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15" windowWidth="10875" windowHeight="5640" tabRatio="910" activeTab="3"/>
  </bookViews>
  <sheets>
    <sheet name="Phan ca&amp; Ngay BDhoc" sheetId="1" r:id="rId1"/>
    <sheet name="TKB(Ondinh-Hanoi)" sheetId="2" r:id="rId2"/>
    <sheet name="TKB(Hocphan-Hanoi)" sheetId="3" r:id="rId3"/>
    <sheet name="TKB(Ondinh-Hanam)" sheetId="4" r:id="rId4"/>
    <sheet name="TKB(Hocphan-Hanam)" sheetId="5" r:id="rId5"/>
  </sheets>
  <externalReferences>
    <externalReference r:id="rId8"/>
  </externalReferences>
  <definedNames>
    <definedName name="_xlnm._FilterDatabase" localSheetId="0" hidden="1">'Phan ca&amp; Ngay BDhoc'!$A$3:$I$80</definedName>
    <definedName name="_xlnm._FilterDatabase" localSheetId="4" hidden="1">'TKB(Hocphan-Hanam)'!$A$6:$S$176</definedName>
    <definedName name="_xlnm._FilterDatabase" localSheetId="2" hidden="1">'TKB(Hocphan-Hanoi)'!$A$6:$R$272</definedName>
    <definedName name="_xlnm._FilterDatabase" localSheetId="3" hidden="1">'TKB(Ondinh-Hanam)'!$A$6:$P$75</definedName>
    <definedName name="_xlnm._FilterDatabase" localSheetId="1" hidden="1">'TKB(Ondinh-Hanoi)'!$A$6:$P$220</definedName>
    <definedName name="_xlnm.Print_Titles" localSheetId="4">'TKB(Hocphan-Hanam)'!$1:$6</definedName>
    <definedName name="_xlnm.Print_Titles" localSheetId="2">'TKB(Hocphan-Hanoi)'!$1:$6</definedName>
    <definedName name="_xlnm.Print_Titles" localSheetId="3">'TKB(Ondinh-Hanam)'!$1:$6</definedName>
    <definedName name="_xlnm.Print_Titles" localSheetId="1">'TKB(Ondinh-Hanoi)'!$1:$6</definedName>
  </definedNames>
  <calcPr fullCalcOnLoad="1"/>
</workbook>
</file>

<file path=xl/sharedStrings.xml><?xml version="1.0" encoding="utf-8"?>
<sst xmlns="http://schemas.openxmlformats.org/spreadsheetml/2006/main" count="4913" uniqueCount="390">
  <si>
    <t>CK</t>
  </si>
  <si>
    <t>KT 7</t>
  </si>
  <si>
    <t>TĐH 2</t>
  </si>
  <si>
    <t>QTKD DL 3</t>
  </si>
  <si>
    <t>HDDL 2</t>
  </si>
  <si>
    <t>Ngày lập: 10/08/2011</t>
  </si>
  <si>
    <t>ĐH-K6</t>
  </si>
  <si>
    <t>HỆ</t>
  </si>
  <si>
    <t>LỚP</t>
  </si>
  <si>
    <t>ĐỊA ĐiỂM</t>
  </si>
  <si>
    <t>CA</t>
  </si>
  <si>
    <t>CAHOCJ</t>
  </si>
  <si>
    <t>NGÀY</t>
  </si>
  <si>
    <t>NGÀY BĐ</t>
  </si>
  <si>
    <t>HK</t>
  </si>
  <si>
    <t>PHÒNG</t>
  </si>
  <si>
    <t>CNKT Nhiệt 1</t>
  </si>
  <si>
    <t>KTPM 3</t>
  </si>
  <si>
    <t>Ngôn ngữ Anh 1</t>
  </si>
  <si>
    <t>Ngôn ngữ Anh 2</t>
  </si>
  <si>
    <t>Ngôn ngữ Anh 3</t>
  </si>
  <si>
    <t>TC-NH 1</t>
  </si>
  <si>
    <t>TC-NH 2</t>
  </si>
  <si>
    <t>TC-NH 3</t>
  </si>
  <si>
    <t>TC-NH 4</t>
  </si>
  <si>
    <t>QTKD 4</t>
  </si>
  <si>
    <t>Hóa 1</t>
  </si>
  <si>
    <t>Hóa 2</t>
  </si>
  <si>
    <t>Hóa 3</t>
  </si>
  <si>
    <t>May 1</t>
  </si>
  <si>
    <t>May 2</t>
  </si>
  <si>
    <t>May 3</t>
  </si>
  <si>
    <t>Cơ khí 1</t>
  </si>
  <si>
    <t>Cơ khí 2</t>
  </si>
  <si>
    <t>Cơ khí 3</t>
  </si>
  <si>
    <t>Cơ khí 4</t>
  </si>
  <si>
    <t>Cơ khí 5</t>
  </si>
  <si>
    <t>Hà nam</t>
  </si>
  <si>
    <t>Cơ điện tử 1</t>
  </si>
  <si>
    <t>Cơ điện tử 2</t>
  </si>
  <si>
    <t>Cơ điện tử 3</t>
  </si>
  <si>
    <t>Ô tô 2</t>
  </si>
  <si>
    <t>Ô tô 1</t>
  </si>
  <si>
    <t>Ô tô 3</t>
  </si>
  <si>
    <t>Ô tô 4</t>
  </si>
  <si>
    <t>Điện 1</t>
  </si>
  <si>
    <t>Điện 2</t>
  </si>
  <si>
    <t>Điện 3</t>
  </si>
  <si>
    <t>Điện 4</t>
  </si>
  <si>
    <t>Điện 5</t>
  </si>
  <si>
    <t>TĐH 3</t>
  </si>
  <si>
    <t>Điện tử 1</t>
  </si>
  <si>
    <t>Điện tử 2</t>
  </si>
  <si>
    <t>Điện tử 3</t>
  </si>
  <si>
    <t>Điện tử 4</t>
  </si>
  <si>
    <t>Điện tử 5</t>
  </si>
  <si>
    <t>Điện tử 6</t>
  </si>
  <si>
    <t>Cộng</t>
  </si>
  <si>
    <t>A10-602</t>
  </si>
  <si>
    <t>A10-706</t>
  </si>
  <si>
    <t>A10-901</t>
  </si>
  <si>
    <t>A10-604</t>
  </si>
  <si>
    <t>A9-608</t>
  </si>
  <si>
    <t>A9-401</t>
  </si>
  <si>
    <t>A9-408</t>
  </si>
  <si>
    <t>A10-902</t>
  </si>
  <si>
    <t>A9-502</t>
  </si>
  <si>
    <t>A9-606</t>
  </si>
  <si>
    <r>
      <t xml:space="preserve">File thời khóa biểu lấy tại địa chỉ: </t>
    </r>
    <r>
      <rPr>
        <b/>
        <sz val="13"/>
        <rFont val="Arial"/>
        <family val="2"/>
      </rPr>
      <t>ftp://www.haui.edu.vn/Phong Daotao\Thoi Khoa Bieu\1. He Dai hoc\Khoa 6</t>
    </r>
  </si>
  <si>
    <t>A7-307</t>
  </si>
  <si>
    <t>A10-808</t>
  </si>
  <si>
    <t>B3-304</t>
  </si>
  <si>
    <t>B3-303</t>
  </si>
  <si>
    <t>Hóa 5</t>
  </si>
  <si>
    <t>QTKD DL 5</t>
  </si>
  <si>
    <t>QTKD DL 6</t>
  </si>
  <si>
    <t>Hà nam-C1-101</t>
  </si>
  <si>
    <t>Hà nam-C1-102</t>
  </si>
  <si>
    <t>Hà nam-C1-103</t>
  </si>
  <si>
    <t>Hà nam-C1-201</t>
  </si>
  <si>
    <t>Hà nam-C1-202</t>
  </si>
  <si>
    <t>Hà nam-C1-203</t>
  </si>
  <si>
    <t>Hà nam-C1-301</t>
  </si>
  <si>
    <t>Hà nam-C1-302</t>
  </si>
  <si>
    <t>Hà nam-C1-303</t>
  </si>
  <si>
    <t>Hà nam-C1-401</t>
  </si>
  <si>
    <t>Hà nam-C1-402</t>
  </si>
  <si>
    <t>Hà nam-C1-403</t>
  </si>
  <si>
    <t>Hà nam-C1-501</t>
  </si>
  <si>
    <t>B4-602</t>
  </si>
  <si>
    <t>B3-406</t>
  </si>
  <si>
    <t>B4-604</t>
  </si>
  <si>
    <t>B3-204</t>
  </si>
  <si>
    <t>B4-402</t>
  </si>
  <si>
    <t>B4-605</t>
  </si>
  <si>
    <t>B4-405</t>
  </si>
  <si>
    <t>B4-401</t>
  </si>
  <si>
    <t>Hóa 4</t>
  </si>
  <si>
    <t>QTKD DL 4</t>
  </si>
  <si>
    <t>B4-303</t>
  </si>
  <si>
    <r>
      <t>Đơn vị nhận:</t>
    </r>
    <r>
      <rPr>
        <b/>
        <sz val="11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CK, Ô, Đ, ĐT, Tin, NN, KHCB, KT,QLKD, Hoá,ML,May,SP</t>
    </r>
  </si>
  <si>
    <t>THỜI KHÓA BIỀU (LỚP ỔN ĐỊNH - HỌC TẠI HÀ NỘI)</t>
  </si>
  <si>
    <t>THỜI KHÓA BIỀU (LỚP ỔN ĐỊNH - HỌC TẠI HÀ NAM)</t>
  </si>
  <si>
    <t>A9-303</t>
  </si>
  <si>
    <t>KHMT 1</t>
  </si>
  <si>
    <t>KHMT 2</t>
  </si>
  <si>
    <t>KHMT 3</t>
  </si>
  <si>
    <t>KT 3</t>
  </si>
  <si>
    <t>KT 1</t>
  </si>
  <si>
    <t>KT 2</t>
  </si>
  <si>
    <t>KT 4</t>
  </si>
  <si>
    <t>QTKD 1</t>
  </si>
  <si>
    <t>QTKD 2</t>
  </si>
  <si>
    <t>QTKD 3</t>
  </si>
  <si>
    <t>HỆ:</t>
  </si>
  <si>
    <t xml:space="preserve"> ĐẠI HỌC CHÍNH QUY </t>
  </si>
  <si>
    <t>KHÓA:</t>
  </si>
  <si>
    <t>Thứ 2</t>
  </si>
  <si>
    <t>Thứ 3</t>
  </si>
  <si>
    <t>Thứ 4</t>
  </si>
  <si>
    <t>Thứ 5</t>
  </si>
  <si>
    <t>Thứ 6</t>
  </si>
  <si>
    <t>Thứ 7</t>
  </si>
  <si>
    <t>Tiết</t>
  </si>
  <si>
    <t>Môn học</t>
  </si>
  <si>
    <t>S</t>
  </si>
  <si>
    <t>C</t>
  </si>
  <si>
    <t>Ca học</t>
  </si>
  <si>
    <t>HỌC KỲ:</t>
  </si>
  <si>
    <t xml:space="preserve">Các đơn vị phân công giáo viên giảng dạy trực tiếp trên TKB và lập TKBCN cho từng giáo viên theo tổ môn. </t>
  </si>
  <si>
    <t>username: giaovien</t>
  </si>
  <si>
    <t>ĐT: 04.7655121 số lẻ 206.</t>
  </si>
  <si>
    <t>Những lớp không phân công được giáo viên giảng dạy, đề nghị các đơn vị tổng hợp và làm việc trực tiếp</t>
  </si>
  <si>
    <t>Yêu cầu:</t>
  </si>
  <si>
    <t>password: giaovien</t>
  </si>
  <si>
    <t>Khu A</t>
  </si>
  <si>
    <t>CT</t>
  </si>
  <si>
    <t>Khu B</t>
  </si>
  <si>
    <t>Địa điểm</t>
  </si>
  <si>
    <t>DĐ: 0912 055 717</t>
  </si>
  <si>
    <t>Các nguyên lý cơ bản của chủ nghĩa Mác - Lê Nin</t>
  </si>
  <si>
    <t>Điện</t>
  </si>
  <si>
    <t>Tên lớp
ổn định</t>
  </si>
  <si>
    <t>Ghi chú:</t>
  </si>
  <si>
    <t>Danh sách các nhóm sinh viên thực hành xem tại bảng tin của các xưởng thực hành của nhà trường.</t>
  </si>
  <si>
    <r>
      <t xml:space="preserve">Tên giáo viên được viết tắt: </t>
    </r>
    <r>
      <rPr>
        <b/>
        <sz val="13"/>
        <rFont val="Arial"/>
        <family val="2"/>
      </rPr>
      <t>họ.tênđệm.tên</t>
    </r>
    <r>
      <rPr>
        <sz val="13"/>
        <rFont val="Arial"/>
        <family val="2"/>
      </rPr>
      <t xml:space="preserve">. Ví dụ: </t>
    </r>
    <r>
      <rPr>
        <b/>
        <sz val="13"/>
        <rFont val="Arial"/>
        <family val="2"/>
      </rPr>
      <t>Nguyễn Văn Tuấn</t>
    </r>
    <r>
      <rPr>
        <sz val="13"/>
        <rFont val="Arial"/>
        <family val="2"/>
      </rPr>
      <t>, khi điền vào TKB sẽ là:</t>
    </r>
    <r>
      <rPr>
        <b/>
        <sz val="13"/>
        <rFont val="Arial"/>
        <family val="2"/>
      </rPr>
      <t xml:space="preserve"> N.V.Tuấn</t>
    </r>
  </si>
  <si>
    <t>(chuyển theo địa chỉ Email: vnanh77@gmail.com)</t>
  </si>
  <si>
    <t>TĐH 1</t>
  </si>
  <si>
    <t>HTTT 1</t>
  </si>
  <si>
    <t>KTPM 1</t>
  </si>
  <si>
    <t>HDDL 1</t>
  </si>
  <si>
    <t>QTKD DL 1</t>
  </si>
  <si>
    <t>KT 5</t>
  </si>
  <si>
    <t>QTKD DL 2</t>
  </si>
  <si>
    <t>TKTT 1</t>
  </si>
  <si>
    <t>KTPM 2</t>
  </si>
  <si>
    <t>KT 6</t>
  </si>
  <si>
    <t>Tiếng Anh 2</t>
  </si>
  <si>
    <t>Toán Ứng dụng 2</t>
  </si>
  <si>
    <t>Hoá học 1</t>
  </si>
  <si>
    <t>Giáo dục thể chất 2</t>
  </si>
  <si>
    <t>Vẽ kỹ thuật (Cơ khí)</t>
  </si>
  <si>
    <t>Sức bền vật liệu</t>
  </si>
  <si>
    <t>Nguyên lý máy</t>
  </si>
  <si>
    <t>Thực tập cắt gọt</t>
  </si>
  <si>
    <t>Kỹ năng giao tiếp và soạn thảo văn bản</t>
  </si>
  <si>
    <t>Vật lý 2</t>
  </si>
  <si>
    <t>Kỹ thuật điện</t>
  </si>
  <si>
    <t>Hoá học 2</t>
  </si>
  <si>
    <t>Tư tưởng Hồ Chí Minh</t>
  </si>
  <si>
    <t>Kinh tế học đại cương</t>
  </si>
  <si>
    <t>Pháp luật đại cương</t>
  </si>
  <si>
    <t>Tâm lý học người tiêu dùng</t>
  </si>
  <si>
    <t>Nhập môn logic học</t>
  </si>
  <si>
    <t>Toán cao cấp 2</t>
  </si>
  <si>
    <t>Vật lý 1</t>
  </si>
  <si>
    <t>Mạch điện 1</t>
  </si>
  <si>
    <t>Điện tử cơ bản</t>
  </si>
  <si>
    <t>Vẽ kỹ thuật</t>
  </si>
  <si>
    <t>Nhập môn tin học</t>
  </si>
  <si>
    <t>Xác suất thống kê</t>
  </si>
  <si>
    <t>Phương pháp tính</t>
  </si>
  <si>
    <t>Hàm phức và phép BĐ Laplace</t>
  </si>
  <si>
    <t>Quy hoạch tuyến tính</t>
  </si>
  <si>
    <t>Tiếng Anh định hướng TOEIC 2</t>
  </si>
  <si>
    <t>Tin văn phòng</t>
  </si>
  <si>
    <t>Toán rời rạc ( Logic, tổ hợp, đồ thị, ngôn ngữ hình thức,...)</t>
  </si>
  <si>
    <t>Kỹ thuật lập trình</t>
  </si>
  <si>
    <t>Kiến trúc máy tính</t>
  </si>
  <si>
    <t>Cơ sở dữ liệu</t>
  </si>
  <si>
    <t>Cơ sở văn hoá Việt Nam</t>
  </si>
  <si>
    <t>Ngữ âm tiếng Anh</t>
  </si>
  <si>
    <t>Nghe - Nói 2</t>
  </si>
  <si>
    <t>Đọc - Viết 2</t>
  </si>
  <si>
    <t>Lịch sử các học thuyết kinh tế</t>
  </si>
  <si>
    <t>Xác suất thống kê toán</t>
  </si>
  <si>
    <t>Quy hoạch tuyến tính (KT)</t>
  </si>
  <si>
    <t>Kinh tế vi mô</t>
  </si>
  <si>
    <t>Luật kinh tế</t>
  </si>
  <si>
    <t>Xã hội học</t>
  </si>
  <si>
    <t>Mỹ học đại cương</t>
  </si>
  <si>
    <t>Giới thiệu âm nhạc Việt Nam</t>
  </si>
  <si>
    <t>Giới thiệu Mỹ thuật Việt Nam</t>
  </si>
  <si>
    <t>Pháp luật trong du lịch</t>
  </si>
  <si>
    <t>Nhập môn Du lịch học</t>
  </si>
  <si>
    <t>Dân tộc học đại cương</t>
  </si>
  <si>
    <t>Tiếng Anh cơ bản 2 (Hướng dẫn du lịch)</t>
  </si>
  <si>
    <t xml:space="preserve">Lịch sử Việt Nam </t>
  </si>
  <si>
    <t>Nhập môn khoa học du lịch</t>
  </si>
  <si>
    <t xml:space="preserve"> 0 </t>
  </si>
  <si>
    <t>Nghiệp vụ hướng dẫn du lịch 1</t>
  </si>
  <si>
    <t xml:space="preserve">Cơ kỹ thuật </t>
  </si>
  <si>
    <t>Hoá vô cơ</t>
  </si>
  <si>
    <t>Hoá hữu cơ 1</t>
  </si>
  <si>
    <t>Vật liệu dệt may</t>
  </si>
  <si>
    <t>Cơ lý thuyết</t>
  </si>
  <si>
    <t>Công nghệ May 1</t>
  </si>
  <si>
    <t xml:space="preserve">Thiết bị may CN và bảo trì </t>
  </si>
  <si>
    <t>1,2,3,4,5</t>
  </si>
  <si>
    <t>GV:</t>
  </si>
  <si>
    <t>7,8,9,10,11</t>
  </si>
  <si>
    <t>1,2,3</t>
  </si>
  <si>
    <t>4,5,6</t>
  </si>
  <si>
    <t>7,8,9</t>
  </si>
  <si>
    <t>10,11,12</t>
  </si>
  <si>
    <t>GV: P.T.T.Huyền</t>
  </si>
  <si>
    <t>GV: N.T.K.Ngân</t>
  </si>
  <si>
    <t>GV: T.X.Phương</t>
  </si>
  <si>
    <t>GV: L.M.Long</t>
  </si>
  <si>
    <t>1,2,3,4,5,6</t>
  </si>
  <si>
    <t>7,8,9,10,11,12</t>
  </si>
  <si>
    <t>7,8,9,10,11.12</t>
  </si>
  <si>
    <t>9,10</t>
  </si>
  <si>
    <t>1,2</t>
  </si>
  <si>
    <t>Học trái buổi</t>
  </si>
  <si>
    <t>11,12</t>
  </si>
  <si>
    <t>3,4</t>
  </si>
  <si>
    <t>7,8,9,10</t>
  </si>
  <si>
    <t>1,2,3,4</t>
  </si>
  <si>
    <t>5,6</t>
  </si>
  <si>
    <t>7,8</t>
  </si>
  <si>
    <t>9,10,11,12</t>
  </si>
  <si>
    <t>Tự chọn 1/2 học phần</t>
  </si>
  <si>
    <t>3,4,5,6</t>
  </si>
  <si>
    <t>Tự chọn 1/4 học phần</t>
  </si>
  <si>
    <t>8,9</t>
  </si>
  <si>
    <t>10,11</t>
  </si>
  <si>
    <t>2,3</t>
  </si>
  <si>
    <t>4,5</t>
  </si>
  <si>
    <t>Tự chọn 1/3 học phần (N1)</t>
  </si>
  <si>
    <t>Tự chọn 1/3 học phần (N2)</t>
  </si>
  <si>
    <t>Ngày lập: 30/01/2012</t>
  </si>
  <si>
    <t>Tự chọn 1/3 học phần</t>
  </si>
  <si>
    <t>GV: H.Phương</t>
  </si>
  <si>
    <t>Tự chon 1/2 học phấn</t>
  </si>
  <si>
    <t>NH12</t>
  </si>
  <si>
    <t>NH11</t>
  </si>
  <si>
    <t>Tự chọn 1/2 học phần (N1)</t>
  </si>
  <si>
    <t>Tự chọn 1/2 học phần (N2)</t>
  </si>
  <si>
    <t>A7-HT6</t>
  </si>
  <si>
    <t>A7-305</t>
  </si>
  <si>
    <t>A7-306</t>
  </si>
  <si>
    <t>A7-401</t>
  </si>
  <si>
    <t>HK 2</t>
  </si>
  <si>
    <t>12/03/2012 đến 13/05/2012</t>
  </si>
  <si>
    <t>12/03/2012 đến 24/06/2012</t>
  </si>
  <si>
    <t>Thời gian học</t>
  </si>
  <si>
    <t>B3-203</t>
  </si>
  <si>
    <t>STT</t>
  </si>
  <si>
    <t>MÃ LỚP ĐỘC LẬP</t>
  </si>
  <si>
    <t>MÃ HỌC PHẦN</t>
  </si>
  <si>
    <t>TÊN HỌC PHẦN</t>
  </si>
  <si>
    <t>TIẾT HỌC</t>
  </si>
  <si>
    <t>NGÀY HỌC</t>
  </si>
  <si>
    <t>ĐỊA ĐIỂM</t>
  </si>
  <si>
    <t>GIÁO VIÊN</t>
  </si>
  <si>
    <t>LỚP ƯU TIÊN</t>
  </si>
  <si>
    <t>GHI CHÚ</t>
  </si>
  <si>
    <t>Trang thái</t>
  </si>
  <si>
    <t>SLSV</t>
  </si>
  <si>
    <t>Cả ngày</t>
  </si>
  <si>
    <t>Cả tuần</t>
  </si>
  <si>
    <t>Xưởng trường</t>
  </si>
  <si>
    <t>SV đăng ký học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</si>
  <si>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</si>
  <si>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</si>
  <si>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</si>
  <si>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</si>
  <si>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</si>
  <si>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</si>
  <si>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</si>
  <si>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</si>
  <si>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</si>
  <si>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</si>
  <si>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</si>
  <si>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</si>
  <si>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SV thực tập tại Hà nội từ 14/05 đến 23/06/2012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</si>
  <si>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</si>
  <si>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</si>
  <si>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</si>
  <si>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</si>
  <si>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</si>
  <si>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</si>
  <si>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</si>
  <si>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</si>
  <si>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</si>
  <si>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</si>
  <si>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</si>
  <si>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</si>
  <si>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</si>
  <si>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</si>
  <si>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</si>
  <si>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</si>
  <si>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</si>
  <si>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</si>
  <si>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</si>
  <si>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</si>
  <si>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</si>
  <si>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</si>
  <si>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</si>
  <si>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</si>
  <si>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</si>
  <si>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</si>
  <si>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</si>
  <si>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</si>
  <si>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</si>
  <si>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</si>
  <si>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</si>
  <si>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</si>
  <si>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</si>
  <si>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</si>
  <si>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</si>
  <si>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</si>
  <si>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</si>
  <si>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</si>
  <si>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</si>
  <si>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</si>
  <si>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</si>
  <si>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</si>
  <si>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</si>
  <si>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</si>
  <si>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</si>
  <si>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</si>
  <si>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</si>
  <si>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</si>
  <si>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</si>
  <si>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</si>
  <si>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</si>
  <si>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</si>
  <si>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</si>
  <si>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</si>
  <si>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</si>
  <si>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</si>
  <si>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</si>
  <si>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</si>
  <si>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</si>
  <si>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</si>
  <si>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</si>
  <si>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</si>
  <si>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</si>
  <si>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</si>
  <si>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</si>
  <si>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</si>
  <si>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</si>
  <si>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</si>
  <si>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</si>
  <si>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</si>
  <si>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82</t>
  </si>
  <si>
    <t>84</t>
  </si>
  <si>
    <t>THỜI KHÓA BIỀU (LỚP HỌC PHẦN)</t>
  </si>
  <si>
    <r>
      <t>Đơn vị nhận:</t>
    </r>
    <r>
      <rPr>
        <b/>
        <sz val="11"/>
        <color indexed="8"/>
        <rFont val="Times New Roman"/>
        <family val="1"/>
      </rPr>
      <t xml:space="preserve"> CK, Ô, Đ, ĐT, Tin, NN, KHCB, KT, Hoá,ML,SC,VH</t>
    </r>
  </si>
  <si>
    <t>Ngày bắt đầu học kỳ: 12/03/2012</t>
  </si>
  <si>
    <t>HỆ: ĐẠI HỌC CHÍNH QUY - KHOÁ 6</t>
  </si>
  <si>
    <t>HỌC KỲ: 2</t>
  </si>
  <si>
    <r>
      <t xml:space="preserve">với đ/c </t>
    </r>
    <r>
      <rPr>
        <b/>
        <i/>
        <sz val="13"/>
        <rFont val="Arial"/>
        <family val="2"/>
      </rPr>
      <t>Vũ Ngọc Ánh</t>
    </r>
    <r>
      <rPr>
        <sz val="13"/>
        <rFont val="Arial"/>
        <family val="2"/>
      </rPr>
      <t xml:space="preserve"> trước ngày:</t>
    </r>
    <r>
      <rPr>
        <b/>
        <sz val="13"/>
        <rFont val="Arial"/>
        <family val="2"/>
      </rPr>
      <t xml:space="preserve"> 02/02/2012.</t>
    </r>
  </si>
  <si>
    <r>
      <t xml:space="preserve">Mỗi đơn vị chuyển 01 bản mềm TKB đã phân công giáo viên và TKBCN về Phòng Đào tạo trước ngày: </t>
    </r>
    <r>
      <rPr>
        <b/>
        <sz val="13"/>
        <rFont val="Arial"/>
        <family val="2"/>
      </rPr>
      <t xml:space="preserve">03/02/2012 </t>
    </r>
  </si>
  <si>
    <t xml:space="preserve">Ngày lập: 30/01/2012 </t>
  </si>
  <si>
    <t>Các học phần chỉ có thực hành, sinh viên sẽ học tập tại các xưởng thực hành của nhà trường.</t>
  </si>
  <si>
    <t>10,11,21</t>
  </si>
  <si>
    <t>GV:N.V.Mạnh</t>
  </si>
  <si>
    <t>GV:P.T.T.Giang</t>
  </si>
  <si>
    <t>GV:N.Q.Tùng</t>
  </si>
  <si>
    <t>GV:N.Q.Đạt</t>
  </si>
  <si>
    <t>GV: N.T.Vân</t>
  </si>
  <si>
    <t>GV:N.T.Vân</t>
  </si>
  <si>
    <t>GV:N.M.Hà</t>
  </si>
  <si>
    <t>GV: V.T.Hòa</t>
  </si>
  <si>
    <t>GV: N.M.Hà</t>
  </si>
  <si>
    <t>GV: N.V.Mạnh</t>
  </si>
  <si>
    <t>GV:  N.V.Mạnh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</si>
</sst>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#,##0\ &quot;€&quot;;\-#,##0\ &quot;€&quot;"/>
    <numFmt numFmtId="174" formatCode="#,##0\ &quot;€&quot;;[Red]\-#,##0\ &quot;€&quot;"/>
    <numFmt numFmtId="175" formatCode="#,##0.00\ &quot;€&quot;;\-#,##0.00\ &quot;€&quot;"/>
    <numFmt numFmtId="176" formatCode="#,##0.00\ &quot;€&quot;;[Red]\-#,##0.00\ &quot;€&quot;"/>
    <numFmt numFmtId="177" formatCode="_-* #,##0\ &quot;€&quot;_-;\-* #,##0\ &quot;€&quot;_-;_-* &quot;-&quot;\ &quot;€&quot;_-;_-@_-"/>
    <numFmt numFmtId="178" formatCode="_-* #,##0\ _€_-;\-* #,##0\ _€_-;_-* &quot;-&quot;\ _€_-;_-@_-"/>
    <numFmt numFmtId="179" formatCode="_-* #,##0.00\ &quot;€&quot;_-;\-* #,##0.00\ &quot;€&quot;_-;_-* &quot;-&quot;??\ &quot;€&quot;_-;_-@_-"/>
    <numFmt numFmtId="180" formatCode="_-* #,##0.00\ _€_-;\-* #,##0.00\ _€_-;_-* &quot;-&quot;??\ _€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0&quot;#"/>
    <numFmt numFmtId="186" formatCode="mmm\-yyyy"/>
    <numFmt numFmtId="187" formatCode="[$-42A]dd\ mmmm\ yyyy"/>
    <numFmt numFmtId="188" formatCode="B1mmm\-yy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7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9"/>
      <color indexed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0"/>
      <name val="Arial"/>
      <family val="2"/>
    </font>
    <font>
      <i/>
      <sz val="14"/>
      <color indexed="8"/>
      <name val="Times New Roman"/>
      <family val="1"/>
    </font>
    <font>
      <i/>
      <sz val="13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b/>
      <sz val="13"/>
      <color indexed="12"/>
      <name val="Times New Roman"/>
      <family val="1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1"/>
    </font>
    <font>
      <i/>
      <sz val="7"/>
      <color indexed="57"/>
      <name val="Arial"/>
      <family val="2"/>
    </font>
    <font>
      <b/>
      <sz val="8"/>
      <color indexed="8"/>
      <name val="Times New Roman"/>
      <family val="1"/>
    </font>
    <font>
      <b/>
      <sz val="12"/>
      <color indexed="56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.VnTime"/>
      <family val="2"/>
    </font>
    <font>
      <sz val="8"/>
      <name val=".VnTimeH"/>
      <family val="2"/>
    </font>
    <font>
      <i/>
      <sz val="8"/>
      <name val=".VnTime"/>
      <family val="2"/>
    </font>
    <font>
      <sz val="8"/>
      <color indexed="17"/>
      <name val="Arial"/>
      <family val="2"/>
    </font>
    <font>
      <b/>
      <sz val="10"/>
      <name val="Times New Roman"/>
      <family val="1"/>
    </font>
    <font>
      <sz val="13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b/>
      <sz val="18"/>
      <color indexed="8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>
        <color indexed="55"/>
      </right>
      <top style="medium"/>
      <bottom style="dashed">
        <color indexed="55"/>
      </bottom>
    </border>
    <border>
      <left style="dashed">
        <color indexed="55"/>
      </left>
      <right style="thin"/>
      <top style="medium"/>
      <bottom style="dashed">
        <color indexed="55"/>
      </bottom>
    </border>
    <border>
      <left style="thin"/>
      <right style="dashed">
        <color indexed="55"/>
      </right>
      <top style="dashed">
        <color indexed="55"/>
      </top>
      <bottom style="thin"/>
    </border>
    <border>
      <left style="thin"/>
      <right style="dashed">
        <color indexed="55"/>
      </right>
      <top style="thin"/>
      <bottom style="dashed">
        <color indexed="55"/>
      </bottom>
    </border>
    <border>
      <left style="dashed">
        <color indexed="55"/>
      </left>
      <right style="thin"/>
      <top style="thin"/>
      <bottom style="dashed">
        <color indexed="55"/>
      </bottom>
    </border>
    <border>
      <left style="thin"/>
      <right style="dashed">
        <color indexed="55"/>
      </right>
      <top style="dashed">
        <color indexed="55"/>
      </top>
      <bottom style="medium"/>
    </border>
    <border>
      <left style="dashed">
        <color indexed="55"/>
      </left>
      <right style="thin"/>
      <top style="dashed">
        <color indexed="55"/>
      </top>
      <bottom style="medium"/>
    </border>
    <border>
      <left style="dashed">
        <color indexed="55"/>
      </left>
      <right style="thin"/>
      <top style="dashed">
        <color indexed="55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ashed">
        <color indexed="55"/>
      </right>
      <top>
        <color indexed="63"/>
      </top>
      <bottom>
        <color indexed="63"/>
      </bottom>
    </border>
    <border>
      <left style="dashed">
        <color indexed="55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 style="thin"/>
      <top style="dashed">
        <color indexed="55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3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7" borderId="1" applyNumberFormat="0" applyAlignment="0" applyProtection="0"/>
    <xf numFmtId="0" fontId="53" fillId="0" borderId="6" applyNumberFormat="0" applyFill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55" fillId="20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vertical="center"/>
    </xf>
    <xf numFmtId="0" fontId="12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0" fillId="0" borderId="0" xfId="0" applyFont="1" applyAlignment="1">
      <alignment vertical="center"/>
    </xf>
    <xf numFmtId="0" fontId="9" fillId="0" borderId="0" xfId="0" applyFont="1" applyAlignment="1">
      <alignment horizontal="center" vertical="top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14" fontId="19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14" fontId="6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10" fillId="2" borderId="11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14" fontId="23" fillId="0" borderId="0" xfId="0" applyNumberFormat="1" applyFont="1" applyAlignment="1">
      <alignment vertical="top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/>
    </xf>
    <xf numFmtId="14" fontId="23" fillId="0" borderId="0" xfId="0" applyNumberFormat="1" applyFont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9" fillId="0" borderId="10" xfId="58" applyFont="1" applyBorder="1" applyAlignment="1">
      <alignment horizontal="left" vertical="center" wrapText="1"/>
      <protection/>
    </xf>
    <xf numFmtId="0" fontId="10" fillId="7" borderId="11" xfId="0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left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vertical="center" wrapText="1"/>
    </xf>
    <xf numFmtId="49" fontId="27" fillId="0" borderId="15" xfId="0" applyNumberFormat="1" applyFont="1" applyFill="1" applyBorder="1" applyAlignment="1">
      <alignment horizontal="left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vertical="center" wrapText="1"/>
    </xf>
    <xf numFmtId="49" fontId="28" fillId="0" borderId="18" xfId="0" applyNumberFormat="1" applyFont="1" applyFill="1" applyBorder="1" applyAlignment="1">
      <alignment vertical="center" wrapText="1"/>
    </xf>
    <xf numFmtId="49" fontId="28" fillId="0" borderId="19" xfId="0" applyNumberFormat="1" applyFont="1" applyFill="1" applyBorder="1" applyAlignment="1">
      <alignment vertical="center" wrapText="1"/>
    </xf>
    <xf numFmtId="17" fontId="26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Border="1" applyAlignment="1">
      <alignment horizontal="center"/>
    </xf>
    <xf numFmtId="0" fontId="32" fillId="24" borderId="10" xfId="0" applyFont="1" applyFill="1" applyBorder="1" applyAlignment="1">
      <alignment horizontal="center" vertical="center"/>
    </xf>
    <xf numFmtId="0" fontId="15" fillId="24" borderId="20" xfId="0" applyFont="1" applyFill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top" wrapText="1"/>
    </xf>
    <xf numFmtId="0" fontId="35" fillId="0" borderId="1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 vertical="top" wrapText="1"/>
    </xf>
    <xf numFmtId="0" fontId="34" fillId="25" borderId="10" xfId="0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center" vertical="top" wrapText="1"/>
    </xf>
    <xf numFmtId="0" fontId="34" fillId="24" borderId="10" xfId="0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3" fillId="17" borderId="10" xfId="0" applyFont="1" applyFill="1" applyBorder="1" applyAlignment="1">
      <alignment horizontal="left" vertical="center" wrapText="1"/>
    </xf>
    <xf numFmtId="0" fontId="33" fillId="17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/>
    </xf>
    <xf numFmtId="0" fontId="33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/>
    </xf>
    <xf numFmtId="0" fontId="35" fillId="24" borderId="10" xfId="0" applyFont="1" applyFill="1" applyBorder="1" applyAlignment="1">
      <alignment horizontal="center" vertical="center" wrapText="1"/>
    </xf>
    <xf numFmtId="49" fontId="30" fillId="0" borderId="21" xfId="0" applyNumberFormat="1" applyFont="1" applyFill="1" applyBorder="1" applyAlignment="1">
      <alignment vertical="center" wrapText="1"/>
    </xf>
    <xf numFmtId="49" fontId="28" fillId="0" borderId="22" xfId="0" applyNumberFormat="1" applyFont="1" applyFill="1" applyBorder="1" applyAlignment="1">
      <alignment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top" wrapText="1"/>
    </xf>
    <xf numFmtId="0" fontId="34" fillId="24" borderId="10" xfId="0" applyFont="1" applyFill="1" applyBorder="1" applyAlignment="1">
      <alignment horizontal="center" vertical="top" wrapText="1"/>
    </xf>
    <xf numFmtId="3" fontId="33" fillId="24" borderId="10" xfId="0" applyNumberFormat="1" applyFont="1" applyFill="1" applyBorder="1" applyAlignment="1">
      <alignment horizontal="center" vertical="center" wrapText="1"/>
    </xf>
    <xf numFmtId="14" fontId="5" fillId="11" borderId="11" xfId="0" applyNumberFormat="1" applyFont="1" applyFill="1" applyBorder="1" applyAlignment="1">
      <alignment horizontal="center" vertical="center" wrapText="1"/>
    </xf>
    <xf numFmtId="14" fontId="5" fillId="11" borderId="23" xfId="0" applyNumberFormat="1" applyFont="1" applyFill="1" applyBorder="1" applyAlignment="1">
      <alignment horizontal="center" vertical="center"/>
    </xf>
    <xf numFmtId="14" fontId="5" fillId="11" borderId="10" xfId="0" applyNumberFormat="1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  <xf numFmtId="0" fontId="13" fillId="7" borderId="25" xfId="0" applyFont="1" applyFill="1" applyBorder="1" applyAlignment="1">
      <alignment horizontal="center" vertical="center"/>
    </xf>
    <xf numFmtId="0" fontId="13" fillId="11" borderId="11" xfId="0" applyFont="1" applyFill="1" applyBorder="1" applyAlignment="1">
      <alignment horizontal="center" vertical="center"/>
    </xf>
    <xf numFmtId="0" fontId="13" fillId="11" borderId="23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wrapText="1"/>
    </xf>
    <xf numFmtId="0" fontId="37" fillId="24" borderId="10" xfId="0" applyFont="1" applyFill="1" applyBorder="1" applyAlignment="1">
      <alignment horizontal="center" vertical="top" wrapText="1"/>
    </xf>
    <xf numFmtId="0" fontId="35" fillId="24" borderId="10" xfId="0" applyFont="1" applyFill="1" applyBorder="1" applyAlignment="1">
      <alignment horizontal="center" vertical="top" wrapText="1"/>
    </xf>
    <xf numFmtId="0" fontId="33" fillId="24" borderId="10" xfId="0" applyFont="1" applyFill="1" applyBorder="1" applyAlignment="1">
      <alignment horizontal="center" wrapText="1"/>
    </xf>
    <xf numFmtId="14" fontId="15" fillId="0" borderId="26" xfId="0" applyNumberFormat="1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/>
    </xf>
    <xf numFmtId="0" fontId="13" fillId="11" borderId="10" xfId="0" applyFont="1" applyFill="1" applyBorder="1" applyAlignment="1">
      <alignment horizontal="center" vertical="center" wrapText="1"/>
    </xf>
    <xf numFmtId="0" fontId="13" fillId="11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 quotePrefix="1">
      <alignment horizontal="center" vertical="top" wrapText="1"/>
    </xf>
    <xf numFmtId="0" fontId="39" fillId="17" borderId="10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top" wrapText="1"/>
    </xf>
    <xf numFmtId="0" fontId="2" fillId="17" borderId="10" xfId="0" applyFont="1" applyFill="1" applyBorder="1" applyAlignment="1" quotePrefix="1">
      <alignment horizontal="center" vertical="top" wrapText="1"/>
    </xf>
    <xf numFmtId="0" fontId="2" fillId="17" borderId="10" xfId="0" applyFont="1" applyFill="1" applyBorder="1" applyAlignment="1">
      <alignment horizontal="left" vertical="top" wrapText="1"/>
    </xf>
    <xf numFmtId="0" fontId="40" fillId="17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41" fillId="0" borderId="0" xfId="0" applyFont="1" applyFill="1" applyAlignment="1">
      <alignment/>
    </xf>
    <xf numFmtId="49" fontId="30" fillId="0" borderId="28" xfId="0" applyNumberFormat="1" applyFont="1" applyFill="1" applyBorder="1" applyAlignment="1">
      <alignment vertical="center" wrapText="1"/>
    </xf>
    <xf numFmtId="49" fontId="28" fillId="0" borderId="29" xfId="0" applyNumberFormat="1" applyFont="1" applyFill="1" applyBorder="1" applyAlignment="1">
      <alignment vertical="center" wrapText="1"/>
    </xf>
    <xf numFmtId="14" fontId="16" fillId="0" borderId="30" xfId="0" applyNumberFormat="1" applyFont="1" applyFill="1" applyBorder="1" applyAlignment="1">
      <alignment horizontal="center" vertical="center" wrapText="1"/>
    </xf>
    <xf numFmtId="14" fontId="16" fillId="0" borderId="31" xfId="0" applyNumberFormat="1" applyFont="1" applyFill="1" applyBorder="1" applyAlignment="1">
      <alignment horizontal="center" vertical="center" wrapText="1"/>
    </xf>
    <xf numFmtId="14" fontId="16" fillId="0" borderId="32" xfId="0" applyNumberFormat="1" applyFont="1" applyFill="1" applyBorder="1" applyAlignment="1">
      <alignment horizontal="center" vertical="center" wrapText="1"/>
    </xf>
    <xf numFmtId="14" fontId="16" fillId="0" borderId="33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49" fontId="27" fillId="11" borderId="12" xfId="0" applyNumberFormat="1" applyFont="1" applyFill="1" applyBorder="1" applyAlignment="1">
      <alignment horizontal="left" vertical="center" wrapText="1"/>
    </xf>
    <xf numFmtId="49" fontId="27" fillId="11" borderId="13" xfId="0" applyNumberFormat="1" applyFont="1" applyFill="1" applyBorder="1" applyAlignment="1">
      <alignment horizontal="center" vertical="center" wrapText="1"/>
    </xf>
    <xf numFmtId="49" fontId="27" fillId="11" borderId="15" xfId="0" applyNumberFormat="1" applyFont="1" applyFill="1" applyBorder="1" applyAlignment="1">
      <alignment horizontal="left" vertical="center" wrapText="1"/>
    </xf>
    <xf numFmtId="49" fontId="27" fillId="11" borderId="16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3" fillId="11" borderId="11" xfId="0" applyFont="1" applyFill="1" applyBorder="1" applyAlignment="1">
      <alignment horizontal="center" vertical="center" wrapText="1"/>
    </xf>
    <xf numFmtId="0" fontId="13" fillId="11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  <xf numFmtId="0" fontId="13" fillId="7" borderId="25" xfId="0" applyFont="1" applyFill="1" applyBorder="1" applyAlignment="1">
      <alignment horizontal="center" vertical="center"/>
    </xf>
    <xf numFmtId="0" fontId="13" fillId="11" borderId="11" xfId="0" applyFont="1" applyFill="1" applyBorder="1" applyAlignment="1">
      <alignment horizontal="center" vertical="center"/>
    </xf>
    <xf numFmtId="0" fontId="13" fillId="11" borderId="23" xfId="0" applyFont="1" applyFill="1" applyBorder="1" applyAlignment="1">
      <alignment horizontal="center" vertical="center"/>
    </xf>
    <xf numFmtId="14" fontId="5" fillId="11" borderId="11" xfId="0" applyNumberFormat="1" applyFont="1" applyFill="1" applyBorder="1" applyAlignment="1">
      <alignment horizontal="center" vertical="center" wrapText="1"/>
    </xf>
    <xf numFmtId="14" fontId="5" fillId="11" borderId="23" xfId="0" applyNumberFormat="1" applyFont="1" applyFill="1" applyBorder="1" applyAlignment="1">
      <alignment horizontal="center" vertical="center"/>
    </xf>
    <xf numFmtId="14" fontId="5" fillId="11" borderId="10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14" fontId="16" fillId="0" borderId="38" xfId="0" applyNumberFormat="1" applyFont="1" applyFill="1" applyBorder="1" applyAlignment="1">
      <alignment horizontal="center" vertical="center"/>
    </xf>
    <xf numFmtId="14" fontId="16" fillId="0" borderId="23" xfId="0" applyNumberFormat="1" applyFont="1" applyFill="1" applyBorder="1" applyAlignment="1">
      <alignment horizontal="center" vertical="center"/>
    </xf>
    <xf numFmtId="14" fontId="16" fillId="0" borderId="30" xfId="0" applyNumberFormat="1" applyFont="1" applyFill="1" applyBorder="1" applyAlignment="1">
      <alignment horizontal="center" vertical="center"/>
    </xf>
    <xf numFmtId="14" fontId="16" fillId="0" borderId="38" xfId="0" applyNumberFormat="1" applyFont="1" applyFill="1" applyBorder="1" applyAlignment="1">
      <alignment horizontal="center" vertical="center" wrapText="1"/>
    </xf>
    <xf numFmtId="14" fontId="16" fillId="0" borderId="23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7" fillId="0" borderId="35" xfId="0" applyNumberFormat="1" applyFont="1" applyFill="1" applyBorder="1" applyAlignment="1">
      <alignment horizontal="center" vertical="center" wrapText="1"/>
    </xf>
    <xf numFmtId="14" fontId="16" fillId="0" borderId="4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TDT Daihoc K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3"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ill>
        <patternFill>
          <bgColor indexed="13"/>
        </patternFill>
      </fill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ill>
        <patternFill>
          <bgColor indexed="13"/>
        </patternFill>
      </fill>
    </dxf>
    <dxf>
      <font>
        <color indexed="17"/>
      </font>
    </dxf>
    <dxf>
      <font>
        <color indexed="17"/>
      </font>
    </dxf>
    <dxf>
      <font>
        <color indexed="17"/>
      </font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>
      <xdr:nvSpPr>
        <xdr:cNvPr id="1" name="Text Box 7181"/>
        <xdr:cNvSpPr txBox="1">
          <a:spLocks noChangeArrowheads="1"/>
        </xdr:cNvSpPr>
      </xdr:nvSpPr>
      <xdr:spPr>
        <a:xfrm>
          <a:off x="3981450" y="17145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13</xdr:row>
      <xdr:rowOff>0</xdr:rowOff>
    </xdr:to>
    <xdr:sp>
      <xdr:nvSpPr>
        <xdr:cNvPr id="2" name="Text Box 7183"/>
        <xdr:cNvSpPr txBox="1">
          <a:spLocks noChangeArrowheads="1"/>
        </xdr:cNvSpPr>
      </xdr:nvSpPr>
      <xdr:spPr>
        <a:xfrm>
          <a:off x="3981450" y="4762500"/>
          <a:ext cx="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14</xdr:row>
      <xdr:rowOff>219075</xdr:rowOff>
    </xdr:from>
    <xdr:to>
      <xdr:col>5</xdr:col>
      <xdr:colOff>0</xdr:colOff>
      <xdr:row>17</xdr:row>
      <xdr:rowOff>219075</xdr:rowOff>
    </xdr:to>
    <xdr:sp>
      <xdr:nvSpPr>
        <xdr:cNvPr id="3" name="Text Box 7185"/>
        <xdr:cNvSpPr txBox="1">
          <a:spLocks noChangeArrowheads="1"/>
        </xdr:cNvSpPr>
      </xdr:nvSpPr>
      <xdr:spPr>
        <a:xfrm>
          <a:off x="3981450" y="7419975"/>
          <a:ext cx="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69</xdr:row>
      <xdr:rowOff>0</xdr:rowOff>
    </xdr:to>
    <xdr:sp>
      <xdr:nvSpPr>
        <xdr:cNvPr id="4" name="Text Box 7191"/>
        <xdr:cNvSpPr txBox="1">
          <a:spLocks noChangeArrowheads="1"/>
        </xdr:cNvSpPr>
      </xdr:nvSpPr>
      <xdr:spPr>
        <a:xfrm>
          <a:off x="3981450" y="34632900"/>
          <a:ext cx="0" cy="609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6</xdr:row>
      <xdr:rowOff>209550</xdr:rowOff>
    </xdr:to>
    <xdr:sp>
      <xdr:nvSpPr>
        <xdr:cNvPr id="5" name="Text Box 7180"/>
        <xdr:cNvSpPr txBox="1">
          <a:spLocks noChangeArrowheads="1"/>
        </xdr:cNvSpPr>
      </xdr:nvSpPr>
      <xdr:spPr>
        <a:xfrm>
          <a:off x="3981450" y="1714500"/>
          <a:ext cx="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9</xdr:row>
      <xdr:rowOff>219075</xdr:rowOff>
    </xdr:from>
    <xdr:to>
      <xdr:col>5</xdr:col>
      <xdr:colOff>0</xdr:colOff>
      <xdr:row>13</xdr:row>
      <xdr:rowOff>47625</xdr:rowOff>
    </xdr:to>
    <xdr:sp>
      <xdr:nvSpPr>
        <xdr:cNvPr id="6" name="Text Box 7182"/>
        <xdr:cNvSpPr txBox="1">
          <a:spLocks noChangeArrowheads="1"/>
        </xdr:cNvSpPr>
      </xdr:nvSpPr>
      <xdr:spPr>
        <a:xfrm>
          <a:off x="3981450" y="4371975"/>
          <a:ext cx="0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17</xdr:row>
      <xdr:rowOff>219075</xdr:rowOff>
    </xdr:to>
    <xdr:sp>
      <xdr:nvSpPr>
        <xdr:cNvPr id="7" name="Text Box 7184"/>
        <xdr:cNvSpPr txBox="1">
          <a:spLocks noChangeArrowheads="1"/>
        </xdr:cNvSpPr>
      </xdr:nvSpPr>
      <xdr:spPr>
        <a:xfrm>
          <a:off x="3981450" y="7810500"/>
          <a:ext cx="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25</xdr:row>
      <xdr:rowOff>209550</xdr:rowOff>
    </xdr:from>
    <xdr:to>
      <xdr:col>5</xdr:col>
      <xdr:colOff>0</xdr:colOff>
      <xdr:row>26</xdr:row>
      <xdr:rowOff>209550</xdr:rowOff>
    </xdr:to>
    <xdr:sp>
      <xdr:nvSpPr>
        <xdr:cNvPr id="8" name="Text Box 7186"/>
        <xdr:cNvSpPr txBox="1">
          <a:spLocks noChangeArrowheads="1"/>
        </xdr:cNvSpPr>
      </xdr:nvSpPr>
      <xdr:spPr>
        <a:xfrm>
          <a:off x="3981450" y="1411605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35</xdr:row>
      <xdr:rowOff>219075</xdr:rowOff>
    </xdr:from>
    <xdr:to>
      <xdr:col>5</xdr:col>
      <xdr:colOff>0</xdr:colOff>
      <xdr:row>38</xdr:row>
      <xdr:rowOff>152400</xdr:rowOff>
    </xdr:to>
    <xdr:sp>
      <xdr:nvSpPr>
        <xdr:cNvPr id="9" name="Text Box 7188"/>
        <xdr:cNvSpPr txBox="1">
          <a:spLocks noChangeArrowheads="1"/>
        </xdr:cNvSpPr>
      </xdr:nvSpPr>
      <xdr:spPr>
        <a:xfrm>
          <a:off x="3981450" y="20221575"/>
          <a:ext cx="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59</xdr:row>
      <xdr:rowOff>38100</xdr:rowOff>
    </xdr:from>
    <xdr:to>
      <xdr:col>5</xdr:col>
      <xdr:colOff>0</xdr:colOff>
      <xdr:row>68</xdr:row>
      <xdr:rowOff>209550</xdr:rowOff>
    </xdr:to>
    <xdr:sp>
      <xdr:nvSpPr>
        <xdr:cNvPr id="10" name="Text Box 7190"/>
        <xdr:cNvSpPr txBox="1">
          <a:spLocks noChangeArrowheads="1"/>
        </xdr:cNvSpPr>
      </xdr:nvSpPr>
      <xdr:spPr>
        <a:xfrm>
          <a:off x="3981450" y="34671000"/>
          <a:ext cx="0" cy="565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22</xdr:row>
      <xdr:rowOff>219075</xdr:rowOff>
    </xdr:to>
    <xdr:sp>
      <xdr:nvSpPr>
        <xdr:cNvPr id="11" name="Text Box 7185"/>
        <xdr:cNvSpPr txBox="1">
          <a:spLocks noChangeArrowheads="1"/>
        </xdr:cNvSpPr>
      </xdr:nvSpPr>
      <xdr:spPr>
        <a:xfrm>
          <a:off x="3981450" y="11468100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25</xdr:row>
      <xdr:rowOff>209550</xdr:rowOff>
    </xdr:from>
    <xdr:to>
      <xdr:col>5</xdr:col>
      <xdr:colOff>0</xdr:colOff>
      <xdr:row>28</xdr:row>
      <xdr:rowOff>219075</xdr:rowOff>
    </xdr:to>
    <xdr:sp>
      <xdr:nvSpPr>
        <xdr:cNvPr id="12" name="Text Box 7185"/>
        <xdr:cNvSpPr txBox="1">
          <a:spLocks noChangeArrowheads="1"/>
        </xdr:cNvSpPr>
      </xdr:nvSpPr>
      <xdr:spPr>
        <a:xfrm>
          <a:off x="3981450" y="14116050"/>
          <a:ext cx="0" cy="183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36</xdr:row>
      <xdr:rowOff>209550</xdr:rowOff>
    </xdr:from>
    <xdr:to>
      <xdr:col>5</xdr:col>
      <xdr:colOff>0</xdr:colOff>
      <xdr:row>44</xdr:row>
      <xdr:rowOff>28575</xdr:rowOff>
    </xdr:to>
    <xdr:sp>
      <xdr:nvSpPr>
        <xdr:cNvPr id="13" name="Text Box 7185"/>
        <xdr:cNvSpPr txBox="1">
          <a:spLocks noChangeArrowheads="1"/>
        </xdr:cNvSpPr>
      </xdr:nvSpPr>
      <xdr:spPr>
        <a:xfrm>
          <a:off x="3981450" y="20821650"/>
          <a:ext cx="0" cy="469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50</xdr:row>
      <xdr:rowOff>219075</xdr:rowOff>
    </xdr:from>
    <xdr:to>
      <xdr:col>5</xdr:col>
      <xdr:colOff>0</xdr:colOff>
      <xdr:row>59</xdr:row>
      <xdr:rowOff>9525</xdr:rowOff>
    </xdr:to>
    <xdr:sp>
      <xdr:nvSpPr>
        <xdr:cNvPr id="14" name="Text Box 7185"/>
        <xdr:cNvSpPr txBox="1">
          <a:spLocks noChangeArrowheads="1"/>
        </xdr:cNvSpPr>
      </xdr:nvSpPr>
      <xdr:spPr>
        <a:xfrm>
          <a:off x="3981450" y="29365575"/>
          <a:ext cx="0" cy="527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15" name="Text Box 7181"/>
        <xdr:cNvSpPr txBox="1">
          <a:spLocks noChangeArrowheads="1"/>
        </xdr:cNvSpPr>
      </xdr:nvSpPr>
      <xdr:spPr>
        <a:xfrm>
          <a:off x="3981450" y="23241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219075</xdr:rowOff>
    </xdr:to>
    <xdr:sp>
      <xdr:nvSpPr>
        <xdr:cNvPr id="16" name="Text Box 7180"/>
        <xdr:cNvSpPr txBox="1">
          <a:spLocks noChangeArrowheads="1"/>
        </xdr:cNvSpPr>
      </xdr:nvSpPr>
      <xdr:spPr>
        <a:xfrm>
          <a:off x="3981450" y="2324100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goc%20Anh\HAUI\Tai%20lieu%20chung\3.%20Ke%20hoach%20dao%20tao\1.%20He%20Dai%20hoc\Khoa%206\CTDT%20Daihoc%20K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NCoKhi"/>
      <sheetName val="CNCoDT"/>
      <sheetName val="CNOTO"/>
      <sheetName val="Dien"/>
      <sheetName val="TDH"/>
      <sheetName val="Nhietlanh"/>
      <sheetName val="Dientu"/>
      <sheetName val="Dientu VT"/>
      <sheetName val="Dientu TH"/>
      <sheetName val="KHMT"/>
      <sheetName val="KTPM"/>
      <sheetName val="HTTT"/>
      <sheetName val="Ketoan"/>
      <sheetName val="TCNH"/>
      <sheetName val="QTKD"/>
      <sheetName val="HoaVC"/>
      <sheetName val="HoaHC"/>
      <sheetName val="HoaPT"/>
      <sheetName val="TiengAnh"/>
      <sheetName val="CNMay"/>
      <sheetName val="TKTT"/>
      <sheetName val="HDDLich"/>
      <sheetName val="QTKDDLKS"/>
      <sheetName val="Mamon"/>
      <sheetName val="KHChung"/>
    </sheetNames>
    <sheetDataSet>
      <sheetData sheetId="24">
        <row r="5">
          <cell r="C5" t="str">
            <v>KIẾN THỨC GIÁO DỤC ĐẠI CƯƠNG</v>
          </cell>
          <cell r="D5">
            <v>75</v>
          </cell>
          <cell r="E5">
            <v>61</v>
          </cell>
          <cell r="F5">
            <v>14</v>
          </cell>
          <cell r="I5">
            <v>0</v>
          </cell>
        </row>
        <row r="6">
          <cell r="C6" t="str">
            <v>Các môn lý luận chính trị</v>
          </cell>
          <cell r="D6">
            <v>7</v>
          </cell>
          <cell r="E6">
            <v>7</v>
          </cell>
          <cell r="F6">
            <v>0</v>
          </cell>
          <cell r="I6">
            <v>0</v>
          </cell>
        </row>
        <row r="7">
          <cell r="C7" t="str">
            <v>Các nguyên lý cơ bản của chủ nghĩa Mác - Lê Nin</v>
          </cell>
          <cell r="D7">
            <v>5</v>
          </cell>
          <cell r="E7">
            <v>5</v>
          </cell>
          <cell r="F7">
            <v>0</v>
          </cell>
          <cell r="G7">
            <v>3</v>
          </cell>
          <cell r="I7" t="str">
            <v>120301</v>
          </cell>
        </row>
        <row r="8">
          <cell r="C8" t="str">
            <v>Tư tưởng Hồ Chí Minh</v>
          </cell>
          <cell r="D8">
            <v>2</v>
          </cell>
          <cell r="E8">
            <v>2</v>
          </cell>
          <cell r="F8">
            <v>0</v>
          </cell>
          <cell r="G8">
            <v>4</v>
          </cell>
          <cell r="I8" t="str">
            <v>120305</v>
          </cell>
        </row>
        <row r="9">
          <cell r="C9" t="str">
            <v>Khoa học xã hội-Nhân văn</v>
          </cell>
          <cell r="D9">
            <v>6</v>
          </cell>
          <cell r="E9">
            <v>5</v>
          </cell>
          <cell r="F9">
            <v>1</v>
          </cell>
          <cell r="I9">
            <v>0</v>
          </cell>
        </row>
        <row r="10">
          <cell r="C10" t="str">
            <v>PHẦN BẮT BUỘC</v>
          </cell>
          <cell r="D10">
            <v>6</v>
          </cell>
          <cell r="E10">
            <v>5</v>
          </cell>
          <cell r="F10">
            <v>1</v>
          </cell>
          <cell r="I10">
            <v>0</v>
          </cell>
        </row>
        <row r="11">
          <cell r="C11" t="str">
            <v>Đường lối cách mạng Việt Nam</v>
          </cell>
          <cell r="D11">
            <v>3</v>
          </cell>
          <cell r="E11">
            <v>3</v>
          </cell>
          <cell r="F11">
            <v>0</v>
          </cell>
          <cell r="G11">
            <v>5</v>
          </cell>
          <cell r="I11" t="str">
            <v>120302</v>
          </cell>
        </row>
        <row r="12">
          <cell r="C12" t="str">
            <v>Kỹ năng giao tiếp và soạn thảo văn bản</v>
          </cell>
          <cell r="D12">
            <v>3</v>
          </cell>
          <cell r="E12">
            <v>2</v>
          </cell>
          <cell r="F12">
            <v>1</v>
          </cell>
          <cell r="G12">
            <v>3</v>
          </cell>
          <cell r="I12" t="str">
            <v>140310</v>
          </cell>
        </row>
        <row r="13">
          <cell r="C13" t="str">
            <v>Ngoại ngữ</v>
          </cell>
          <cell r="D13">
            <v>33</v>
          </cell>
          <cell r="E13">
            <v>33</v>
          </cell>
          <cell r="F13">
            <v>0</v>
          </cell>
          <cell r="I13">
            <v>0</v>
          </cell>
        </row>
        <row r="14">
          <cell r="C14" t="str">
            <v>Tiếng Anh 1</v>
          </cell>
          <cell r="D14">
            <v>6</v>
          </cell>
          <cell r="E14">
            <v>6</v>
          </cell>
          <cell r="F14">
            <v>0</v>
          </cell>
          <cell r="G14">
            <v>1</v>
          </cell>
          <cell r="I14" t="str">
            <v>130354</v>
          </cell>
        </row>
        <row r="15">
          <cell r="C15" t="str">
            <v>Tiếng Anh 2</v>
          </cell>
          <cell r="D15">
            <v>6</v>
          </cell>
          <cell r="E15">
            <v>6</v>
          </cell>
          <cell r="F15">
            <v>0</v>
          </cell>
          <cell r="G15">
            <v>2</v>
          </cell>
          <cell r="I15" t="str">
            <v>130355</v>
          </cell>
        </row>
        <row r="16">
          <cell r="C16" t="str">
            <v>Tiếng Anh 3</v>
          </cell>
          <cell r="D16">
            <v>6</v>
          </cell>
          <cell r="E16">
            <v>6</v>
          </cell>
          <cell r="F16">
            <v>0</v>
          </cell>
          <cell r="G16">
            <v>3</v>
          </cell>
          <cell r="I16" t="str">
            <v>130356</v>
          </cell>
        </row>
        <row r="17">
          <cell r="C17" t="str">
            <v>Tiếng Anh 4</v>
          </cell>
          <cell r="D17">
            <v>6</v>
          </cell>
          <cell r="E17">
            <v>6</v>
          </cell>
          <cell r="F17">
            <v>0</v>
          </cell>
          <cell r="G17">
            <v>4</v>
          </cell>
          <cell r="I17" t="str">
            <v>130329</v>
          </cell>
        </row>
        <row r="18">
          <cell r="C18" t="str">
            <v>Tiếng Anh 5</v>
          </cell>
          <cell r="D18">
            <v>6</v>
          </cell>
          <cell r="E18">
            <v>6</v>
          </cell>
          <cell r="F18">
            <v>0</v>
          </cell>
          <cell r="G18">
            <v>5</v>
          </cell>
          <cell r="I18" t="str">
            <v>130330</v>
          </cell>
        </row>
        <row r="19">
          <cell r="C19" t="str">
            <v>Tiếng Anh chuyên ngành (CK)</v>
          </cell>
          <cell r="D19">
            <v>3</v>
          </cell>
          <cell r="E19">
            <v>3</v>
          </cell>
          <cell r="F19">
            <v>0</v>
          </cell>
          <cell r="G19">
            <v>6</v>
          </cell>
          <cell r="I19" t="str">
            <v>130332</v>
          </cell>
        </row>
        <row r="20">
          <cell r="C20" t="str">
            <v>Toán-Tin học-khoa học tự nhiên-công nghệ-Môi trường</v>
          </cell>
          <cell r="D20">
            <v>19</v>
          </cell>
          <cell r="E20">
            <v>16</v>
          </cell>
          <cell r="F20">
            <v>3</v>
          </cell>
          <cell r="I20">
            <v>0</v>
          </cell>
        </row>
        <row r="21">
          <cell r="C21" t="str">
            <v>Môn học bắt buộc</v>
          </cell>
          <cell r="D21">
            <v>15</v>
          </cell>
          <cell r="E21">
            <v>12</v>
          </cell>
          <cell r="F21">
            <v>3</v>
          </cell>
          <cell r="I21">
            <v>0</v>
          </cell>
        </row>
        <row r="22">
          <cell r="C22" t="str">
            <v>Toán Ứng dụng 1</v>
          </cell>
          <cell r="D22">
            <v>3</v>
          </cell>
          <cell r="E22">
            <v>3</v>
          </cell>
          <cell r="F22">
            <v>0</v>
          </cell>
          <cell r="G22">
            <v>1</v>
          </cell>
          <cell r="I22" t="str">
            <v>100310</v>
          </cell>
        </row>
        <row r="23">
          <cell r="C23" t="str">
            <v>Toán Ứng dụng 2</v>
          </cell>
          <cell r="D23">
            <v>3</v>
          </cell>
          <cell r="E23">
            <v>3</v>
          </cell>
          <cell r="F23">
            <v>0</v>
          </cell>
          <cell r="G23">
            <v>2</v>
          </cell>
          <cell r="I23" t="str">
            <v>100311</v>
          </cell>
        </row>
        <row r="24">
          <cell r="C24" t="str">
            <v>Vật lý 1</v>
          </cell>
          <cell r="D24">
            <v>3</v>
          </cell>
          <cell r="E24">
            <v>2</v>
          </cell>
          <cell r="F24">
            <v>1</v>
          </cell>
          <cell r="G24">
            <v>1</v>
          </cell>
          <cell r="I24" t="str">
            <v>100313</v>
          </cell>
        </row>
        <row r="25">
          <cell r="C25" t="str">
            <v>Hoá học 1</v>
          </cell>
          <cell r="D25">
            <v>3</v>
          </cell>
          <cell r="E25">
            <v>2</v>
          </cell>
          <cell r="F25">
            <v>1</v>
          </cell>
          <cell r="G25">
            <v>2</v>
          </cell>
          <cell r="I25" t="str">
            <v>030320</v>
          </cell>
        </row>
        <row r="26">
          <cell r="C26" t="str">
            <v>Nhập môn tin học</v>
          </cell>
          <cell r="D26">
            <v>3</v>
          </cell>
          <cell r="E26">
            <v>2</v>
          </cell>
          <cell r="F26">
            <v>1</v>
          </cell>
          <cell r="G26">
            <v>3</v>
          </cell>
          <cell r="I26" t="str">
            <v>050329</v>
          </cell>
        </row>
        <row r="27">
          <cell r="C27" t="str">
            <v>PHẦN TỰ CHỌN(chọn 2 trong 5 học phần sau)</v>
          </cell>
          <cell r="D27">
            <v>4</v>
          </cell>
          <cell r="E27">
            <v>4</v>
          </cell>
          <cell r="F27">
            <v>0</v>
          </cell>
          <cell r="I27" t="str">
            <v>tcck1</v>
          </cell>
        </row>
        <row r="28">
          <cell r="C28" t="str">
            <v>Xác suất thống kê</v>
          </cell>
          <cell r="D28">
            <v>2</v>
          </cell>
          <cell r="E28">
            <v>2</v>
          </cell>
          <cell r="F28">
            <v>0</v>
          </cell>
          <cell r="G28" t="str">
            <v>4 (N1)</v>
          </cell>
          <cell r="I28" t="str">
            <v>100305</v>
          </cell>
        </row>
        <row r="29">
          <cell r="C29" t="str">
            <v>Hàm phức và phép BĐ Laplace</v>
          </cell>
          <cell r="D29">
            <v>2</v>
          </cell>
          <cell r="E29">
            <v>2</v>
          </cell>
          <cell r="F29">
            <v>0</v>
          </cell>
          <cell r="G29" t="str">
            <v>4 (N1)</v>
          </cell>
          <cell r="I29" t="str">
            <v>100307</v>
          </cell>
        </row>
        <row r="30">
          <cell r="C30" t="str">
            <v>Quy hoạch tuyến tính</v>
          </cell>
          <cell r="D30">
            <v>2</v>
          </cell>
          <cell r="E30">
            <v>2</v>
          </cell>
          <cell r="F30">
            <v>0</v>
          </cell>
          <cell r="G30" t="str">
            <v>4 (N1)</v>
          </cell>
          <cell r="I30" t="str">
            <v>100308</v>
          </cell>
        </row>
        <row r="31">
          <cell r="C31" t="str">
            <v>Vật lý 2</v>
          </cell>
          <cell r="D31">
            <v>2</v>
          </cell>
          <cell r="E31">
            <v>2</v>
          </cell>
          <cell r="F31">
            <v>0</v>
          </cell>
          <cell r="G31" t="str">
            <v>5 (N2)</v>
          </cell>
          <cell r="I31" t="str">
            <v>100314</v>
          </cell>
        </row>
        <row r="32">
          <cell r="C32" t="str">
            <v>Hoá học 2</v>
          </cell>
          <cell r="D32">
            <v>2</v>
          </cell>
          <cell r="E32">
            <v>2</v>
          </cell>
          <cell r="F32">
            <v>0</v>
          </cell>
          <cell r="G32" t="str">
            <v>5 (N2)</v>
          </cell>
          <cell r="I32" t="str">
            <v>030321</v>
          </cell>
        </row>
        <row r="33">
          <cell r="C33" t="str">
            <v>Giáo dục thể chất</v>
          </cell>
          <cell r="D33">
            <v>5</v>
          </cell>
          <cell r="E33">
            <v>0</v>
          </cell>
          <cell r="F33">
            <v>5</v>
          </cell>
          <cell r="I33">
            <v>0</v>
          </cell>
        </row>
        <row r="34">
          <cell r="C34" t="str">
            <v>Giáo dục thể chất 1</v>
          </cell>
          <cell r="D34">
            <v>1</v>
          </cell>
          <cell r="E34">
            <v>0</v>
          </cell>
          <cell r="F34">
            <v>1</v>
          </cell>
          <cell r="G34">
            <v>1</v>
          </cell>
          <cell r="I34" t="str">
            <v>090303</v>
          </cell>
        </row>
        <row r="35">
          <cell r="C35" t="str">
            <v>Giáo dục thể chất 2</v>
          </cell>
          <cell r="D35">
            <v>1</v>
          </cell>
          <cell r="E35">
            <v>0</v>
          </cell>
          <cell r="F35">
            <v>1</v>
          </cell>
          <cell r="G35">
            <v>2</v>
          </cell>
          <cell r="I35" t="str">
            <v>090304</v>
          </cell>
        </row>
        <row r="36">
          <cell r="C36" t="str">
            <v>Giáo dục thể chất 3</v>
          </cell>
          <cell r="D36">
            <v>1</v>
          </cell>
          <cell r="E36">
            <v>0</v>
          </cell>
          <cell r="F36">
            <v>1</v>
          </cell>
          <cell r="G36">
            <v>3</v>
          </cell>
          <cell r="I36" t="str">
            <v>090305</v>
          </cell>
        </row>
        <row r="37">
          <cell r="C37" t="str">
            <v>Giáo dục thể chất 4</v>
          </cell>
          <cell r="D37">
            <v>1</v>
          </cell>
          <cell r="E37">
            <v>0</v>
          </cell>
          <cell r="F37">
            <v>1</v>
          </cell>
          <cell r="G37">
            <v>4</v>
          </cell>
          <cell r="I37" t="str">
            <v>090306</v>
          </cell>
        </row>
        <row r="38">
          <cell r="C38" t="str">
            <v>Giáo dục thể chất 5</v>
          </cell>
          <cell r="D38">
            <v>1</v>
          </cell>
          <cell r="E38">
            <v>0</v>
          </cell>
          <cell r="F38">
            <v>1</v>
          </cell>
          <cell r="G38">
            <v>5</v>
          </cell>
          <cell r="I38" t="str">
            <v>090307</v>
          </cell>
        </row>
        <row r="39">
          <cell r="C39" t="str">
            <v>Giáo dục quốc phòng</v>
          </cell>
          <cell r="D39">
            <v>5</v>
          </cell>
          <cell r="E39">
            <v>0</v>
          </cell>
          <cell r="F39">
            <v>5</v>
          </cell>
          <cell r="I39">
            <v>0</v>
          </cell>
        </row>
        <row r="40">
          <cell r="C40" t="str">
            <v>Giáo dục quốc phòng</v>
          </cell>
          <cell r="D40">
            <v>5</v>
          </cell>
          <cell r="E40">
            <v>0</v>
          </cell>
          <cell r="F40">
            <v>5</v>
          </cell>
          <cell r="G40">
            <v>1</v>
          </cell>
          <cell r="I40" t="str">
            <v>090301</v>
          </cell>
        </row>
        <row r="41">
          <cell r="C41" t="str">
            <v>KIẾN THỨC GIÁO DỤC CHUYÊN NGHIỆP</v>
          </cell>
          <cell r="D41">
            <v>107</v>
          </cell>
          <cell r="E41">
            <v>57</v>
          </cell>
          <cell r="F41">
            <v>50</v>
          </cell>
          <cell r="I41">
            <v>0</v>
          </cell>
        </row>
        <row r="42">
          <cell r="C42" t="str">
            <v>Kiến thức cơ sở</v>
          </cell>
          <cell r="D42">
            <v>35</v>
          </cell>
          <cell r="E42">
            <v>27</v>
          </cell>
          <cell r="F42">
            <v>8</v>
          </cell>
          <cell r="I42">
            <v>0</v>
          </cell>
        </row>
        <row r="43">
          <cell r="C43" t="str">
            <v>Hình họa (Cơ khí)</v>
          </cell>
          <cell r="D43">
            <v>2</v>
          </cell>
          <cell r="E43">
            <v>2</v>
          </cell>
          <cell r="F43">
            <v>0</v>
          </cell>
          <cell r="G43">
            <v>1</v>
          </cell>
          <cell r="I43" t="str">
            <v>010353</v>
          </cell>
        </row>
        <row r="44">
          <cell r="C44" t="str">
            <v>Vẽ kỹ thuật (Cơ khí)</v>
          </cell>
          <cell r="D44">
            <v>3</v>
          </cell>
          <cell r="E44">
            <v>2</v>
          </cell>
          <cell r="F44">
            <v>1</v>
          </cell>
          <cell r="G44">
            <v>2</v>
          </cell>
          <cell r="I44" t="str">
            <v>010354</v>
          </cell>
        </row>
        <row r="45">
          <cell r="C45" t="str">
            <v>Cơ lý thuyết</v>
          </cell>
          <cell r="D45">
            <v>3</v>
          </cell>
          <cell r="E45">
            <v>3</v>
          </cell>
          <cell r="F45">
            <v>0</v>
          </cell>
          <cell r="G45">
            <v>1</v>
          </cell>
          <cell r="H45" t="str">
            <v>12,13</v>
          </cell>
          <cell r="I45" t="str">
            <v>010352</v>
          </cell>
        </row>
        <row r="46">
          <cell r="C46" t="str">
            <v>An toàn và môi trường công nghiệp</v>
          </cell>
          <cell r="D46">
            <v>2</v>
          </cell>
          <cell r="E46">
            <v>2</v>
          </cell>
          <cell r="F46">
            <v>0</v>
          </cell>
          <cell r="G46">
            <v>3</v>
          </cell>
          <cell r="H46">
            <v>22</v>
          </cell>
          <cell r="I46" t="str">
            <v>010319</v>
          </cell>
        </row>
        <row r="47">
          <cell r="C47" t="str">
            <v>Sức bền vật liệu</v>
          </cell>
          <cell r="D47">
            <v>3</v>
          </cell>
          <cell r="E47">
            <v>3</v>
          </cell>
          <cell r="F47">
            <v>0</v>
          </cell>
          <cell r="G47">
            <v>2</v>
          </cell>
          <cell r="H47" t="str">
            <v>13,22</v>
          </cell>
          <cell r="I47" t="str">
            <v>010338</v>
          </cell>
        </row>
        <row r="48">
          <cell r="C48" t="str">
            <v>Nguyên lý máy</v>
          </cell>
          <cell r="D48">
            <v>3</v>
          </cell>
          <cell r="E48">
            <v>2</v>
          </cell>
          <cell r="F48">
            <v>1</v>
          </cell>
          <cell r="G48">
            <v>2</v>
          </cell>
          <cell r="H48" t="str">
            <v>22,23</v>
          </cell>
          <cell r="I48" t="str">
            <v>010335</v>
          </cell>
        </row>
        <row r="49">
          <cell r="C49" t="str">
            <v>Chi tiết máy</v>
          </cell>
          <cell r="D49">
            <v>3</v>
          </cell>
          <cell r="E49">
            <v>2</v>
          </cell>
          <cell r="F49">
            <v>1</v>
          </cell>
          <cell r="G49">
            <v>3</v>
          </cell>
          <cell r="I49" t="str">
            <v>010320</v>
          </cell>
        </row>
        <row r="50">
          <cell r="C50" t="str">
            <v>Đồ án chi tiết máy</v>
          </cell>
          <cell r="D50">
            <v>2</v>
          </cell>
          <cell r="E50">
            <v>0</v>
          </cell>
          <cell r="F50">
            <v>2</v>
          </cell>
          <cell r="G50">
            <v>4</v>
          </cell>
          <cell r="H50">
            <v>26</v>
          </cell>
          <cell r="I50" t="str">
            <v>010324</v>
          </cell>
        </row>
        <row r="51">
          <cell r="C51" t="str">
            <v>Kỹ thuật điện-điện tử</v>
          </cell>
          <cell r="D51">
            <v>3</v>
          </cell>
          <cell r="E51">
            <v>3</v>
          </cell>
          <cell r="F51">
            <v>0</v>
          </cell>
          <cell r="G51">
            <v>4</v>
          </cell>
          <cell r="I51" t="str">
            <v>070306</v>
          </cell>
        </row>
        <row r="52">
          <cell r="C52" t="str">
            <v>Dung sai và kỹ thuật đo</v>
          </cell>
          <cell r="D52">
            <v>3</v>
          </cell>
          <cell r="E52">
            <v>2</v>
          </cell>
          <cell r="F52">
            <v>1</v>
          </cell>
          <cell r="G52">
            <v>3</v>
          </cell>
          <cell r="H52">
            <v>21</v>
          </cell>
          <cell r="I52" t="str">
            <v>010322</v>
          </cell>
        </row>
        <row r="53">
          <cell r="C53" t="str">
            <v>Vật liệu học</v>
          </cell>
          <cell r="D53">
            <v>3</v>
          </cell>
          <cell r="E53">
            <v>2</v>
          </cell>
          <cell r="F53">
            <v>1</v>
          </cell>
          <cell r="G53">
            <v>1</v>
          </cell>
          <cell r="H53">
            <v>14</v>
          </cell>
          <cell r="I53" t="str">
            <v>010347</v>
          </cell>
        </row>
        <row r="54">
          <cell r="C54" t="str">
            <v>Cơ sở hệ thống tự động</v>
          </cell>
          <cell r="D54">
            <v>3</v>
          </cell>
          <cell r="E54">
            <v>2</v>
          </cell>
          <cell r="F54">
            <v>1</v>
          </cell>
          <cell r="G54">
            <v>3</v>
          </cell>
          <cell r="I54" t="str">
            <v>010357</v>
          </cell>
        </row>
        <row r="55">
          <cell r="C55" t="str">
            <v>Thuỷ lực đại cương (Cơ khí)</v>
          </cell>
          <cell r="D55">
            <v>2</v>
          </cell>
          <cell r="E55">
            <v>2</v>
          </cell>
          <cell r="F55">
            <v>0</v>
          </cell>
          <cell r="G55">
            <v>4</v>
          </cell>
          <cell r="H55" t="str">
            <v>22,24</v>
          </cell>
          <cell r="I55" t="str">
            <v>020335</v>
          </cell>
        </row>
        <row r="56">
          <cell r="C56" t="str">
            <v>Kiến thức ngành </v>
          </cell>
          <cell r="D56">
            <v>57</v>
          </cell>
          <cell r="E56">
            <v>30</v>
          </cell>
          <cell r="F56">
            <v>27</v>
          </cell>
          <cell r="I56">
            <v>0</v>
          </cell>
        </row>
        <row r="57">
          <cell r="C57" t="str">
            <v>Kiến thức bắt buộc </v>
          </cell>
          <cell r="D57">
            <v>39</v>
          </cell>
          <cell r="E57">
            <v>22</v>
          </cell>
          <cell r="F57">
            <v>17</v>
          </cell>
          <cell r="I57">
            <v>0</v>
          </cell>
        </row>
        <row r="58">
          <cell r="C58" t="str">
            <v>Nguyên lý cắt </v>
          </cell>
          <cell r="D58">
            <v>4</v>
          </cell>
          <cell r="E58">
            <v>3</v>
          </cell>
          <cell r="F58">
            <v>1</v>
          </cell>
          <cell r="G58">
            <v>4</v>
          </cell>
          <cell r="I58" t="str">
            <v>010334</v>
          </cell>
        </row>
        <row r="59">
          <cell r="C59" t="str">
            <v>Máy cắt </v>
          </cell>
          <cell r="D59">
            <v>4</v>
          </cell>
          <cell r="E59">
            <v>3</v>
          </cell>
          <cell r="F59">
            <v>1</v>
          </cell>
          <cell r="G59">
            <v>5</v>
          </cell>
          <cell r="I59" t="str">
            <v>010332</v>
          </cell>
        </row>
        <row r="60">
          <cell r="C60" t="str">
            <v>Công nghệ chế tạo máy 1</v>
          </cell>
          <cell r="D60">
            <v>5</v>
          </cell>
          <cell r="E60">
            <v>3</v>
          </cell>
          <cell r="F60">
            <v>2</v>
          </cell>
          <cell r="G60">
            <v>5</v>
          </cell>
          <cell r="I60" t="str">
            <v>010307</v>
          </cell>
        </row>
        <row r="61">
          <cell r="C61" t="str">
            <v>CADD</v>
          </cell>
          <cell r="D61">
            <v>3</v>
          </cell>
          <cell r="E61">
            <v>2</v>
          </cell>
          <cell r="F61">
            <v>1</v>
          </cell>
          <cell r="G61">
            <v>4</v>
          </cell>
          <cell r="H61" t="str">
            <v>22,23,25</v>
          </cell>
          <cell r="I61" t="str">
            <v>010302</v>
          </cell>
        </row>
        <row r="62">
          <cell r="C62" t="str">
            <v>Công nghệ chế tạo máy 2 </v>
          </cell>
          <cell r="D62">
            <v>5</v>
          </cell>
          <cell r="E62">
            <v>3</v>
          </cell>
          <cell r="F62">
            <v>2</v>
          </cell>
          <cell r="G62">
            <v>6</v>
          </cell>
          <cell r="I62" t="str">
            <v>010308</v>
          </cell>
        </row>
        <row r="63">
          <cell r="C63" t="str">
            <v>Công nghệ CNC</v>
          </cell>
          <cell r="D63">
            <v>3</v>
          </cell>
          <cell r="E63">
            <v>2</v>
          </cell>
          <cell r="F63">
            <v>1</v>
          </cell>
          <cell r="G63">
            <v>6</v>
          </cell>
          <cell r="I63" t="str">
            <v>010306</v>
          </cell>
        </row>
        <row r="64">
          <cell r="C64" t="str">
            <v>Công nghệ CAD/CAM</v>
          </cell>
          <cell r="D64">
            <v>3</v>
          </cell>
          <cell r="E64">
            <v>2</v>
          </cell>
          <cell r="F64">
            <v>1</v>
          </cell>
          <cell r="G64">
            <v>7</v>
          </cell>
          <cell r="I64" t="str">
            <v>010305</v>
          </cell>
        </row>
        <row r="65">
          <cell r="C65" t="str">
            <v>Thực tập cắt gọt</v>
          </cell>
          <cell r="D65">
            <v>6</v>
          </cell>
          <cell r="E65">
            <v>0</v>
          </cell>
          <cell r="F65">
            <v>6</v>
          </cell>
          <cell r="G65">
            <v>2</v>
          </cell>
          <cell r="I65" t="str">
            <v>010342</v>
          </cell>
        </row>
        <row r="66">
          <cell r="C66" t="str">
            <v>Đồ gá</v>
          </cell>
          <cell r="D66">
            <v>2</v>
          </cell>
          <cell r="E66">
            <v>2</v>
          </cell>
          <cell r="F66">
            <v>0</v>
          </cell>
          <cell r="G66">
            <v>5</v>
          </cell>
          <cell r="I66" t="str">
            <v>010328</v>
          </cell>
        </row>
        <row r="67">
          <cell r="C67" t="str">
            <v>Công nghệ xử lý vật liệu</v>
          </cell>
          <cell r="D67">
            <v>2</v>
          </cell>
          <cell r="E67">
            <v>2</v>
          </cell>
          <cell r="F67">
            <v>0</v>
          </cell>
          <cell r="G67">
            <v>5</v>
          </cell>
          <cell r="I67" t="str">
            <v>010310</v>
          </cell>
        </row>
        <row r="68">
          <cell r="C68" t="str">
            <v>Đồ án công nghệ CTM</v>
          </cell>
          <cell r="D68">
            <v>2</v>
          </cell>
          <cell r="E68">
            <v>0</v>
          </cell>
          <cell r="F68">
            <v>2</v>
          </cell>
          <cell r="G68">
            <v>7</v>
          </cell>
          <cell r="I68" t="str">
            <v>010323</v>
          </cell>
        </row>
        <row r="69">
          <cell r="C69" t="str">
            <v>Các môn tự chọn</v>
          </cell>
          <cell r="D69">
            <v>18</v>
          </cell>
          <cell r="E69">
            <v>8</v>
          </cell>
          <cell r="F69">
            <v>10</v>
          </cell>
          <cell r="I69">
            <v>0</v>
          </cell>
        </row>
        <row r="70">
          <cell r="C70" t="str">
            <v>Nhóm A (Chọn 2 trong số 5 học phần sau)</v>
          </cell>
          <cell r="D70">
            <v>6</v>
          </cell>
          <cell r="E70">
            <v>4</v>
          </cell>
          <cell r="F70">
            <v>2</v>
          </cell>
          <cell r="I70" t="str">
            <v>tcck2</v>
          </cell>
        </row>
        <row r="71">
          <cell r="C71" t="str">
            <v>Thiết kế dụng cụ cắt</v>
          </cell>
          <cell r="D71">
            <v>3</v>
          </cell>
          <cell r="E71">
            <v>2</v>
          </cell>
          <cell r="F71">
            <v>1</v>
          </cell>
          <cell r="G71" t="str">
            <v>6(N1)</v>
          </cell>
          <cell r="I71" t="str">
            <v>010341</v>
          </cell>
        </row>
        <row r="72">
          <cell r="C72" t="str">
            <v>Thiết kế xưởng ( Worksop Design-CK)</v>
          </cell>
          <cell r="D72">
            <v>3</v>
          </cell>
          <cell r="E72">
            <v>2</v>
          </cell>
          <cell r="F72">
            <v>1</v>
          </cell>
          <cell r="G72" t="str">
            <v>6(N2)</v>
          </cell>
          <cell r="I72" t="str">
            <v>010350</v>
          </cell>
        </row>
        <row r="73">
          <cell r="C73" t="str">
            <v>Tổ chức và quản lý sản xuất</v>
          </cell>
          <cell r="D73">
            <v>3</v>
          </cell>
          <cell r="E73">
            <v>3</v>
          </cell>
          <cell r="F73">
            <v>0</v>
          </cell>
          <cell r="G73" t="str">
            <v>6(N2)</v>
          </cell>
          <cell r="I73" t="str">
            <v>110370</v>
          </cell>
        </row>
        <row r="74">
          <cell r="C74" t="str">
            <v>Công nghệ gia công áp lực</v>
          </cell>
          <cell r="D74">
            <v>3</v>
          </cell>
          <cell r="E74">
            <v>2</v>
          </cell>
          <cell r="F74">
            <v>1</v>
          </cell>
          <cell r="G74" t="str">
            <v>6(N1)</v>
          </cell>
          <cell r="I74" t="str">
            <v>010309</v>
          </cell>
        </row>
        <row r="75">
          <cell r="C75" t="str">
            <v>Cơ sở thiết kế máy công cụ</v>
          </cell>
          <cell r="D75">
            <v>3</v>
          </cell>
          <cell r="E75">
            <v>2</v>
          </cell>
          <cell r="F75">
            <v>1</v>
          </cell>
          <cell r="G75" t="str">
            <v>6(N1)</v>
          </cell>
          <cell r="I75" t="str">
            <v>010317</v>
          </cell>
        </row>
        <row r="76">
          <cell r="C76" t="str">
            <v>Nhóm B (Chọn 2 trong số 3 học phần sau)</v>
          </cell>
          <cell r="D76">
            <v>6</v>
          </cell>
          <cell r="E76">
            <v>4</v>
          </cell>
          <cell r="F76">
            <v>2</v>
          </cell>
          <cell r="I76" t="str">
            <v>tcck3</v>
          </cell>
        </row>
        <row r="77">
          <cell r="C77" t="str">
            <v>Hệ thống tự động thuỷ khí</v>
          </cell>
          <cell r="D77">
            <v>3</v>
          </cell>
          <cell r="E77">
            <v>2</v>
          </cell>
          <cell r="F77">
            <v>1</v>
          </cell>
          <cell r="G77">
            <v>7</v>
          </cell>
          <cell r="I77" t="str">
            <v>010329</v>
          </cell>
        </row>
        <row r="78">
          <cell r="C78" t="str">
            <v>Tự động hoá quá trình sản xuất</v>
          </cell>
          <cell r="D78">
            <v>3</v>
          </cell>
          <cell r="E78">
            <v>2</v>
          </cell>
          <cell r="F78">
            <v>1</v>
          </cell>
          <cell r="G78">
            <v>7</v>
          </cell>
          <cell r="I78" t="str">
            <v>010340</v>
          </cell>
        </row>
        <row r="79">
          <cell r="C79" t="str">
            <v>CIM/FMS</v>
          </cell>
          <cell r="D79">
            <v>3</v>
          </cell>
          <cell r="E79">
            <v>2</v>
          </cell>
          <cell r="F79">
            <v>1</v>
          </cell>
          <cell r="G79">
            <v>7</v>
          </cell>
          <cell r="I79" t="str">
            <v>010304</v>
          </cell>
        </row>
        <row r="80">
          <cell r="C80" t="str">
            <v>Nhóm C (Chọn 2 trong số 3 học phần sau)</v>
          </cell>
          <cell r="D80">
            <v>6</v>
          </cell>
          <cell r="E80">
            <v>0</v>
          </cell>
          <cell r="F80">
            <v>6</v>
          </cell>
          <cell r="I80" t="str">
            <v>tcck4</v>
          </cell>
        </row>
        <row r="81">
          <cell r="C81" t="str">
            <v>Thực tập hàn</v>
          </cell>
          <cell r="D81">
            <v>3</v>
          </cell>
          <cell r="E81">
            <v>0</v>
          </cell>
          <cell r="F81">
            <v>3</v>
          </cell>
          <cell r="G81">
            <v>7</v>
          </cell>
          <cell r="I81" t="str">
            <v>250301</v>
          </cell>
        </row>
        <row r="82">
          <cell r="C82" t="str">
            <v>Thực tập CNC</v>
          </cell>
          <cell r="D82">
            <v>3</v>
          </cell>
          <cell r="E82">
            <v>0</v>
          </cell>
          <cell r="F82">
            <v>3</v>
          </cell>
          <cell r="G82">
            <v>7</v>
          </cell>
          <cell r="H82">
            <v>38</v>
          </cell>
          <cell r="I82" t="str">
            <v>010343</v>
          </cell>
        </row>
        <row r="83">
          <cell r="C83" t="str">
            <v>Thực tập nguội</v>
          </cell>
          <cell r="D83">
            <v>3</v>
          </cell>
          <cell r="E83">
            <v>0</v>
          </cell>
          <cell r="F83">
            <v>3</v>
          </cell>
          <cell r="G83">
            <v>7</v>
          </cell>
          <cell r="I83" t="str">
            <v>230302</v>
          </cell>
        </row>
        <row r="84">
          <cell r="C84" t="str">
            <v>Kiến thức ngành phụ (25 tín chỉ thuộc  ngành: quản trị kinh doanh)</v>
          </cell>
          <cell r="D84">
            <v>25</v>
          </cell>
          <cell r="E84">
            <v>21</v>
          </cell>
          <cell r="F84">
            <v>4</v>
          </cell>
          <cell r="I84">
            <v>0</v>
          </cell>
        </row>
        <row r="85">
          <cell r="C85" t="str">
            <v>PHẦN BẮT BUỘC</v>
          </cell>
          <cell r="D85">
            <v>22</v>
          </cell>
          <cell r="E85">
            <v>18</v>
          </cell>
          <cell r="F85">
            <v>4</v>
          </cell>
          <cell r="I85">
            <v>0</v>
          </cell>
        </row>
        <row r="86">
          <cell r="C86" t="str">
            <v>Kinh tế vi mô</v>
          </cell>
          <cell r="D86">
            <v>4</v>
          </cell>
          <cell r="E86">
            <v>3</v>
          </cell>
          <cell r="F86">
            <v>1</v>
          </cell>
          <cell r="I86" t="str">
            <v>110324</v>
          </cell>
        </row>
        <row r="87">
          <cell r="C87" t="str">
            <v>Marketing căn bản</v>
          </cell>
          <cell r="D87">
            <v>3</v>
          </cell>
          <cell r="E87">
            <v>2</v>
          </cell>
          <cell r="F87">
            <v>1</v>
          </cell>
          <cell r="I87" t="str">
            <v>110337</v>
          </cell>
        </row>
        <row r="88">
          <cell r="C88" t="str">
            <v>Lý thuyết thống kê</v>
          </cell>
          <cell r="D88">
            <v>3</v>
          </cell>
          <cell r="E88">
            <v>2</v>
          </cell>
          <cell r="F88">
            <v>1</v>
          </cell>
          <cell r="I88" t="str">
            <v>110336</v>
          </cell>
        </row>
        <row r="89">
          <cell r="C89" t="str">
            <v>Luật kinh tế</v>
          </cell>
          <cell r="D89">
            <v>3</v>
          </cell>
          <cell r="E89">
            <v>3</v>
          </cell>
          <cell r="F89">
            <v>0</v>
          </cell>
          <cell r="I89" t="str">
            <v>120307</v>
          </cell>
        </row>
        <row r="90">
          <cell r="C90" t="str">
            <v>Nguyên lý kế toán</v>
          </cell>
          <cell r="D90">
            <v>3</v>
          </cell>
          <cell r="E90">
            <v>2</v>
          </cell>
          <cell r="F90">
            <v>1</v>
          </cell>
          <cell r="I90" t="str">
            <v>110338</v>
          </cell>
        </row>
        <row r="91">
          <cell r="C91" t="str">
            <v>Giao tiếp kinh doanh</v>
          </cell>
          <cell r="D91">
            <v>3</v>
          </cell>
          <cell r="E91">
            <v>3</v>
          </cell>
          <cell r="F91">
            <v>0</v>
          </cell>
          <cell r="I91" t="str">
            <v>110305</v>
          </cell>
        </row>
        <row r="92">
          <cell r="C92" t="str">
            <v>Quản trị sản xuất 1</v>
          </cell>
          <cell r="D92">
            <v>3</v>
          </cell>
          <cell r="E92">
            <v>3</v>
          </cell>
          <cell r="F92">
            <v>0</v>
          </cell>
          <cell r="I92" t="str">
            <v>110348</v>
          </cell>
        </row>
        <row r="93">
          <cell r="C93" t="str">
            <v>PHẦN TỰ CHỌN (CHỌN 1 TRONG 3 HỌC PHẦN SAU)</v>
          </cell>
          <cell r="D93">
            <v>3</v>
          </cell>
          <cell r="E93">
            <v>3</v>
          </cell>
          <cell r="F93">
            <v>0</v>
          </cell>
          <cell r="I93" t="str">
            <v>tcck5</v>
          </cell>
        </row>
        <row r="94">
          <cell r="C94" t="str">
            <v>Quản trị văn phòng</v>
          </cell>
          <cell r="D94">
            <v>3</v>
          </cell>
          <cell r="E94">
            <v>3</v>
          </cell>
          <cell r="F94">
            <v>0</v>
          </cell>
          <cell r="I94" t="str">
            <v>110351</v>
          </cell>
        </row>
        <row r="95">
          <cell r="C95" t="str">
            <v>Quản trị nhân lực</v>
          </cell>
          <cell r="D95">
            <v>3</v>
          </cell>
          <cell r="E95">
            <v>3</v>
          </cell>
          <cell r="F95">
            <v>0</v>
          </cell>
          <cell r="I95" t="str">
            <v>110347</v>
          </cell>
        </row>
        <row r="96">
          <cell r="C96" t="str">
            <v>Thực tập tốt nghiệp và làm khoá luận ( Hoặc học thêm một số học phần chuyên môn)</v>
          </cell>
          <cell r="D96">
            <v>15</v>
          </cell>
          <cell r="E96">
            <v>0</v>
          </cell>
          <cell r="F96">
            <v>15</v>
          </cell>
          <cell r="I96">
            <v>0</v>
          </cell>
        </row>
        <row r="97">
          <cell r="C97" t="str">
            <v>Thực tập tốt nghiệp (Practice at Factory-CK)</v>
          </cell>
          <cell r="D97">
            <v>8</v>
          </cell>
          <cell r="E97">
            <v>0</v>
          </cell>
          <cell r="F97">
            <v>8</v>
          </cell>
          <cell r="G97">
            <v>8</v>
          </cell>
          <cell r="I97" t="str">
            <v>010346</v>
          </cell>
        </row>
        <row r="98">
          <cell r="C98" t="str">
            <v>Đồ án tốt nghiệp (Cơ khí)</v>
          </cell>
          <cell r="D98">
            <v>7</v>
          </cell>
          <cell r="E98">
            <v>0</v>
          </cell>
          <cell r="F98">
            <v>7</v>
          </cell>
          <cell r="G98">
            <v>8</v>
          </cell>
          <cell r="I98" t="str">
            <v>010327</v>
          </cell>
        </row>
        <row r="99">
          <cell r="C99" t="str">
            <v>Sinh viên không làm đồ án/ khóa luận tốt nghiệp đăng ký học thêm 7 tín chỉ trong các học phần thuộc các nhóm sau:</v>
          </cell>
          <cell r="D99">
            <v>7</v>
          </cell>
          <cell r="E99">
            <v>4</v>
          </cell>
          <cell r="F99">
            <v>3</v>
          </cell>
          <cell r="I99" t="str">
            <v>TTĐA/KL</v>
          </cell>
        </row>
        <row r="100">
          <cell r="C100" t="str">
            <v>Nhóm A (Chọn 1 trong 2 học phần)</v>
          </cell>
          <cell r="D100">
            <v>2</v>
          </cell>
          <cell r="E100">
            <v>2</v>
          </cell>
          <cell r="F100">
            <v>0</v>
          </cell>
          <cell r="I100">
            <v>0</v>
          </cell>
        </row>
        <row r="101">
          <cell r="C101" t="str">
            <v>Phương pháp phần tử hữu hạn (Cơ khí)</v>
          </cell>
          <cell r="D101">
            <v>2</v>
          </cell>
          <cell r="E101">
            <v>2</v>
          </cell>
          <cell r="F101">
            <v>0</v>
          </cell>
          <cell r="G101">
            <v>8</v>
          </cell>
          <cell r="I101" t="str">
            <v>010362</v>
          </cell>
        </row>
        <row r="102">
          <cell r="C102" t="str">
            <v>Dao động kỹ thuật (Cơ khí)</v>
          </cell>
          <cell r="D102">
            <v>2</v>
          </cell>
          <cell r="E102">
            <v>2</v>
          </cell>
          <cell r="F102">
            <v>0</v>
          </cell>
          <cell r="G102">
            <v>8</v>
          </cell>
          <cell r="I102" t="str">
            <v>010361</v>
          </cell>
        </row>
        <row r="103">
          <cell r="C103" t="str">
            <v>Nhóm B (Chọn 1 trong 2 học phần)</v>
          </cell>
          <cell r="D103">
            <v>3</v>
          </cell>
          <cell r="E103">
            <v>2</v>
          </cell>
          <cell r="F103">
            <v>1</v>
          </cell>
          <cell r="I103">
            <v>0</v>
          </cell>
        </row>
        <row r="104">
          <cell r="C104" t="str">
            <v>Kỹ thuật Rô bốt (Cơ khí)</v>
          </cell>
          <cell r="D104">
            <v>3</v>
          </cell>
          <cell r="E104">
            <v>2</v>
          </cell>
          <cell r="F104">
            <v>1</v>
          </cell>
          <cell r="G104">
            <v>8</v>
          </cell>
          <cell r="I104" t="str">
            <v>010331</v>
          </cell>
        </row>
        <row r="105">
          <cell r="C105" t="str">
            <v>PLC</v>
          </cell>
          <cell r="D105">
            <v>3</v>
          </cell>
          <cell r="E105">
            <v>2</v>
          </cell>
          <cell r="F105">
            <v>1</v>
          </cell>
          <cell r="G105">
            <v>8</v>
          </cell>
          <cell r="I105" t="str">
            <v>080326</v>
          </cell>
        </row>
        <row r="106">
          <cell r="C106" t="str">
            <v>Nhóm C (Chọn 1 trong 2 học phần)</v>
          </cell>
          <cell r="D106">
            <v>2</v>
          </cell>
          <cell r="E106">
            <v>0</v>
          </cell>
          <cell r="F106">
            <v>2</v>
          </cell>
          <cell r="I106">
            <v>0</v>
          </cell>
        </row>
        <row r="107">
          <cell r="C107" t="str">
            <v>Thực tập CNC nâng cao</v>
          </cell>
          <cell r="D107">
            <v>2</v>
          </cell>
          <cell r="E107">
            <v>0</v>
          </cell>
          <cell r="F107">
            <v>2</v>
          </cell>
          <cell r="G107">
            <v>8</v>
          </cell>
          <cell r="I107" t="str">
            <v>010358</v>
          </cell>
        </row>
        <row r="108">
          <cell r="C108" t="str">
            <v>Thực tập EDM nâng cao</v>
          </cell>
          <cell r="D108">
            <v>2</v>
          </cell>
          <cell r="E108">
            <v>0</v>
          </cell>
          <cell r="F108">
            <v>2</v>
          </cell>
          <cell r="G108">
            <v>8</v>
          </cell>
          <cell r="I108" t="str">
            <v>010359</v>
          </cell>
        </row>
        <row r="109">
          <cell r="C109" t="str">
            <v>KIẾN THỨC GIÁO DỤC ĐẠI CƯƠNG</v>
          </cell>
          <cell r="D109">
            <v>75</v>
          </cell>
          <cell r="E109">
            <v>61</v>
          </cell>
          <cell r="F109">
            <v>14</v>
          </cell>
          <cell r="I109">
            <v>0</v>
          </cell>
        </row>
        <row r="110">
          <cell r="C110" t="str">
            <v>Các môn lý luận chính trị</v>
          </cell>
          <cell r="D110">
            <v>7</v>
          </cell>
          <cell r="E110">
            <v>7</v>
          </cell>
          <cell r="F110">
            <v>0</v>
          </cell>
          <cell r="I110">
            <v>0</v>
          </cell>
        </row>
        <row r="111">
          <cell r="C111" t="str">
            <v>Các nguyên lý cơ bản của chủ nghĩa Mác - Lê Nin</v>
          </cell>
          <cell r="D111">
            <v>5</v>
          </cell>
          <cell r="E111">
            <v>5</v>
          </cell>
          <cell r="F111">
            <v>0</v>
          </cell>
          <cell r="G111">
            <v>3</v>
          </cell>
          <cell r="I111" t="str">
            <v>120301</v>
          </cell>
        </row>
        <row r="112">
          <cell r="C112" t="str">
            <v>Tư tưởng Hồ Chí Minh</v>
          </cell>
          <cell r="D112">
            <v>2</v>
          </cell>
          <cell r="E112">
            <v>2</v>
          </cell>
          <cell r="F112">
            <v>0</v>
          </cell>
          <cell r="G112">
            <v>4</v>
          </cell>
          <cell r="I112" t="str">
            <v>120305</v>
          </cell>
        </row>
        <row r="113">
          <cell r="C113" t="str">
            <v>Khoa học xã hội-Nhân văn</v>
          </cell>
          <cell r="D113">
            <v>6</v>
          </cell>
          <cell r="E113">
            <v>5</v>
          </cell>
          <cell r="F113">
            <v>1</v>
          </cell>
          <cell r="I113">
            <v>0</v>
          </cell>
        </row>
        <row r="114">
          <cell r="C114" t="str">
            <v>PHẦN BẮT BUỘC</v>
          </cell>
          <cell r="D114">
            <v>6</v>
          </cell>
          <cell r="E114">
            <v>5</v>
          </cell>
          <cell r="F114">
            <v>1</v>
          </cell>
          <cell r="I114">
            <v>0</v>
          </cell>
        </row>
        <row r="115">
          <cell r="C115" t="str">
            <v>Đường lối cách mạng Việt Nam</v>
          </cell>
          <cell r="D115">
            <v>3</v>
          </cell>
          <cell r="E115">
            <v>3</v>
          </cell>
          <cell r="F115">
            <v>0</v>
          </cell>
          <cell r="G115">
            <v>5</v>
          </cell>
          <cell r="I115" t="str">
            <v>120302</v>
          </cell>
        </row>
        <row r="116">
          <cell r="C116" t="str">
            <v>Kỹ năng giao tiếp và soạn thảo văn bản</v>
          </cell>
          <cell r="D116">
            <v>3</v>
          </cell>
          <cell r="E116">
            <v>2</v>
          </cell>
          <cell r="F116">
            <v>1</v>
          </cell>
          <cell r="I116" t="str">
            <v>140310</v>
          </cell>
        </row>
        <row r="117">
          <cell r="C117" t="str">
            <v>Ngoại ngữ</v>
          </cell>
          <cell r="D117">
            <v>33</v>
          </cell>
          <cell r="E117">
            <v>33</v>
          </cell>
          <cell r="F117">
            <v>0</v>
          </cell>
          <cell r="I117">
            <v>0</v>
          </cell>
        </row>
        <row r="118">
          <cell r="C118" t="str">
            <v>Tiếng Anh 1</v>
          </cell>
          <cell r="D118">
            <v>6</v>
          </cell>
          <cell r="E118">
            <v>6</v>
          </cell>
          <cell r="F118">
            <v>0</v>
          </cell>
          <cell r="G118">
            <v>1</v>
          </cell>
          <cell r="I118" t="str">
            <v>130354</v>
          </cell>
        </row>
        <row r="119">
          <cell r="C119" t="str">
            <v>Tiếng Anh 2</v>
          </cell>
          <cell r="D119">
            <v>6</v>
          </cell>
          <cell r="E119">
            <v>6</v>
          </cell>
          <cell r="F119">
            <v>0</v>
          </cell>
          <cell r="G119">
            <v>2</v>
          </cell>
          <cell r="I119" t="str">
            <v>130355</v>
          </cell>
        </row>
        <row r="120">
          <cell r="C120" t="str">
            <v>Tiếng Anh 3</v>
          </cell>
          <cell r="D120">
            <v>6</v>
          </cell>
          <cell r="E120">
            <v>6</v>
          </cell>
          <cell r="F120">
            <v>0</v>
          </cell>
          <cell r="G120">
            <v>3</v>
          </cell>
          <cell r="I120" t="str">
            <v>130356</v>
          </cell>
        </row>
        <row r="121">
          <cell r="C121" t="str">
            <v>Tiếng Anh 4</v>
          </cell>
          <cell r="D121">
            <v>6</v>
          </cell>
          <cell r="E121">
            <v>6</v>
          </cell>
          <cell r="F121">
            <v>0</v>
          </cell>
          <cell r="G121">
            <v>4</v>
          </cell>
          <cell r="I121" t="str">
            <v>130329</v>
          </cell>
        </row>
        <row r="122">
          <cell r="C122" t="str">
            <v>Tiếng Anh 5</v>
          </cell>
          <cell r="D122">
            <v>6</v>
          </cell>
          <cell r="E122">
            <v>6</v>
          </cell>
          <cell r="F122">
            <v>0</v>
          </cell>
          <cell r="G122">
            <v>5</v>
          </cell>
          <cell r="I122" t="str">
            <v>130330</v>
          </cell>
        </row>
        <row r="123">
          <cell r="C123" t="str">
            <v>Tiếng Anh chuyên ngành (CĐT)</v>
          </cell>
          <cell r="D123">
            <v>3</v>
          </cell>
          <cell r="E123">
            <v>3</v>
          </cell>
          <cell r="F123">
            <v>0</v>
          </cell>
          <cell r="G123">
            <v>6</v>
          </cell>
          <cell r="I123" t="str">
            <v>130331</v>
          </cell>
        </row>
        <row r="124">
          <cell r="C124" t="str">
            <v>Toán-Tin học-khoa học tự nhiên-công nghệ-Môi trường</v>
          </cell>
          <cell r="D124">
            <v>19</v>
          </cell>
          <cell r="E124">
            <v>16</v>
          </cell>
          <cell r="F124">
            <v>3</v>
          </cell>
          <cell r="I124">
            <v>0</v>
          </cell>
        </row>
        <row r="125">
          <cell r="C125" t="str">
            <v>Toán Ứng dụng 1</v>
          </cell>
          <cell r="D125">
            <v>3</v>
          </cell>
          <cell r="E125">
            <v>3</v>
          </cell>
          <cell r="F125">
            <v>0</v>
          </cell>
          <cell r="G125">
            <v>1</v>
          </cell>
          <cell r="I125" t="str">
            <v>100310</v>
          </cell>
        </row>
        <row r="126">
          <cell r="C126" t="str">
            <v>Toán Ứng dụng 2</v>
          </cell>
          <cell r="D126">
            <v>3</v>
          </cell>
          <cell r="E126">
            <v>3</v>
          </cell>
          <cell r="F126">
            <v>0</v>
          </cell>
          <cell r="G126">
            <v>2</v>
          </cell>
          <cell r="I126" t="str">
            <v>100311</v>
          </cell>
        </row>
        <row r="127">
          <cell r="C127" t="str">
            <v>Vật lý 1</v>
          </cell>
          <cell r="D127">
            <v>3</v>
          </cell>
          <cell r="E127">
            <v>2</v>
          </cell>
          <cell r="F127">
            <v>1</v>
          </cell>
          <cell r="G127">
            <v>1</v>
          </cell>
          <cell r="I127" t="str">
            <v>100313</v>
          </cell>
        </row>
        <row r="128">
          <cell r="C128" t="str">
            <v>Hoá học 1</v>
          </cell>
          <cell r="D128">
            <v>3</v>
          </cell>
          <cell r="E128">
            <v>2</v>
          </cell>
          <cell r="F128">
            <v>1</v>
          </cell>
          <cell r="G128">
            <v>2</v>
          </cell>
          <cell r="I128" t="str">
            <v>030320</v>
          </cell>
        </row>
        <row r="129">
          <cell r="C129" t="str">
            <v>Nhập môn tin học</v>
          </cell>
          <cell r="D129">
            <v>3</v>
          </cell>
          <cell r="E129">
            <v>2</v>
          </cell>
          <cell r="F129">
            <v>1</v>
          </cell>
          <cell r="G129">
            <v>3</v>
          </cell>
          <cell r="I129" t="str">
            <v>050329</v>
          </cell>
        </row>
        <row r="130">
          <cell r="C130" t="str">
            <v>Toán Ứng dụng 3</v>
          </cell>
          <cell r="D130">
            <v>2</v>
          </cell>
          <cell r="E130">
            <v>2</v>
          </cell>
          <cell r="F130">
            <v>0</v>
          </cell>
          <cell r="G130">
            <v>3</v>
          </cell>
          <cell r="I130" t="str">
            <v>100312</v>
          </cell>
        </row>
        <row r="131">
          <cell r="C131" t="str">
            <v>Vật lý 2</v>
          </cell>
          <cell r="D131">
            <v>2</v>
          </cell>
          <cell r="E131">
            <v>2</v>
          </cell>
          <cell r="F131">
            <v>0</v>
          </cell>
          <cell r="G131">
            <v>2</v>
          </cell>
          <cell r="I131" t="str">
            <v>100314</v>
          </cell>
        </row>
        <row r="132">
          <cell r="C132" t="str">
            <v>Giáo dục thể chất</v>
          </cell>
          <cell r="D132">
            <v>5</v>
          </cell>
          <cell r="E132">
            <v>0</v>
          </cell>
          <cell r="F132">
            <v>5</v>
          </cell>
          <cell r="I132">
            <v>0</v>
          </cell>
        </row>
        <row r="133">
          <cell r="C133" t="str">
            <v>Giáo dục thể chất 1</v>
          </cell>
          <cell r="D133">
            <v>1</v>
          </cell>
          <cell r="E133">
            <v>0</v>
          </cell>
          <cell r="F133">
            <v>1</v>
          </cell>
          <cell r="G133">
            <v>1</v>
          </cell>
          <cell r="I133" t="str">
            <v>090303</v>
          </cell>
        </row>
        <row r="134">
          <cell r="C134" t="str">
            <v>Giáo dục thể chất 2</v>
          </cell>
          <cell r="D134">
            <v>1</v>
          </cell>
          <cell r="E134">
            <v>0</v>
          </cell>
          <cell r="F134">
            <v>1</v>
          </cell>
          <cell r="G134">
            <v>2</v>
          </cell>
          <cell r="I134" t="str">
            <v>090304</v>
          </cell>
        </row>
        <row r="135">
          <cell r="C135" t="str">
            <v>Giáo dục thể chất 3</v>
          </cell>
          <cell r="D135">
            <v>1</v>
          </cell>
          <cell r="E135">
            <v>0</v>
          </cell>
          <cell r="F135">
            <v>1</v>
          </cell>
          <cell r="G135">
            <v>3</v>
          </cell>
          <cell r="I135" t="str">
            <v>090305</v>
          </cell>
        </row>
        <row r="136">
          <cell r="C136" t="str">
            <v>Giáo dục thể chất 4</v>
          </cell>
          <cell r="D136">
            <v>1</v>
          </cell>
          <cell r="E136">
            <v>0</v>
          </cell>
          <cell r="F136">
            <v>1</v>
          </cell>
          <cell r="G136">
            <v>4</v>
          </cell>
          <cell r="I136" t="str">
            <v>090306</v>
          </cell>
        </row>
        <row r="137">
          <cell r="C137" t="str">
            <v>Giáo dục thể chất 5</v>
          </cell>
          <cell r="D137">
            <v>1</v>
          </cell>
          <cell r="E137">
            <v>0</v>
          </cell>
          <cell r="F137">
            <v>1</v>
          </cell>
          <cell r="G137">
            <v>5</v>
          </cell>
          <cell r="I137" t="str">
            <v>090307</v>
          </cell>
        </row>
        <row r="138">
          <cell r="C138" t="str">
            <v>Giáo dục quốc phòng</v>
          </cell>
          <cell r="D138">
            <v>5</v>
          </cell>
          <cell r="E138">
            <v>0</v>
          </cell>
          <cell r="F138">
            <v>5</v>
          </cell>
          <cell r="I138">
            <v>0</v>
          </cell>
        </row>
        <row r="139">
          <cell r="C139" t="str">
            <v>Giáo dục quốc phòng</v>
          </cell>
          <cell r="D139">
            <v>5</v>
          </cell>
          <cell r="E139">
            <v>0</v>
          </cell>
          <cell r="F139">
            <v>5</v>
          </cell>
          <cell r="G139">
            <v>1</v>
          </cell>
          <cell r="I139" t="str">
            <v>090301</v>
          </cell>
        </row>
        <row r="140">
          <cell r="C140" t="str">
            <v>KIẾN THỨC GIÁO DỤC CHUYÊN NGHIỆP</v>
          </cell>
          <cell r="D140">
            <v>107</v>
          </cell>
          <cell r="E140">
            <v>62</v>
          </cell>
          <cell r="F140">
            <v>45</v>
          </cell>
          <cell r="I140">
            <v>0</v>
          </cell>
        </row>
        <row r="141">
          <cell r="C141" t="str">
            <v>Kiến thức cơ sở </v>
          </cell>
          <cell r="D141">
            <v>35</v>
          </cell>
          <cell r="E141">
            <v>29</v>
          </cell>
          <cell r="F141">
            <v>6</v>
          </cell>
          <cell r="I141">
            <v>0</v>
          </cell>
        </row>
        <row r="142">
          <cell r="C142" t="str">
            <v>Hình hoạ-Vẽ kỹ thuật</v>
          </cell>
          <cell r="D142">
            <v>4</v>
          </cell>
          <cell r="E142">
            <v>3</v>
          </cell>
          <cell r="F142">
            <v>1</v>
          </cell>
          <cell r="G142">
            <v>1</v>
          </cell>
          <cell r="I142" t="str">
            <v>010330</v>
          </cell>
        </row>
        <row r="143">
          <cell r="C143" t="str">
            <v>Cơ lý thuyết</v>
          </cell>
          <cell r="D143">
            <v>3</v>
          </cell>
          <cell r="E143">
            <v>3</v>
          </cell>
          <cell r="F143">
            <v>0</v>
          </cell>
          <cell r="G143">
            <v>1</v>
          </cell>
          <cell r="H143" t="str">
            <v>12,13</v>
          </cell>
          <cell r="I143" t="str">
            <v>010352</v>
          </cell>
        </row>
        <row r="144">
          <cell r="C144" t="str">
            <v>Sức bền vật liệu</v>
          </cell>
          <cell r="D144">
            <v>3</v>
          </cell>
          <cell r="E144">
            <v>3</v>
          </cell>
          <cell r="F144">
            <v>0</v>
          </cell>
          <cell r="G144">
            <v>2</v>
          </cell>
          <cell r="H144">
            <v>19</v>
          </cell>
          <cell r="I144" t="str">
            <v>010338</v>
          </cell>
        </row>
        <row r="145">
          <cell r="C145" t="str">
            <v>Nguyên lý máy</v>
          </cell>
          <cell r="D145">
            <v>3</v>
          </cell>
          <cell r="E145">
            <v>2</v>
          </cell>
          <cell r="F145">
            <v>1</v>
          </cell>
          <cell r="G145">
            <v>2</v>
          </cell>
          <cell r="H145">
            <v>19</v>
          </cell>
          <cell r="I145" t="str">
            <v>010335</v>
          </cell>
        </row>
        <row r="146">
          <cell r="C146" t="str">
            <v>Chi tiết máy</v>
          </cell>
          <cell r="D146">
            <v>3</v>
          </cell>
          <cell r="E146">
            <v>2</v>
          </cell>
          <cell r="F146">
            <v>1</v>
          </cell>
          <cell r="G146">
            <v>3</v>
          </cell>
          <cell r="I146" t="str">
            <v>010320</v>
          </cell>
        </row>
        <row r="147">
          <cell r="C147" t="str">
            <v>Kỹ thuật điện tử</v>
          </cell>
          <cell r="D147">
            <v>3</v>
          </cell>
          <cell r="E147">
            <v>3</v>
          </cell>
          <cell r="F147">
            <v>0</v>
          </cell>
          <cell r="G147">
            <v>3</v>
          </cell>
          <cell r="H147" t="str">
            <v>11,17</v>
          </cell>
          <cell r="I147" t="str">
            <v>080315</v>
          </cell>
        </row>
        <row r="148">
          <cell r="C148" t="str">
            <v>Dao động kỹ thuật</v>
          </cell>
          <cell r="D148">
            <v>3</v>
          </cell>
          <cell r="E148">
            <v>2</v>
          </cell>
          <cell r="F148">
            <v>1</v>
          </cell>
          <cell r="G148">
            <v>4</v>
          </cell>
          <cell r="I148" t="str">
            <v>010356</v>
          </cell>
        </row>
        <row r="149">
          <cell r="C149" t="str">
            <v>Kỹ thuật điện</v>
          </cell>
          <cell r="D149">
            <v>3</v>
          </cell>
          <cell r="E149">
            <v>2</v>
          </cell>
          <cell r="F149">
            <v>1</v>
          </cell>
          <cell r="G149">
            <v>2</v>
          </cell>
          <cell r="H149" t="str">
            <v>12,17</v>
          </cell>
          <cell r="I149" t="str">
            <v>070315</v>
          </cell>
        </row>
        <row r="150">
          <cell r="C150" t="str">
            <v>Cơ khí đại cương</v>
          </cell>
          <cell r="D150">
            <v>3</v>
          </cell>
          <cell r="E150">
            <v>3</v>
          </cell>
          <cell r="F150">
            <v>0</v>
          </cell>
          <cell r="G150">
            <v>3</v>
          </cell>
          <cell r="I150" t="str">
            <v>010316</v>
          </cell>
        </row>
        <row r="151">
          <cell r="C151" t="str">
            <v>Thuỷ lực đại cương (Cơ khí)</v>
          </cell>
          <cell r="D151">
            <v>2</v>
          </cell>
          <cell r="E151">
            <v>2</v>
          </cell>
          <cell r="F151">
            <v>0</v>
          </cell>
          <cell r="G151">
            <v>3</v>
          </cell>
          <cell r="H151" t="str">
            <v>19,20</v>
          </cell>
          <cell r="I151" t="str">
            <v>020335</v>
          </cell>
        </row>
        <row r="152">
          <cell r="C152" t="str">
            <v>Kỹ thuật nhiệt</v>
          </cell>
          <cell r="D152">
            <v>2</v>
          </cell>
          <cell r="E152">
            <v>2</v>
          </cell>
          <cell r="F152">
            <v>0</v>
          </cell>
          <cell r="G152">
            <v>4</v>
          </cell>
          <cell r="I152" t="str">
            <v>070319</v>
          </cell>
        </row>
        <row r="153">
          <cell r="C153" t="str">
            <v>Lý thuyết điều khiển tự động (CĐT)</v>
          </cell>
          <cell r="D153">
            <v>3</v>
          </cell>
          <cell r="E153">
            <v>2</v>
          </cell>
          <cell r="F153">
            <v>1</v>
          </cell>
          <cell r="G153">
            <v>4</v>
          </cell>
          <cell r="I153" t="str">
            <v>010339</v>
          </cell>
        </row>
        <row r="154">
          <cell r="C154" t="str">
            <v>Kiến thức ngành </v>
          </cell>
          <cell r="D154">
            <v>57</v>
          </cell>
          <cell r="E154">
            <v>33</v>
          </cell>
          <cell r="F154">
            <v>24</v>
          </cell>
          <cell r="I154">
            <v>0</v>
          </cell>
        </row>
        <row r="155">
          <cell r="C155" t="str">
            <v>Kiến thức bắt buộc </v>
          </cell>
          <cell r="D155">
            <v>39</v>
          </cell>
          <cell r="E155">
            <v>23</v>
          </cell>
          <cell r="F155">
            <v>16</v>
          </cell>
          <cell r="I155">
            <v>0</v>
          </cell>
        </row>
        <row r="156">
          <cell r="C156" t="str">
            <v>Vi xử lý và ghép nối máy tính</v>
          </cell>
          <cell r="D156">
            <v>3</v>
          </cell>
          <cell r="E156">
            <v>2</v>
          </cell>
          <cell r="F156">
            <v>1</v>
          </cell>
          <cell r="G156">
            <v>4</v>
          </cell>
          <cell r="I156" t="str">
            <v>080346</v>
          </cell>
        </row>
        <row r="157">
          <cell r="C157" t="str">
            <v>PLC</v>
          </cell>
          <cell r="D157">
            <v>3</v>
          </cell>
          <cell r="E157">
            <v>2</v>
          </cell>
          <cell r="F157">
            <v>1</v>
          </cell>
          <cell r="G157">
            <v>5</v>
          </cell>
          <cell r="I157" t="str">
            <v>080326</v>
          </cell>
        </row>
        <row r="158">
          <cell r="C158" t="str">
            <v>Truyền động điện tự động </v>
          </cell>
          <cell r="D158">
            <v>3</v>
          </cell>
          <cell r="E158">
            <v>2</v>
          </cell>
          <cell r="F158">
            <v>1</v>
          </cell>
          <cell r="G158">
            <v>5</v>
          </cell>
          <cell r="I158" t="str">
            <v>070361</v>
          </cell>
        </row>
        <row r="159">
          <cell r="C159" t="str">
            <v>Điện tử công suất</v>
          </cell>
          <cell r="D159">
            <v>3</v>
          </cell>
          <cell r="E159">
            <v>2</v>
          </cell>
          <cell r="F159">
            <v>1</v>
          </cell>
          <cell r="G159">
            <v>4</v>
          </cell>
          <cell r="I159" t="str">
            <v>070367</v>
          </cell>
        </row>
        <row r="160">
          <cell r="C160" t="str">
            <v>Hệ thống tự động thuỷ khí</v>
          </cell>
          <cell r="D160">
            <v>3</v>
          </cell>
          <cell r="E160">
            <v>2</v>
          </cell>
          <cell r="F160">
            <v>1</v>
          </cell>
          <cell r="G160">
            <v>5</v>
          </cell>
          <cell r="I160" t="str">
            <v>010329</v>
          </cell>
        </row>
        <row r="161">
          <cell r="C161" t="str">
            <v>Cảm biến và hệ thống đo lường </v>
          </cell>
          <cell r="D161">
            <v>3</v>
          </cell>
          <cell r="E161">
            <v>2</v>
          </cell>
          <cell r="F161">
            <v>1</v>
          </cell>
          <cell r="G161">
            <v>5</v>
          </cell>
          <cell r="I161" t="str">
            <v>010303</v>
          </cell>
        </row>
        <row r="162">
          <cell r="C162" t="str">
            <v>Thực tập cơ khí cơ bản</v>
          </cell>
          <cell r="D162">
            <v>3</v>
          </cell>
          <cell r="E162">
            <v>0</v>
          </cell>
          <cell r="F162">
            <v>3</v>
          </cell>
          <cell r="G162">
            <v>4</v>
          </cell>
          <cell r="I162" t="str">
            <v>010344</v>
          </cell>
        </row>
        <row r="163">
          <cell r="C163" t="str">
            <v>Cơ điện tử 1 </v>
          </cell>
          <cell r="D163">
            <v>4</v>
          </cell>
          <cell r="E163">
            <v>3</v>
          </cell>
          <cell r="F163">
            <v>1</v>
          </cell>
          <cell r="G163">
            <v>6</v>
          </cell>
          <cell r="I163" t="str">
            <v>010311</v>
          </cell>
        </row>
        <row r="164">
          <cell r="C164" t="str">
            <v>Cơ điện tử 2 </v>
          </cell>
          <cell r="D164">
            <v>5</v>
          </cell>
          <cell r="E164">
            <v>3</v>
          </cell>
          <cell r="F164">
            <v>2</v>
          </cell>
          <cell r="G164">
            <v>7</v>
          </cell>
          <cell r="H164">
            <v>35</v>
          </cell>
          <cell r="I164" t="str">
            <v>010312</v>
          </cell>
        </row>
        <row r="165">
          <cell r="C165" t="str">
            <v>Máy tự động </v>
          </cell>
          <cell r="D165">
            <v>4</v>
          </cell>
          <cell r="E165">
            <v>3</v>
          </cell>
          <cell r="F165">
            <v>1</v>
          </cell>
          <cell r="G165">
            <v>6</v>
          </cell>
          <cell r="I165" t="str">
            <v>010333</v>
          </cell>
        </row>
        <row r="166">
          <cell r="C166" t="str">
            <v>Đồ án môn học cơ điện tử</v>
          </cell>
          <cell r="D166">
            <v>2</v>
          </cell>
          <cell r="E166">
            <v>0</v>
          </cell>
          <cell r="F166">
            <v>2</v>
          </cell>
          <cell r="G166">
            <v>7</v>
          </cell>
          <cell r="I166" t="str">
            <v>010325</v>
          </cell>
        </row>
        <row r="167">
          <cell r="C167" t="str">
            <v>Rô bốt công nghiệp </v>
          </cell>
          <cell r="D167">
            <v>3</v>
          </cell>
          <cell r="E167">
            <v>2</v>
          </cell>
          <cell r="F167">
            <v>1</v>
          </cell>
          <cell r="G167">
            <v>5</v>
          </cell>
          <cell r="I167" t="str">
            <v>010337</v>
          </cell>
        </row>
        <row r="168">
          <cell r="C168" t="str">
            <v>Các môn tự chọn</v>
          </cell>
          <cell r="D168">
            <v>18</v>
          </cell>
          <cell r="E168">
            <v>10</v>
          </cell>
          <cell r="F168">
            <v>8</v>
          </cell>
          <cell r="I168">
            <v>0</v>
          </cell>
        </row>
        <row r="169">
          <cell r="C169" t="str">
            <v>Nhóm A (Chọn 2 trong số 6 học phần sau)</v>
          </cell>
          <cell r="D169">
            <v>6</v>
          </cell>
          <cell r="E169">
            <v>6</v>
          </cell>
          <cell r="F169">
            <v>0</v>
          </cell>
          <cell r="I169" t="str">
            <v>tccdt1</v>
          </cell>
        </row>
        <row r="170">
          <cell r="C170" t="str">
            <v>Tổ chức và quản lý sản xuất</v>
          </cell>
          <cell r="D170">
            <v>3</v>
          </cell>
          <cell r="E170">
            <v>3</v>
          </cell>
          <cell r="F170">
            <v>0</v>
          </cell>
          <cell r="G170" t="str">
            <v>6(N1)</v>
          </cell>
          <cell r="I170" t="str">
            <v>110370</v>
          </cell>
        </row>
        <row r="171">
          <cell r="C171" t="str">
            <v>Phương pháp phần tử hữu hạn</v>
          </cell>
          <cell r="D171">
            <v>3</v>
          </cell>
          <cell r="E171">
            <v>3</v>
          </cell>
          <cell r="F171">
            <v>0</v>
          </cell>
          <cell r="G171" t="str">
            <v>6(N1)</v>
          </cell>
          <cell r="I171" t="str">
            <v>010336</v>
          </cell>
        </row>
        <row r="172">
          <cell r="C172" t="str">
            <v>Thiết kế mạch điện tử (2LT+1TN)</v>
          </cell>
          <cell r="D172">
            <v>3</v>
          </cell>
          <cell r="E172">
            <v>2</v>
          </cell>
          <cell r="F172">
            <v>1</v>
          </cell>
          <cell r="G172" t="str">
            <v>6(N2)</v>
          </cell>
          <cell r="I172" t="str">
            <v>080329</v>
          </cell>
        </row>
        <row r="173">
          <cell r="C173" t="str">
            <v>Điều khiển quá trình </v>
          </cell>
          <cell r="D173">
            <v>3</v>
          </cell>
          <cell r="E173">
            <v>3</v>
          </cell>
          <cell r="F173">
            <v>0</v>
          </cell>
          <cell r="G173" t="str">
            <v>6(N2)</v>
          </cell>
          <cell r="I173" t="str">
            <v>070305</v>
          </cell>
        </row>
        <row r="174">
          <cell r="C174" t="str">
            <v>Kỹ thuật xung số</v>
          </cell>
          <cell r="D174">
            <v>3</v>
          </cell>
          <cell r="E174">
            <v>3</v>
          </cell>
          <cell r="F174">
            <v>0</v>
          </cell>
          <cell r="G174" t="str">
            <v>6(N2)</v>
          </cell>
          <cell r="I174" t="str">
            <v>080320</v>
          </cell>
        </row>
        <row r="175">
          <cell r="C175" t="str">
            <v>Dao động kỹ thuật</v>
          </cell>
          <cell r="D175">
            <v>3</v>
          </cell>
          <cell r="E175">
            <v>3</v>
          </cell>
          <cell r="F175">
            <v>0</v>
          </cell>
          <cell r="G175" t="str">
            <v>6(N1)</v>
          </cell>
          <cell r="I175" t="str">
            <v>010356</v>
          </cell>
        </row>
        <row r="176">
          <cell r="C176" t="str">
            <v>Nhóm B (Chọn 2 trong số 6 học phần sau)</v>
          </cell>
          <cell r="D176">
            <v>6</v>
          </cell>
          <cell r="E176">
            <v>4</v>
          </cell>
          <cell r="F176">
            <v>2</v>
          </cell>
          <cell r="I176" t="str">
            <v>tccdt2</v>
          </cell>
        </row>
        <row r="177">
          <cell r="C177" t="str">
            <v>CADD</v>
          </cell>
          <cell r="D177">
            <v>3</v>
          </cell>
          <cell r="E177">
            <v>2</v>
          </cell>
          <cell r="F177">
            <v>1</v>
          </cell>
          <cell r="G177" t="str">
            <v>7(N1)</v>
          </cell>
          <cell r="I177" t="str">
            <v>010302</v>
          </cell>
        </row>
        <row r="178">
          <cell r="C178" t="str">
            <v>Công nghệ xử lý vật liệu</v>
          </cell>
          <cell r="D178">
            <v>3</v>
          </cell>
          <cell r="E178">
            <v>2</v>
          </cell>
          <cell r="F178">
            <v>1</v>
          </cell>
          <cell r="G178" t="str">
            <v>7(N1)</v>
          </cell>
          <cell r="I178" t="str">
            <v>010310</v>
          </cell>
        </row>
        <row r="179">
          <cell r="C179" t="str">
            <v>Tự động hoá quá trình sản xuất</v>
          </cell>
          <cell r="D179">
            <v>3</v>
          </cell>
          <cell r="E179">
            <v>2</v>
          </cell>
          <cell r="F179">
            <v>1</v>
          </cell>
          <cell r="G179" t="str">
            <v>7(N2)</v>
          </cell>
          <cell r="I179" t="str">
            <v>010340</v>
          </cell>
        </row>
        <row r="180">
          <cell r="C180" t="str">
            <v>CIM/FMS</v>
          </cell>
          <cell r="D180">
            <v>3</v>
          </cell>
          <cell r="E180">
            <v>2</v>
          </cell>
          <cell r="F180">
            <v>1</v>
          </cell>
          <cell r="G180" t="str">
            <v>7(N1)</v>
          </cell>
          <cell r="I180" t="str">
            <v>010304</v>
          </cell>
        </row>
        <row r="181">
          <cell r="C181" t="str">
            <v>Dung sai và kỹ thuật đo</v>
          </cell>
          <cell r="D181">
            <v>3</v>
          </cell>
          <cell r="E181">
            <v>2</v>
          </cell>
          <cell r="F181">
            <v>1</v>
          </cell>
          <cell r="G181" t="str">
            <v>7(N2)</v>
          </cell>
          <cell r="I181" t="str">
            <v>010322</v>
          </cell>
        </row>
        <row r="182">
          <cell r="C182" t="str">
            <v>Kỹ thuật lập trình (ĐT)</v>
          </cell>
          <cell r="D182">
            <v>3</v>
          </cell>
          <cell r="E182">
            <v>2</v>
          </cell>
          <cell r="F182">
            <v>1</v>
          </cell>
          <cell r="G182" t="str">
            <v>7(N2)</v>
          </cell>
          <cell r="H182">
            <v>15</v>
          </cell>
          <cell r="I182" t="str">
            <v>080348</v>
          </cell>
        </row>
        <row r="183">
          <cell r="C183" t="str">
            <v>Nhóm C (Chọn 2 trong số 3 học phần sau)</v>
          </cell>
          <cell r="D183">
            <v>6</v>
          </cell>
          <cell r="E183">
            <v>0</v>
          </cell>
          <cell r="F183">
            <v>6</v>
          </cell>
          <cell r="I183" t="str">
            <v>tccdt3</v>
          </cell>
        </row>
        <row r="184">
          <cell r="C184" t="str">
            <v>Thực tập hàn</v>
          </cell>
          <cell r="D184">
            <v>3</v>
          </cell>
          <cell r="E184">
            <v>0</v>
          </cell>
          <cell r="F184">
            <v>3</v>
          </cell>
          <cell r="G184">
            <v>7</v>
          </cell>
          <cell r="I184" t="str">
            <v>250301</v>
          </cell>
        </row>
        <row r="185">
          <cell r="C185" t="str">
            <v>Thực tập CNC</v>
          </cell>
          <cell r="D185">
            <v>3</v>
          </cell>
          <cell r="E185">
            <v>0</v>
          </cell>
          <cell r="F185">
            <v>3</v>
          </cell>
          <cell r="G185">
            <v>7</v>
          </cell>
          <cell r="I185" t="str">
            <v>010343</v>
          </cell>
        </row>
        <row r="186">
          <cell r="C186" t="str">
            <v>Thực tập nguội</v>
          </cell>
          <cell r="D186">
            <v>3</v>
          </cell>
          <cell r="E186">
            <v>0</v>
          </cell>
          <cell r="F186">
            <v>3</v>
          </cell>
          <cell r="G186">
            <v>7</v>
          </cell>
          <cell r="I186" t="str">
            <v>230302</v>
          </cell>
        </row>
        <row r="187">
          <cell r="C187" t="str">
            <v>Kiến thức ngành phụ (25 tín chỉ thuộc  ngành: quản trị kinh doanh)</v>
          </cell>
          <cell r="D187">
            <v>25</v>
          </cell>
          <cell r="E187">
            <v>21</v>
          </cell>
          <cell r="F187">
            <v>4</v>
          </cell>
          <cell r="I187">
            <v>0</v>
          </cell>
        </row>
        <row r="188">
          <cell r="C188" t="str">
            <v>PHẦN BẮT BUỘC</v>
          </cell>
          <cell r="D188">
            <v>22</v>
          </cell>
          <cell r="E188">
            <v>18</v>
          </cell>
          <cell r="F188">
            <v>4</v>
          </cell>
          <cell r="I188">
            <v>0</v>
          </cell>
        </row>
        <row r="189">
          <cell r="C189" t="str">
            <v>Kinh tế vi mô</v>
          </cell>
          <cell r="D189">
            <v>4</v>
          </cell>
          <cell r="E189">
            <v>3</v>
          </cell>
          <cell r="F189">
            <v>1</v>
          </cell>
          <cell r="I189" t="str">
            <v>110324</v>
          </cell>
        </row>
        <row r="190">
          <cell r="C190" t="str">
            <v>Marketing căn bản</v>
          </cell>
          <cell r="D190">
            <v>3</v>
          </cell>
          <cell r="E190">
            <v>2</v>
          </cell>
          <cell r="F190">
            <v>1</v>
          </cell>
          <cell r="I190" t="str">
            <v>110337</v>
          </cell>
        </row>
        <row r="191">
          <cell r="C191" t="str">
            <v>Lý thuyết thống kê</v>
          </cell>
          <cell r="D191">
            <v>3</v>
          </cell>
          <cell r="E191">
            <v>2</v>
          </cell>
          <cell r="F191">
            <v>1</v>
          </cell>
          <cell r="I191" t="str">
            <v>110336</v>
          </cell>
        </row>
        <row r="192">
          <cell r="C192" t="str">
            <v>Luật kinh tế</v>
          </cell>
          <cell r="D192">
            <v>3</v>
          </cell>
          <cell r="E192">
            <v>3</v>
          </cell>
          <cell r="F192">
            <v>0</v>
          </cell>
          <cell r="I192" t="str">
            <v>120307</v>
          </cell>
        </row>
        <row r="193">
          <cell r="C193" t="str">
            <v>Nguyên lý kế toán</v>
          </cell>
          <cell r="D193">
            <v>3</v>
          </cell>
          <cell r="E193">
            <v>2</v>
          </cell>
          <cell r="F193">
            <v>1</v>
          </cell>
          <cell r="I193" t="str">
            <v>110338</v>
          </cell>
        </row>
        <row r="194">
          <cell r="C194" t="str">
            <v>Giao tiếp kinh doanh</v>
          </cell>
          <cell r="D194">
            <v>3</v>
          </cell>
          <cell r="E194">
            <v>3</v>
          </cell>
          <cell r="F194">
            <v>0</v>
          </cell>
          <cell r="I194" t="str">
            <v>110305</v>
          </cell>
        </row>
        <row r="195">
          <cell r="C195" t="str">
            <v>Quản trị sản xuất 1</v>
          </cell>
          <cell r="D195">
            <v>3</v>
          </cell>
          <cell r="E195">
            <v>3</v>
          </cell>
          <cell r="F195">
            <v>0</v>
          </cell>
          <cell r="I195" t="str">
            <v>110348</v>
          </cell>
        </row>
        <row r="196">
          <cell r="C196" t="str">
            <v>PHẦN TỰ CHỌN (CHỌN 1 TRONG 3 HỌC PHẦN SAU)</v>
          </cell>
          <cell r="D196">
            <v>3</v>
          </cell>
          <cell r="E196">
            <v>3</v>
          </cell>
          <cell r="F196">
            <v>0</v>
          </cell>
          <cell r="I196" t="str">
            <v>tccdt4</v>
          </cell>
        </row>
        <row r="197">
          <cell r="C197" t="str">
            <v>Quản trị văn phòng</v>
          </cell>
          <cell r="D197">
            <v>3</v>
          </cell>
          <cell r="E197">
            <v>3</v>
          </cell>
          <cell r="F197">
            <v>0</v>
          </cell>
          <cell r="I197" t="str">
            <v>110351</v>
          </cell>
        </row>
        <row r="198">
          <cell r="C198" t="str">
            <v>Quản trị nhân lực</v>
          </cell>
          <cell r="D198">
            <v>3</v>
          </cell>
          <cell r="E198">
            <v>3</v>
          </cell>
          <cell r="F198">
            <v>0</v>
          </cell>
          <cell r="I198" t="str">
            <v>110347</v>
          </cell>
        </row>
        <row r="199">
          <cell r="C199" t="str">
            <v>Thực tập tốt nghiệp và làm khoá luận ( Hoặc học thêm một số học phần chuyên môn)</v>
          </cell>
          <cell r="D199">
            <v>15</v>
          </cell>
          <cell r="E199">
            <v>0</v>
          </cell>
          <cell r="F199">
            <v>15</v>
          </cell>
          <cell r="I199">
            <v>0</v>
          </cell>
        </row>
        <row r="200">
          <cell r="C200" t="str">
            <v>Thực tập tốt nghiệp (Practice at Factory-CĐT)</v>
          </cell>
          <cell r="D200">
            <v>8</v>
          </cell>
          <cell r="E200">
            <v>0</v>
          </cell>
          <cell r="F200">
            <v>8</v>
          </cell>
          <cell r="G200">
            <v>8</v>
          </cell>
          <cell r="I200" t="str">
            <v>010345</v>
          </cell>
        </row>
        <row r="201">
          <cell r="C201" t="str">
            <v>Đồ án tốt nghiệp (CĐT)</v>
          </cell>
          <cell r="D201">
            <v>7</v>
          </cell>
          <cell r="E201">
            <v>0</v>
          </cell>
          <cell r="F201">
            <v>7</v>
          </cell>
          <cell r="G201">
            <v>8</v>
          </cell>
          <cell r="I201" t="str">
            <v>010326</v>
          </cell>
        </row>
        <row r="202">
          <cell r="C202" t="str">
            <v>Sinh viên không làm đồ án/ khóa luận tốt nghiệp đăng ký học thêm 7 tín chỉ trong các học phần thuộc các nhóm sau:</v>
          </cell>
          <cell r="D202">
            <v>7</v>
          </cell>
          <cell r="E202">
            <v>4</v>
          </cell>
          <cell r="F202">
            <v>3</v>
          </cell>
          <cell r="I202" t="str">
            <v>TTĐA/KL</v>
          </cell>
        </row>
        <row r="203">
          <cell r="C203" t="str">
            <v>Nhóm A (Chọn 1 trong 2 học phần)</v>
          </cell>
          <cell r="D203">
            <v>2</v>
          </cell>
          <cell r="E203">
            <v>2</v>
          </cell>
          <cell r="F203">
            <v>0</v>
          </cell>
          <cell r="I203">
            <v>0</v>
          </cell>
        </row>
        <row r="204">
          <cell r="C204" t="str">
            <v>Đo lường và điều khiển bằng máy tính (CĐT)</v>
          </cell>
          <cell r="D204">
            <v>2</v>
          </cell>
          <cell r="E204">
            <v>2</v>
          </cell>
          <cell r="F204">
            <v>0</v>
          </cell>
          <cell r="G204">
            <v>8</v>
          </cell>
          <cell r="I204" t="str">
            <v>570309</v>
          </cell>
        </row>
        <row r="205">
          <cell r="C205" t="str">
            <v>Máy điện và khí cụ điện (CĐT)</v>
          </cell>
          <cell r="D205">
            <v>2</v>
          </cell>
          <cell r="E205">
            <v>2</v>
          </cell>
          <cell r="F205">
            <v>0</v>
          </cell>
          <cell r="G205">
            <v>8</v>
          </cell>
          <cell r="I205" t="str">
            <v>570310</v>
          </cell>
        </row>
        <row r="206">
          <cell r="C206" t="str">
            <v>Nhóm B (Chọn 1 trong 2 học phần)</v>
          </cell>
          <cell r="D206">
            <v>3</v>
          </cell>
          <cell r="E206">
            <v>2</v>
          </cell>
          <cell r="F206">
            <v>1</v>
          </cell>
          <cell r="I206">
            <v>0</v>
          </cell>
        </row>
        <row r="207">
          <cell r="C207" t="str">
            <v>Công nghệ CAD/CAM</v>
          </cell>
          <cell r="D207">
            <v>3</v>
          </cell>
          <cell r="E207">
            <v>2</v>
          </cell>
          <cell r="F207">
            <v>1</v>
          </cell>
          <cell r="G207">
            <v>8</v>
          </cell>
          <cell r="I207" t="str">
            <v>010305</v>
          </cell>
        </row>
        <row r="208">
          <cell r="C208" t="str">
            <v>Công nghệ CNC</v>
          </cell>
          <cell r="D208">
            <v>3</v>
          </cell>
          <cell r="E208">
            <v>2</v>
          </cell>
          <cell r="F208">
            <v>1</v>
          </cell>
          <cell r="G208">
            <v>8</v>
          </cell>
          <cell r="I208" t="str">
            <v>010306</v>
          </cell>
        </row>
        <row r="209">
          <cell r="C209" t="str">
            <v>Nhóm C (Chọn 1 trong 2 học phần)</v>
          </cell>
          <cell r="D209">
            <v>2</v>
          </cell>
          <cell r="E209">
            <v>0</v>
          </cell>
          <cell r="F209">
            <v>2</v>
          </cell>
          <cell r="I209">
            <v>0</v>
          </cell>
        </row>
        <row r="210">
          <cell r="C210" t="str">
            <v>Thực tập Robot</v>
          </cell>
          <cell r="D210">
            <v>2</v>
          </cell>
          <cell r="E210">
            <v>0</v>
          </cell>
          <cell r="F210">
            <v>2</v>
          </cell>
          <cell r="G210">
            <v>8</v>
          </cell>
          <cell r="I210" t="str">
            <v>010360</v>
          </cell>
        </row>
        <row r="211">
          <cell r="C211" t="str">
            <v>Thực tập EDM nâng cao</v>
          </cell>
          <cell r="D211">
            <v>2</v>
          </cell>
          <cell r="E211">
            <v>0</v>
          </cell>
          <cell r="F211">
            <v>2</v>
          </cell>
          <cell r="G211">
            <v>8</v>
          </cell>
          <cell r="I211" t="str">
            <v>010359</v>
          </cell>
        </row>
        <row r="212">
          <cell r="C212" t="str">
            <v>KIẾN THỨC GIÁO DỤC ĐẠI CƯƠNG</v>
          </cell>
          <cell r="D212">
            <v>75</v>
          </cell>
          <cell r="E212">
            <v>61</v>
          </cell>
          <cell r="F212">
            <v>14</v>
          </cell>
          <cell r="I212">
            <v>0</v>
          </cell>
        </row>
        <row r="213">
          <cell r="C213" t="str">
            <v>Lý luận Mác – Lê Nin và tư tưởng Hồ Chí Minh</v>
          </cell>
          <cell r="D213">
            <v>7</v>
          </cell>
          <cell r="E213">
            <v>7</v>
          </cell>
          <cell r="F213">
            <v>0</v>
          </cell>
          <cell r="I213">
            <v>0</v>
          </cell>
        </row>
        <row r="214">
          <cell r="C214" t="str">
            <v>Các nguyên lý cơ bản của chủ nghĩa Mác - Lê Nin</v>
          </cell>
          <cell r="D214">
            <v>5</v>
          </cell>
          <cell r="E214">
            <v>5</v>
          </cell>
          <cell r="F214">
            <v>0</v>
          </cell>
          <cell r="G214">
            <v>3</v>
          </cell>
          <cell r="I214" t="str">
            <v>120301</v>
          </cell>
        </row>
        <row r="215">
          <cell r="C215" t="str">
            <v>Tư tưởng Hồ Chí Minh</v>
          </cell>
          <cell r="D215">
            <v>2</v>
          </cell>
          <cell r="E215">
            <v>2</v>
          </cell>
          <cell r="F215">
            <v>0</v>
          </cell>
          <cell r="G215">
            <v>4</v>
          </cell>
          <cell r="I215" t="str">
            <v>120305</v>
          </cell>
        </row>
        <row r="216">
          <cell r="C216" t="str">
            <v>Khoa học xã hội-Nhân văn</v>
          </cell>
          <cell r="D216">
            <v>6</v>
          </cell>
          <cell r="E216">
            <v>5</v>
          </cell>
          <cell r="F216">
            <v>1</v>
          </cell>
          <cell r="I216">
            <v>0</v>
          </cell>
        </row>
        <row r="217">
          <cell r="C217" t="str">
            <v>PHẦN BẮT BUỘC</v>
          </cell>
          <cell r="D217">
            <v>6</v>
          </cell>
          <cell r="E217">
            <v>5</v>
          </cell>
          <cell r="F217">
            <v>1</v>
          </cell>
          <cell r="I217">
            <v>0</v>
          </cell>
        </row>
        <row r="218">
          <cell r="C218" t="str">
            <v>Đường lối cách mạng Việt Nam</v>
          </cell>
          <cell r="D218">
            <v>3</v>
          </cell>
          <cell r="E218">
            <v>3</v>
          </cell>
          <cell r="F218">
            <v>0</v>
          </cell>
          <cell r="G218">
            <v>5</v>
          </cell>
          <cell r="I218" t="str">
            <v>120302</v>
          </cell>
        </row>
        <row r="219">
          <cell r="C219" t="str">
            <v>Kỹ năng giao tiếp và soạn thảo văn bản</v>
          </cell>
          <cell r="D219">
            <v>3</v>
          </cell>
          <cell r="E219">
            <v>2</v>
          </cell>
          <cell r="F219">
            <v>1</v>
          </cell>
          <cell r="G219">
            <v>4</v>
          </cell>
          <cell r="I219" t="str">
            <v>140310</v>
          </cell>
        </row>
        <row r="220">
          <cell r="C220" t="str">
            <v>Ngoại ngữ</v>
          </cell>
          <cell r="D220">
            <v>33</v>
          </cell>
          <cell r="E220">
            <v>33</v>
          </cell>
          <cell r="F220">
            <v>0</v>
          </cell>
          <cell r="I220">
            <v>0</v>
          </cell>
        </row>
        <row r="221">
          <cell r="C221" t="str">
            <v>Tiếng Anh 1</v>
          </cell>
          <cell r="D221">
            <v>6</v>
          </cell>
          <cell r="E221">
            <v>6</v>
          </cell>
          <cell r="F221">
            <v>0</v>
          </cell>
          <cell r="G221">
            <v>1</v>
          </cell>
          <cell r="I221" t="str">
            <v>130354</v>
          </cell>
        </row>
        <row r="222">
          <cell r="C222" t="str">
            <v>Tiếng Anh 2</v>
          </cell>
          <cell r="D222">
            <v>6</v>
          </cell>
          <cell r="E222">
            <v>6</v>
          </cell>
          <cell r="F222">
            <v>0</v>
          </cell>
          <cell r="G222">
            <v>2</v>
          </cell>
          <cell r="I222" t="str">
            <v>130355</v>
          </cell>
        </row>
        <row r="223">
          <cell r="C223" t="str">
            <v>Tiếng Anh 3</v>
          </cell>
          <cell r="D223">
            <v>6</v>
          </cell>
          <cell r="E223">
            <v>6</v>
          </cell>
          <cell r="F223">
            <v>0</v>
          </cell>
          <cell r="G223">
            <v>3</v>
          </cell>
          <cell r="I223" t="str">
            <v>130356</v>
          </cell>
        </row>
        <row r="224">
          <cell r="C224" t="str">
            <v>Tiếng Anh 4</v>
          </cell>
          <cell r="D224">
            <v>6</v>
          </cell>
          <cell r="E224">
            <v>6</v>
          </cell>
          <cell r="F224">
            <v>0</v>
          </cell>
          <cell r="G224">
            <v>4</v>
          </cell>
          <cell r="I224" t="str">
            <v>130329</v>
          </cell>
        </row>
        <row r="225">
          <cell r="C225" t="str">
            <v>Tiếng Anh 5</v>
          </cell>
          <cell r="D225">
            <v>6</v>
          </cell>
          <cell r="E225">
            <v>6</v>
          </cell>
          <cell r="F225">
            <v>0</v>
          </cell>
          <cell r="G225">
            <v>5</v>
          </cell>
          <cell r="I225" t="str">
            <v>130330</v>
          </cell>
        </row>
        <row r="226">
          <cell r="C226" t="str">
            <v>Tiếng Anh chuyên ngành (Ôtô)</v>
          </cell>
          <cell r="D226">
            <v>3</v>
          </cell>
          <cell r="E226">
            <v>3</v>
          </cell>
          <cell r="F226">
            <v>0</v>
          </cell>
          <cell r="G226">
            <v>6</v>
          </cell>
          <cell r="I226" t="str">
            <v>130341</v>
          </cell>
        </row>
        <row r="227">
          <cell r="C227" t="str">
            <v>Toán-Tin học-khoa học tự nhiên-công nghệ-Môi trường</v>
          </cell>
          <cell r="D227">
            <v>19</v>
          </cell>
          <cell r="E227">
            <v>16</v>
          </cell>
          <cell r="F227">
            <v>3</v>
          </cell>
          <cell r="I227">
            <v>0</v>
          </cell>
        </row>
        <row r="228">
          <cell r="C228" t="str">
            <v>Môn học bắt buộc</v>
          </cell>
          <cell r="D228">
            <v>15</v>
          </cell>
          <cell r="E228">
            <v>12</v>
          </cell>
          <cell r="F228">
            <v>3</v>
          </cell>
          <cell r="I228">
            <v>0</v>
          </cell>
        </row>
        <row r="229">
          <cell r="C229" t="str">
            <v>Toán Ứng dụng 1</v>
          </cell>
          <cell r="D229">
            <v>3</v>
          </cell>
          <cell r="E229">
            <v>3</v>
          </cell>
          <cell r="F229">
            <v>0</v>
          </cell>
          <cell r="G229">
            <v>1</v>
          </cell>
          <cell r="I229" t="str">
            <v>100310</v>
          </cell>
        </row>
        <row r="230">
          <cell r="C230" t="str">
            <v>Toán Ứng dụng 2</v>
          </cell>
          <cell r="D230">
            <v>3</v>
          </cell>
          <cell r="E230">
            <v>3</v>
          </cell>
          <cell r="F230">
            <v>0</v>
          </cell>
          <cell r="G230">
            <v>2</v>
          </cell>
          <cell r="I230" t="str">
            <v>100311</v>
          </cell>
        </row>
        <row r="231">
          <cell r="C231" t="str">
            <v>Vật lý 1</v>
          </cell>
          <cell r="D231">
            <v>3</v>
          </cell>
          <cell r="E231">
            <v>2</v>
          </cell>
          <cell r="F231">
            <v>1</v>
          </cell>
          <cell r="G231">
            <v>1</v>
          </cell>
          <cell r="I231" t="str">
            <v>100313</v>
          </cell>
        </row>
        <row r="232">
          <cell r="C232" t="str">
            <v>Hoá học 1</v>
          </cell>
          <cell r="D232">
            <v>3</v>
          </cell>
          <cell r="E232">
            <v>2</v>
          </cell>
          <cell r="F232">
            <v>1</v>
          </cell>
          <cell r="G232">
            <v>1</v>
          </cell>
          <cell r="I232" t="str">
            <v>030320</v>
          </cell>
        </row>
        <row r="233">
          <cell r="C233" t="str">
            <v>Nhập môn tin học</v>
          </cell>
          <cell r="D233">
            <v>3</v>
          </cell>
          <cell r="E233">
            <v>2</v>
          </cell>
          <cell r="F233">
            <v>1</v>
          </cell>
          <cell r="G233">
            <v>3</v>
          </cell>
          <cell r="I233" t="str">
            <v>050329</v>
          </cell>
        </row>
        <row r="234">
          <cell r="C234" t="str">
            <v>PHẦN TỰ CHỌN (chọn 2 trong 5 học phần sau)</v>
          </cell>
          <cell r="D234">
            <v>4</v>
          </cell>
          <cell r="E234">
            <v>4</v>
          </cell>
          <cell r="F234">
            <v>0</v>
          </cell>
          <cell r="I234">
            <v>0</v>
          </cell>
        </row>
        <row r="235">
          <cell r="C235" t="str">
            <v>Xác suất thống kê</v>
          </cell>
          <cell r="D235">
            <v>2</v>
          </cell>
          <cell r="E235">
            <v>2</v>
          </cell>
          <cell r="F235">
            <v>0</v>
          </cell>
          <cell r="G235" t="str">
            <v>3(N2)</v>
          </cell>
          <cell r="I235" t="str">
            <v>100305</v>
          </cell>
        </row>
        <row r="236">
          <cell r="C236" t="str">
            <v>Hàm phức và phép BĐ Laplace</v>
          </cell>
          <cell r="D236">
            <v>2</v>
          </cell>
          <cell r="E236">
            <v>2</v>
          </cell>
          <cell r="F236">
            <v>0</v>
          </cell>
          <cell r="G236" t="str">
            <v>3(N2)</v>
          </cell>
          <cell r="I236" t="str">
            <v>100307</v>
          </cell>
        </row>
        <row r="237">
          <cell r="C237" t="str">
            <v>Quy hoạch tuyến tính</v>
          </cell>
          <cell r="D237">
            <v>2</v>
          </cell>
          <cell r="E237">
            <v>2</v>
          </cell>
          <cell r="F237">
            <v>0</v>
          </cell>
          <cell r="G237" t="str">
            <v>3(N2)</v>
          </cell>
          <cell r="I237" t="str">
            <v>100308</v>
          </cell>
        </row>
        <row r="238">
          <cell r="C238" t="str">
            <v>Vật lý 2</v>
          </cell>
          <cell r="D238">
            <v>2</v>
          </cell>
          <cell r="E238">
            <v>2</v>
          </cell>
          <cell r="F238">
            <v>0</v>
          </cell>
          <cell r="G238" t="str">
            <v>2(N1)</v>
          </cell>
          <cell r="I238" t="str">
            <v>100314</v>
          </cell>
        </row>
        <row r="239">
          <cell r="C239" t="str">
            <v>Hoá học 2</v>
          </cell>
          <cell r="D239">
            <v>2</v>
          </cell>
          <cell r="E239">
            <v>2</v>
          </cell>
          <cell r="F239">
            <v>0</v>
          </cell>
          <cell r="G239" t="str">
            <v>2(N1)</v>
          </cell>
          <cell r="I239" t="str">
            <v>030321</v>
          </cell>
        </row>
        <row r="240">
          <cell r="C240" t="str">
            <v>Giáo dục thể chất</v>
          </cell>
          <cell r="D240">
            <v>5</v>
          </cell>
          <cell r="E240">
            <v>0</v>
          </cell>
          <cell r="F240">
            <v>5</v>
          </cell>
          <cell r="I240">
            <v>0</v>
          </cell>
        </row>
        <row r="241">
          <cell r="C241" t="str">
            <v>Giáo dục thể chất 1</v>
          </cell>
          <cell r="D241">
            <v>1</v>
          </cell>
          <cell r="E241">
            <v>0</v>
          </cell>
          <cell r="F241">
            <v>1</v>
          </cell>
          <cell r="G241">
            <v>1</v>
          </cell>
          <cell r="I241" t="str">
            <v>090303</v>
          </cell>
        </row>
        <row r="242">
          <cell r="C242" t="str">
            <v>Giáo dục thể chất 2</v>
          </cell>
          <cell r="D242">
            <v>1</v>
          </cell>
          <cell r="E242">
            <v>0</v>
          </cell>
          <cell r="F242">
            <v>1</v>
          </cell>
          <cell r="G242">
            <v>2</v>
          </cell>
          <cell r="I242" t="str">
            <v>090304</v>
          </cell>
        </row>
        <row r="243">
          <cell r="C243" t="str">
            <v>Giáo dục thể chất 3</v>
          </cell>
          <cell r="D243">
            <v>1</v>
          </cell>
          <cell r="E243">
            <v>0</v>
          </cell>
          <cell r="F243">
            <v>1</v>
          </cell>
          <cell r="G243">
            <v>3</v>
          </cell>
          <cell r="I243" t="str">
            <v>090305</v>
          </cell>
        </row>
        <row r="244">
          <cell r="C244" t="str">
            <v>Giáo dục thể chất 4</v>
          </cell>
          <cell r="D244">
            <v>1</v>
          </cell>
          <cell r="E244">
            <v>0</v>
          </cell>
          <cell r="F244">
            <v>1</v>
          </cell>
          <cell r="G244">
            <v>4</v>
          </cell>
          <cell r="I244" t="str">
            <v>090306</v>
          </cell>
        </row>
        <row r="245">
          <cell r="C245" t="str">
            <v>Giáo dục thể chất 5</v>
          </cell>
          <cell r="D245">
            <v>1</v>
          </cell>
          <cell r="E245">
            <v>0</v>
          </cell>
          <cell r="F245">
            <v>1</v>
          </cell>
          <cell r="G245">
            <v>5</v>
          </cell>
          <cell r="I245" t="str">
            <v>090307</v>
          </cell>
        </row>
        <row r="246">
          <cell r="C246" t="str">
            <v>Giáo dục quốc phòng</v>
          </cell>
          <cell r="D246">
            <v>5</v>
          </cell>
          <cell r="E246">
            <v>0</v>
          </cell>
          <cell r="F246">
            <v>5</v>
          </cell>
          <cell r="I246">
            <v>0</v>
          </cell>
        </row>
        <row r="247">
          <cell r="C247" t="str">
            <v>Giáo dục quốc phòng</v>
          </cell>
          <cell r="D247">
            <v>5</v>
          </cell>
          <cell r="E247">
            <v>0</v>
          </cell>
          <cell r="F247">
            <v>5</v>
          </cell>
          <cell r="G247">
            <v>1</v>
          </cell>
          <cell r="I247" t="str">
            <v>090301</v>
          </cell>
        </row>
        <row r="248">
          <cell r="C248" t="str">
            <v>KIẾN THỨC GIÁO DỤC CHUYÊN NGHIỆP</v>
          </cell>
          <cell r="D248">
            <v>107</v>
          </cell>
          <cell r="E248">
            <v>67</v>
          </cell>
          <cell r="F248">
            <v>40</v>
          </cell>
          <cell r="I248">
            <v>0</v>
          </cell>
        </row>
        <row r="249">
          <cell r="C249" t="str">
            <v>Kiến thức cơ sở </v>
          </cell>
          <cell r="D249">
            <v>36</v>
          </cell>
          <cell r="E249">
            <v>26</v>
          </cell>
          <cell r="F249">
            <v>10</v>
          </cell>
          <cell r="I249">
            <v>0</v>
          </cell>
        </row>
        <row r="250">
          <cell r="C250" t="str">
            <v>Hình họa (Cơ khí)</v>
          </cell>
          <cell r="D250">
            <v>2</v>
          </cell>
          <cell r="E250">
            <v>2</v>
          </cell>
          <cell r="F250">
            <v>0</v>
          </cell>
          <cell r="G250">
            <v>1</v>
          </cell>
          <cell r="I250" t="str">
            <v>010353</v>
          </cell>
        </row>
        <row r="251">
          <cell r="C251" t="str">
            <v>Vẽ kỹ thuật (Cơ khí)</v>
          </cell>
          <cell r="D251">
            <v>3</v>
          </cell>
          <cell r="E251">
            <v>2</v>
          </cell>
          <cell r="F251">
            <v>1</v>
          </cell>
          <cell r="G251">
            <v>2</v>
          </cell>
          <cell r="I251" t="str">
            <v>010354</v>
          </cell>
        </row>
        <row r="252">
          <cell r="C252" t="str">
            <v>Cơ lý thuyết</v>
          </cell>
          <cell r="D252">
            <v>3</v>
          </cell>
          <cell r="E252">
            <v>3</v>
          </cell>
          <cell r="F252">
            <v>0</v>
          </cell>
          <cell r="G252">
            <v>1</v>
          </cell>
          <cell r="I252" t="str">
            <v>010352</v>
          </cell>
        </row>
        <row r="253">
          <cell r="C253" t="str">
            <v>Sức bền vật liệu</v>
          </cell>
          <cell r="D253">
            <v>3</v>
          </cell>
          <cell r="E253">
            <v>3</v>
          </cell>
          <cell r="F253">
            <v>0</v>
          </cell>
          <cell r="G253">
            <v>2</v>
          </cell>
          <cell r="I253" t="str">
            <v>010338</v>
          </cell>
        </row>
        <row r="254">
          <cell r="C254" t="str">
            <v>Nguyên lý máy</v>
          </cell>
          <cell r="D254">
            <v>3</v>
          </cell>
          <cell r="E254">
            <v>2</v>
          </cell>
          <cell r="F254">
            <v>1</v>
          </cell>
          <cell r="G254">
            <v>3</v>
          </cell>
          <cell r="I254" t="str">
            <v>010335</v>
          </cell>
        </row>
        <row r="255">
          <cell r="C255" t="str">
            <v>Chi tiết máy</v>
          </cell>
          <cell r="D255">
            <v>3</v>
          </cell>
          <cell r="E255">
            <v>3</v>
          </cell>
          <cell r="F255">
            <v>0</v>
          </cell>
          <cell r="G255">
            <v>4</v>
          </cell>
          <cell r="I255" t="str">
            <v>010320</v>
          </cell>
        </row>
        <row r="256">
          <cell r="C256" t="str">
            <v>Đồ án chi tiết máy</v>
          </cell>
          <cell r="D256">
            <v>2</v>
          </cell>
          <cell r="E256">
            <v>0</v>
          </cell>
          <cell r="F256">
            <v>2</v>
          </cell>
          <cell r="G256">
            <v>5</v>
          </cell>
          <cell r="I256" t="str">
            <v>010324</v>
          </cell>
        </row>
        <row r="257">
          <cell r="C257" t="str">
            <v>Dung sai và kỹ thuật đo</v>
          </cell>
          <cell r="D257">
            <v>3</v>
          </cell>
          <cell r="E257">
            <v>2</v>
          </cell>
          <cell r="F257">
            <v>1</v>
          </cell>
          <cell r="G257">
            <v>4</v>
          </cell>
          <cell r="I257" t="str">
            <v>010322</v>
          </cell>
        </row>
        <row r="258">
          <cell r="C258" t="str">
            <v>Vật liệu học</v>
          </cell>
          <cell r="D258">
            <v>3</v>
          </cell>
          <cell r="E258">
            <v>2</v>
          </cell>
          <cell r="F258">
            <v>1</v>
          </cell>
          <cell r="G258">
            <v>2</v>
          </cell>
          <cell r="I258" t="str">
            <v>010347</v>
          </cell>
        </row>
        <row r="259">
          <cell r="C259" t="str">
            <v>Kỹ thuật điện-điện tử</v>
          </cell>
          <cell r="D259">
            <v>3</v>
          </cell>
          <cell r="E259">
            <v>3</v>
          </cell>
          <cell r="F259">
            <v>0</v>
          </cell>
          <cell r="G259">
            <v>2</v>
          </cell>
          <cell r="I259" t="str">
            <v>070306</v>
          </cell>
        </row>
        <row r="260">
          <cell r="C260" t="str">
            <v>Kỹ thuật nhiệt (Ôtô)</v>
          </cell>
          <cell r="D260">
            <v>3</v>
          </cell>
          <cell r="E260">
            <v>2</v>
          </cell>
          <cell r="F260">
            <v>1</v>
          </cell>
          <cell r="G260">
            <v>2</v>
          </cell>
          <cell r="I260" t="str">
            <v>020334</v>
          </cell>
        </row>
        <row r="261">
          <cell r="C261" t="str">
            <v>Thuỷ lực đại cương</v>
          </cell>
          <cell r="D261">
            <v>3</v>
          </cell>
          <cell r="E261">
            <v>2</v>
          </cell>
          <cell r="F261">
            <v>1</v>
          </cell>
          <cell r="G261">
            <v>3</v>
          </cell>
          <cell r="I261" t="str">
            <v>020322</v>
          </cell>
        </row>
        <row r="262">
          <cell r="C262" t="str">
            <v>Thực hành cơ bản Hàn</v>
          </cell>
          <cell r="D262">
            <v>2</v>
          </cell>
          <cell r="E262">
            <v>0</v>
          </cell>
          <cell r="F262">
            <v>2</v>
          </cell>
          <cell r="G262">
            <v>3</v>
          </cell>
          <cell r="I262" t="str">
            <v>250302</v>
          </cell>
        </row>
        <row r="263">
          <cell r="C263" t="str">
            <v>Kiến thức ngành</v>
          </cell>
          <cell r="D263">
            <v>56</v>
          </cell>
          <cell r="E263">
            <v>41</v>
          </cell>
          <cell r="F263">
            <v>15</v>
          </cell>
          <cell r="I263">
            <v>0</v>
          </cell>
        </row>
        <row r="264">
          <cell r="C264" t="str">
            <v>Phần bắt buộc</v>
          </cell>
          <cell r="D264">
            <v>35</v>
          </cell>
          <cell r="E264">
            <v>26</v>
          </cell>
          <cell r="F264">
            <v>9</v>
          </cell>
          <cell r="I264">
            <v>0</v>
          </cell>
        </row>
        <row r="265">
          <cell r="C265" t="str">
            <v>Vẽ và thiết kế trên máy tính (CADD)</v>
          </cell>
          <cell r="D265">
            <v>3</v>
          </cell>
          <cell r="E265">
            <v>2</v>
          </cell>
          <cell r="F265">
            <v>1</v>
          </cell>
          <cell r="G265">
            <v>5</v>
          </cell>
          <cell r="I265" t="str">
            <v>010302</v>
          </cell>
        </row>
        <row r="266">
          <cell r="C266" t="str">
            <v>Cấu tạo ôtô 1</v>
          </cell>
          <cell r="D266">
            <v>3</v>
          </cell>
          <cell r="E266">
            <v>3</v>
          </cell>
          <cell r="F266">
            <v>0</v>
          </cell>
          <cell r="G266">
            <v>3</v>
          </cell>
          <cell r="I266" t="str">
            <v>020336</v>
          </cell>
        </row>
        <row r="267">
          <cell r="C267" t="str">
            <v>Cấu tạo ôtô 2</v>
          </cell>
          <cell r="D267">
            <v>3</v>
          </cell>
          <cell r="E267">
            <v>3</v>
          </cell>
          <cell r="F267">
            <v>0</v>
          </cell>
          <cell r="G267">
            <v>4</v>
          </cell>
          <cell r="I267" t="str">
            <v>020337</v>
          </cell>
        </row>
        <row r="268">
          <cell r="C268" t="str">
            <v>Lý thuyết Động cơ - Ô tô 1</v>
          </cell>
          <cell r="D268">
            <v>3</v>
          </cell>
          <cell r="E268">
            <v>3</v>
          </cell>
          <cell r="F268">
            <v>0</v>
          </cell>
          <cell r="G268">
            <v>4</v>
          </cell>
          <cell r="I268" t="str">
            <v>020338</v>
          </cell>
        </row>
        <row r="269">
          <cell r="C269" t="str">
            <v>Lý thuyết Động cơ - Ô tô 2</v>
          </cell>
          <cell r="D269">
            <v>3</v>
          </cell>
          <cell r="E269">
            <v>3</v>
          </cell>
          <cell r="F269">
            <v>0</v>
          </cell>
          <cell r="G269">
            <v>5</v>
          </cell>
          <cell r="I269" t="str">
            <v>020339</v>
          </cell>
        </row>
        <row r="270">
          <cell r="C270" t="str">
            <v>Đồ án chuyên ngành ôtô 1 </v>
          </cell>
          <cell r="D270">
            <v>2</v>
          </cell>
          <cell r="E270">
            <v>0</v>
          </cell>
          <cell r="F270">
            <v>2</v>
          </cell>
          <cell r="G270">
            <v>6</v>
          </cell>
          <cell r="I270" t="str">
            <v>020306</v>
          </cell>
        </row>
        <row r="271">
          <cell r="C271" t="str">
            <v>Hệ thống điện trên ô tô</v>
          </cell>
          <cell r="D271">
            <v>2</v>
          </cell>
          <cell r="E271">
            <v>2</v>
          </cell>
          <cell r="F271">
            <v>0</v>
          </cell>
          <cell r="G271">
            <v>5</v>
          </cell>
          <cell r="I271" t="str">
            <v>020340</v>
          </cell>
        </row>
        <row r="272">
          <cell r="C272" t="str">
            <v>Hệ thống thủy lực và khí nén trên ô tô</v>
          </cell>
          <cell r="D272">
            <v>2</v>
          </cell>
          <cell r="E272">
            <v>2</v>
          </cell>
          <cell r="F272">
            <v>0</v>
          </cell>
          <cell r="G272">
            <v>6</v>
          </cell>
          <cell r="I272" t="str">
            <v>020341</v>
          </cell>
        </row>
        <row r="273">
          <cell r="C273" t="str">
            <v>Chẩn đoán kỹ thuật ôtô</v>
          </cell>
          <cell r="D273">
            <v>2</v>
          </cell>
          <cell r="E273">
            <v>2</v>
          </cell>
          <cell r="F273">
            <v>0</v>
          </cell>
          <cell r="G273">
            <v>7</v>
          </cell>
          <cell r="I273" t="str">
            <v>020351</v>
          </cell>
        </row>
        <row r="274">
          <cell r="C274" t="str">
            <v>Kỹ thuật bảo dưỡng và sửa chữa ôtô </v>
          </cell>
          <cell r="D274">
            <v>3</v>
          </cell>
          <cell r="E274">
            <v>3</v>
          </cell>
          <cell r="F274">
            <v>0</v>
          </cell>
          <cell r="G274">
            <v>7</v>
          </cell>
          <cell r="I274" t="str">
            <v>020302</v>
          </cell>
        </row>
        <row r="275">
          <cell r="C275" t="str">
            <v>Công nghệ chế tạo phụ tùng ô tô</v>
          </cell>
          <cell r="D275">
            <v>3</v>
          </cell>
          <cell r="E275">
            <v>3</v>
          </cell>
          <cell r="F275">
            <v>0</v>
          </cell>
          <cell r="G275">
            <v>6</v>
          </cell>
          <cell r="I275" t="str">
            <v>020324</v>
          </cell>
        </row>
        <row r="276">
          <cell r="C276" t="str">
            <v>Thực hành cơ bản động cơ đốt trong</v>
          </cell>
          <cell r="D276">
            <v>2</v>
          </cell>
          <cell r="E276">
            <v>0</v>
          </cell>
          <cell r="F276">
            <v>2</v>
          </cell>
          <cell r="G276">
            <v>5</v>
          </cell>
          <cell r="I276" t="str">
            <v>020342</v>
          </cell>
        </row>
        <row r="277">
          <cell r="C277" t="str">
            <v>Thực hành cơ bản gầm ôtô</v>
          </cell>
          <cell r="D277">
            <v>2</v>
          </cell>
          <cell r="E277">
            <v>0</v>
          </cell>
          <cell r="F277">
            <v>2</v>
          </cell>
          <cell r="G277">
            <v>6</v>
          </cell>
          <cell r="I277" t="str">
            <v>020343</v>
          </cell>
        </row>
        <row r="278">
          <cell r="C278" t="str">
            <v>Thực hành cơ bản điện ôtô</v>
          </cell>
          <cell r="D278">
            <v>2</v>
          </cell>
          <cell r="E278">
            <v>0</v>
          </cell>
          <cell r="F278">
            <v>2</v>
          </cell>
          <cell r="G278">
            <v>6</v>
          </cell>
          <cell r="I278" t="str">
            <v>020344</v>
          </cell>
        </row>
        <row r="279">
          <cell r="C279" t="str">
            <v>Phần tự chọn (Phần tự chọn 1+Phần tự chọn 2)</v>
          </cell>
          <cell r="D279">
            <v>21</v>
          </cell>
          <cell r="E279">
            <v>15</v>
          </cell>
          <cell r="F279">
            <v>6</v>
          </cell>
          <cell r="I279">
            <v>0</v>
          </cell>
        </row>
        <row r="280">
          <cell r="C280" t="str">
            <v>PHẦN TỰ CHỌN 1 ( Chọn 4 trong 10 học phần sau)</v>
          </cell>
          <cell r="D280">
            <v>8</v>
          </cell>
          <cell r="E280">
            <v>8</v>
          </cell>
          <cell r="F280">
            <v>0</v>
          </cell>
          <cell r="I280">
            <v>0</v>
          </cell>
        </row>
        <row r="281">
          <cell r="C281" t="str">
            <v>Động lực học dao động ô tô</v>
          </cell>
          <cell r="D281">
            <v>2</v>
          </cell>
          <cell r="E281">
            <v>2</v>
          </cell>
          <cell r="F281">
            <v>0</v>
          </cell>
          <cell r="G281" t="str">
            <v>4 (N1)</v>
          </cell>
          <cell r="I281" t="str">
            <v>020308</v>
          </cell>
        </row>
        <row r="282">
          <cell r="C282" t="str">
            <v>Điều khiển tự động và đo lường (Ôtô)</v>
          </cell>
          <cell r="D282">
            <v>2</v>
          </cell>
          <cell r="E282">
            <v>2</v>
          </cell>
          <cell r="F282">
            <v>0</v>
          </cell>
          <cell r="G282" t="str">
            <v>4 (N1)</v>
          </cell>
          <cell r="I282" t="str">
            <v>020333</v>
          </cell>
        </row>
        <row r="283">
          <cell r="C283" t="str">
            <v>Cơ sở thiết kế ôtô</v>
          </cell>
          <cell r="D283">
            <v>2</v>
          </cell>
          <cell r="E283">
            <v>2</v>
          </cell>
          <cell r="F283">
            <v>0</v>
          </cell>
          <cell r="G283" t="str">
            <v>6(N3)</v>
          </cell>
          <cell r="I283" t="str">
            <v>020304</v>
          </cell>
        </row>
        <row r="284">
          <cell r="C284" t="str">
            <v>Thiết kế xưởng (Ôtô)</v>
          </cell>
          <cell r="D284">
            <v>2</v>
          </cell>
          <cell r="E284">
            <v>2</v>
          </cell>
          <cell r="F284">
            <v>0</v>
          </cell>
          <cell r="G284" t="str">
            <v>6(N3)</v>
          </cell>
          <cell r="I284" t="str">
            <v>020352</v>
          </cell>
        </row>
        <row r="285">
          <cell r="C285" t="str">
            <v>Tin học ứng dụng trong kỹ thuật ôtô</v>
          </cell>
          <cell r="D285">
            <v>2</v>
          </cell>
          <cell r="E285">
            <v>2</v>
          </cell>
          <cell r="F285">
            <v>0</v>
          </cell>
          <cell r="G285" t="str">
            <v>6(N3)</v>
          </cell>
          <cell r="I285" t="str">
            <v>020316</v>
          </cell>
        </row>
        <row r="286">
          <cell r="C286" t="str">
            <v>Vật liệu khai thác ôtô</v>
          </cell>
          <cell r="D286">
            <v>2</v>
          </cell>
          <cell r="E286">
            <v>2</v>
          </cell>
          <cell r="F286">
            <v>0</v>
          </cell>
          <cell r="G286" t="str">
            <v>7(N4)</v>
          </cell>
          <cell r="I286" t="str">
            <v>020332</v>
          </cell>
        </row>
        <row r="287">
          <cell r="C287" t="str">
            <v>Hệ thống nhiên liệu động cơ đốt trong</v>
          </cell>
          <cell r="D287">
            <v>2</v>
          </cell>
          <cell r="E287">
            <v>2</v>
          </cell>
          <cell r="F287">
            <v>0</v>
          </cell>
          <cell r="G287" t="str">
            <v>7(N4)</v>
          </cell>
          <cell r="I287" t="str">
            <v>020356</v>
          </cell>
        </row>
        <row r="288">
          <cell r="C288" t="str">
            <v>Khí xả và vấn đề ô nhiễm môi trường</v>
          </cell>
          <cell r="D288">
            <v>2</v>
          </cell>
          <cell r="E288">
            <v>2</v>
          </cell>
          <cell r="F288">
            <v>0</v>
          </cell>
          <cell r="G288" t="str">
            <v>7(N4)</v>
          </cell>
          <cell r="I288" t="str">
            <v>020312</v>
          </cell>
        </row>
        <row r="289">
          <cell r="C289" t="str">
            <v>Quản trị doanh nghiệp</v>
          </cell>
          <cell r="D289">
            <v>2</v>
          </cell>
          <cell r="E289">
            <v>2</v>
          </cell>
          <cell r="F289">
            <v>0</v>
          </cell>
          <cell r="G289" t="str">
            <v>5 (N2)</v>
          </cell>
          <cell r="I289" t="str">
            <v>110343</v>
          </cell>
        </row>
        <row r="290">
          <cell r="C290" t="str">
            <v>An toàn và Môi trường Công nghiệp (Ôtô)</v>
          </cell>
          <cell r="D290">
            <v>2</v>
          </cell>
          <cell r="E290">
            <v>2</v>
          </cell>
          <cell r="F290">
            <v>0</v>
          </cell>
          <cell r="G290" t="str">
            <v>5 (N2)</v>
          </cell>
          <cell r="I290" t="str">
            <v>020301</v>
          </cell>
        </row>
        <row r="291">
          <cell r="C291" t="str">
            <v>PHẦN TỰ CHỌN 2 ( Chọn 1 trong 3 nhóm chuyên ngành sau)</v>
          </cell>
          <cell r="D291">
            <v>13</v>
          </cell>
          <cell r="E291">
            <v>7</v>
          </cell>
          <cell r="F291">
            <v>6</v>
          </cell>
          <cell r="I291">
            <v>0</v>
          </cell>
        </row>
        <row r="292">
          <cell r="C292" t="str">
            <v>Nhóm chuyên ngành A (Chuyên ngành Gầm ôtô)</v>
          </cell>
          <cell r="D292">
            <v>13</v>
          </cell>
          <cell r="E292">
            <v>7</v>
          </cell>
          <cell r="F292">
            <v>6</v>
          </cell>
          <cell r="I292">
            <v>0</v>
          </cell>
        </row>
        <row r="293">
          <cell r="C293" t="str">
            <v>Kết cấu - Tính toán ôtô </v>
          </cell>
          <cell r="D293">
            <v>3</v>
          </cell>
          <cell r="E293">
            <v>3</v>
          </cell>
          <cell r="F293">
            <v>0</v>
          </cell>
          <cell r="G293">
            <v>6</v>
          </cell>
          <cell r="I293" t="str">
            <v>020345</v>
          </cell>
        </row>
        <row r="294">
          <cell r="C294" t="str">
            <v>Thí nghiệm gầm ôtô</v>
          </cell>
          <cell r="D294">
            <v>3</v>
          </cell>
          <cell r="E294">
            <v>2</v>
          </cell>
          <cell r="F294">
            <v>1</v>
          </cell>
          <cell r="G294">
            <v>7</v>
          </cell>
          <cell r="I294" t="str">
            <v>020346</v>
          </cell>
        </row>
        <row r="295">
          <cell r="C295" t="str">
            <v>Chuyên đề gầm ô tô</v>
          </cell>
          <cell r="D295">
            <v>2</v>
          </cell>
          <cell r="E295">
            <v>2</v>
          </cell>
          <cell r="F295">
            <v>0</v>
          </cell>
          <cell r="G295">
            <v>7</v>
          </cell>
          <cell r="I295" t="str">
            <v>020347</v>
          </cell>
        </row>
        <row r="296">
          <cell r="C296" t="str">
            <v>Thực hành gầm ôtô nâng cao</v>
          </cell>
          <cell r="D296">
            <v>3</v>
          </cell>
          <cell r="E296">
            <v>0</v>
          </cell>
          <cell r="F296">
            <v>3</v>
          </cell>
          <cell r="G296">
            <v>7</v>
          </cell>
          <cell r="I296" t="str">
            <v>020329</v>
          </cell>
        </row>
        <row r="297">
          <cell r="C297" t="str">
            <v>Đồ án chuyên ngành gầm ôtô</v>
          </cell>
          <cell r="D297">
            <v>2</v>
          </cell>
          <cell r="E297">
            <v>0</v>
          </cell>
          <cell r="F297">
            <v>2</v>
          </cell>
          <cell r="G297">
            <v>7</v>
          </cell>
          <cell r="I297" t="str">
            <v>020355</v>
          </cell>
        </row>
        <row r="298">
          <cell r="C298" t="str">
            <v>Nhóm chuyên ngành B (Chuyên ngành Động cơ Đốt trong)</v>
          </cell>
          <cell r="D298">
            <v>13</v>
          </cell>
          <cell r="E298">
            <v>7</v>
          </cell>
          <cell r="F298">
            <v>6</v>
          </cell>
          <cell r="I298">
            <v>0</v>
          </cell>
        </row>
        <row r="299">
          <cell r="C299" t="str">
            <v>Kết cấu - Tính toán động cơ đốt trong </v>
          </cell>
          <cell r="D299">
            <v>3</v>
          </cell>
          <cell r="E299">
            <v>3</v>
          </cell>
          <cell r="F299">
            <v>0</v>
          </cell>
          <cell r="G299">
            <v>6</v>
          </cell>
          <cell r="I299" t="str">
            <v>020348</v>
          </cell>
        </row>
        <row r="300">
          <cell r="C300" t="str">
            <v>Thí nghiệm động cơ</v>
          </cell>
          <cell r="D300">
            <v>3</v>
          </cell>
          <cell r="E300">
            <v>2</v>
          </cell>
          <cell r="F300">
            <v>1</v>
          </cell>
          <cell r="G300">
            <v>7</v>
          </cell>
          <cell r="I300" t="str">
            <v>020318</v>
          </cell>
        </row>
        <row r="301">
          <cell r="C301" t="str">
            <v>Chuyên đề động cơ</v>
          </cell>
          <cell r="D301">
            <v>2</v>
          </cell>
          <cell r="E301">
            <v>2</v>
          </cell>
          <cell r="F301">
            <v>0</v>
          </cell>
          <cell r="G301">
            <v>7</v>
          </cell>
          <cell r="I301" t="str">
            <v>020349</v>
          </cell>
        </row>
        <row r="302">
          <cell r="C302" t="str">
            <v>Thực hành động cơ nâng cao</v>
          </cell>
          <cell r="D302">
            <v>3</v>
          </cell>
          <cell r="E302">
            <v>0</v>
          </cell>
          <cell r="F302">
            <v>3</v>
          </cell>
          <cell r="G302">
            <v>7</v>
          </cell>
          <cell r="I302" t="str">
            <v>020328</v>
          </cell>
        </row>
        <row r="303">
          <cell r="C303" t="str">
            <v>Đồ án chuyên ngành động cơ đốt trong</v>
          </cell>
          <cell r="D303">
            <v>2</v>
          </cell>
          <cell r="E303">
            <v>0</v>
          </cell>
          <cell r="F303">
            <v>2</v>
          </cell>
          <cell r="G303">
            <v>7</v>
          </cell>
          <cell r="I303" t="str">
            <v>020354</v>
          </cell>
        </row>
        <row r="304">
          <cell r="C304" t="str">
            <v>Nhóm chuyên ngành C (Chuyên ngành Điện ôtô)</v>
          </cell>
          <cell r="D304">
            <v>13</v>
          </cell>
          <cell r="E304">
            <v>7</v>
          </cell>
          <cell r="F304">
            <v>6</v>
          </cell>
          <cell r="I304">
            <v>0</v>
          </cell>
        </row>
        <row r="305">
          <cell r="C305" t="str">
            <v>Hệ thống điều khiển điện tử trên ôtô</v>
          </cell>
          <cell r="D305">
            <v>3</v>
          </cell>
          <cell r="E305">
            <v>3</v>
          </cell>
          <cell r="F305">
            <v>0</v>
          </cell>
          <cell r="G305">
            <v>6</v>
          </cell>
          <cell r="I305" t="str">
            <v>020309</v>
          </cell>
        </row>
        <row r="306">
          <cell r="C306" t="str">
            <v>Thí nghiệm điện ôtô</v>
          </cell>
          <cell r="D306">
            <v>3</v>
          </cell>
          <cell r="E306">
            <v>2</v>
          </cell>
          <cell r="F306">
            <v>1</v>
          </cell>
          <cell r="G306">
            <v>7</v>
          </cell>
          <cell r="I306" t="str">
            <v>020317</v>
          </cell>
        </row>
        <row r="307">
          <cell r="C307" t="str">
            <v>Chuyên đề điện - điện tử ô tô</v>
          </cell>
          <cell r="D307">
            <v>2</v>
          </cell>
          <cell r="E307">
            <v>2</v>
          </cell>
          <cell r="F307">
            <v>0</v>
          </cell>
          <cell r="G307">
            <v>7</v>
          </cell>
          <cell r="I307" t="str">
            <v>020350</v>
          </cell>
        </row>
        <row r="308">
          <cell r="C308" t="str">
            <v>Thực hành điện ôtô nâng cao</v>
          </cell>
          <cell r="D308">
            <v>3</v>
          </cell>
          <cell r="E308">
            <v>0</v>
          </cell>
          <cell r="F308">
            <v>3</v>
          </cell>
          <cell r="G308">
            <v>7</v>
          </cell>
          <cell r="I308" t="str">
            <v>020327</v>
          </cell>
        </row>
        <row r="309">
          <cell r="C309" t="str">
            <v>Đồ án chuyên ngành điện ôtô</v>
          </cell>
          <cell r="D309">
            <v>2</v>
          </cell>
          <cell r="E309">
            <v>0</v>
          </cell>
          <cell r="F309">
            <v>2</v>
          </cell>
          <cell r="G309">
            <v>7</v>
          </cell>
          <cell r="I309" t="str">
            <v>020353</v>
          </cell>
        </row>
        <row r="310">
          <cell r="C310" t="str">
            <v>Kiến thức ngành phụ (25 tín chỉ thuộc  ngành: quản trị kinh doanh)</v>
          </cell>
          <cell r="D310" t="str">
            <v> </v>
          </cell>
          <cell r="I310">
            <v>0</v>
          </cell>
        </row>
        <row r="311">
          <cell r="C311" t="str">
            <v>PHẦN BẮT BUỘC</v>
          </cell>
          <cell r="D311">
            <v>22</v>
          </cell>
          <cell r="E311">
            <v>18</v>
          </cell>
          <cell r="F311">
            <v>4</v>
          </cell>
          <cell r="I311">
            <v>0</v>
          </cell>
        </row>
        <row r="312">
          <cell r="C312" t="str">
            <v>Kinh tế vi mô</v>
          </cell>
          <cell r="D312">
            <v>4</v>
          </cell>
          <cell r="E312">
            <v>3</v>
          </cell>
          <cell r="F312">
            <v>1</v>
          </cell>
          <cell r="I312" t="str">
            <v>110324</v>
          </cell>
        </row>
        <row r="313">
          <cell r="C313" t="str">
            <v>Marketing căn bản</v>
          </cell>
          <cell r="D313">
            <v>3</v>
          </cell>
          <cell r="E313">
            <v>2</v>
          </cell>
          <cell r="F313">
            <v>1</v>
          </cell>
          <cell r="I313" t="str">
            <v>110337</v>
          </cell>
        </row>
        <row r="314">
          <cell r="C314" t="str">
            <v>Lý thuyết thống kê</v>
          </cell>
          <cell r="D314">
            <v>3</v>
          </cell>
          <cell r="E314">
            <v>2</v>
          </cell>
          <cell r="F314">
            <v>1</v>
          </cell>
          <cell r="I314" t="str">
            <v>110336</v>
          </cell>
        </row>
        <row r="315">
          <cell r="C315" t="str">
            <v>Luật kinh tế</v>
          </cell>
          <cell r="D315">
            <v>3</v>
          </cell>
          <cell r="E315">
            <v>3</v>
          </cell>
          <cell r="F315">
            <v>0</v>
          </cell>
          <cell r="I315" t="str">
            <v>120307</v>
          </cell>
        </row>
        <row r="316">
          <cell r="C316" t="str">
            <v>Nguyên lý kế toán</v>
          </cell>
          <cell r="D316">
            <v>3</v>
          </cell>
          <cell r="E316">
            <v>2</v>
          </cell>
          <cell r="F316">
            <v>1</v>
          </cell>
          <cell r="I316" t="str">
            <v>110338</v>
          </cell>
        </row>
        <row r="317">
          <cell r="C317" t="str">
            <v>Giao tiếp kinh doanh</v>
          </cell>
          <cell r="D317">
            <v>3</v>
          </cell>
          <cell r="E317">
            <v>3</v>
          </cell>
          <cell r="F317">
            <v>0</v>
          </cell>
          <cell r="I317" t="str">
            <v>110305</v>
          </cell>
        </row>
        <row r="318">
          <cell r="C318" t="str">
            <v>Quản trị sản xuất 1</v>
          </cell>
          <cell r="D318">
            <v>3</v>
          </cell>
          <cell r="E318">
            <v>3</v>
          </cell>
          <cell r="F318">
            <v>0</v>
          </cell>
          <cell r="I318" t="str">
            <v>110348</v>
          </cell>
        </row>
        <row r="319">
          <cell r="C319" t="str">
            <v>PHẦN TỰ CHỌN  (Chọn 1 trong 2 học phần sau)</v>
          </cell>
          <cell r="D319">
            <v>3</v>
          </cell>
          <cell r="E319">
            <v>3</v>
          </cell>
          <cell r="F319">
            <v>0</v>
          </cell>
          <cell r="I319">
            <v>0</v>
          </cell>
        </row>
        <row r="320">
          <cell r="C320" t="str">
            <v>Quản trị văn phòng</v>
          </cell>
          <cell r="D320">
            <v>3</v>
          </cell>
          <cell r="E320">
            <v>3</v>
          </cell>
          <cell r="F320">
            <v>0</v>
          </cell>
          <cell r="I320" t="str">
            <v>110351</v>
          </cell>
        </row>
        <row r="321">
          <cell r="C321" t="str">
            <v>Quản trị nhân lực</v>
          </cell>
          <cell r="D321">
            <v>3</v>
          </cell>
          <cell r="E321">
            <v>3</v>
          </cell>
          <cell r="F321">
            <v>0</v>
          </cell>
          <cell r="I321" t="str">
            <v>110347</v>
          </cell>
        </row>
        <row r="322">
          <cell r="C322" t="str">
            <v>Thực tập tốt nghiệp và làm khoá luận ( Hoặc học thêm một số học phần chuyên môn)</v>
          </cell>
          <cell r="D322">
            <v>15</v>
          </cell>
          <cell r="E322">
            <v>0</v>
          </cell>
          <cell r="F322">
            <v>15</v>
          </cell>
          <cell r="I322">
            <v>0</v>
          </cell>
        </row>
        <row r="323">
          <cell r="C323" t="str">
            <v>Thực tập tốt nghiệp (Practice at Factory-Ôtô)</v>
          </cell>
          <cell r="D323">
            <v>8</v>
          </cell>
          <cell r="E323">
            <v>0</v>
          </cell>
          <cell r="F323">
            <v>8</v>
          </cell>
          <cell r="G323">
            <v>8</v>
          </cell>
          <cell r="H323" t="str">
            <v>s</v>
          </cell>
          <cell r="I323" t="str">
            <v>020331</v>
          </cell>
        </row>
        <row r="324">
          <cell r="C324" t="str">
            <v>Khoá luận tốt nghiệp (Ôtô)</v>
          </cell>
          <cell r="D324">
            <v>7</v>
          </cell>
          <cell r="E324">
            <v>0</v>
          </cell>
          <cell r="F324">
            <v>7</v>
          </cell>
          <cell r="G324">
            <v>8</v>
          </cell>
          <cell r="I324" t="str">
            <v>020313</v>
          </cell>
        </row>
        <row r="325">
          <cell r="C325" t="str">
            <v>Sinh viên không làm đồ án/ khóa luận tốt nghiệp đăng ký học thêm 7 tín chỉ trong các học phần thuộc 1 trong 3 chuyên ngành sau:</v>
          </cell>
          <cell r="D325">
            <v>7</v>
          </cell>
          <cell r="E325">
            <v>2</v>
          </cell>
          <cell r="F325">
            <v>5</v>
          </cell>
          <cell r="I325" t="str">
            <v>TTĐA/KL</v>
          </cell>
        </row>
        <row r="326">
          <cell r="C326" t="str">
            <v>Chuyên ngành gầm ôtô</v>
          </cell>
          <cell r="D326">
            <v>7</v>
          </cell>
          <cell r="E326">
            <v>2</v>
          </cell>
          <cell r="F326">
            <v>5</v>
          </cell>
          <cell r="I326">
            <v>0</v>
          </cell>
        </row>
        <row r="327">
          <cell r="C327" t="str">
            <v>Chuyên đề gầm ô tô</v>
          </cell>
          <cell r="D327">
            <v>2</v>
          </cell>
          <cell r="E327">
            <v>2</v>
          </cell>
          <cell r="F327">
            <v>0</v>
          </cell>
          <cell r="G327">
            <v>8</v>
          </cell>
          <cell r="I327" t="str">
            <v>020347</v>
          </cell>
        </row>
        <row r="328">
          <cell r="C328" t="str">
            <v>Thực hành gầm ôtô nâng cao</v>
          </cell>
          <cell r="D328">
            <v>3</v>
          </cell>
          <cell r="E328">
            <v>0</v>
          </cell>
          <cell r="F328">
            <v>3</v>
          </cell>
          <cell r="G328">
            <v>8</v>
          </cell>
          <cell r="I328" t="str">
            <v>020329</v>
          </cell>
        </row>
        <row r="329">
          <cell r="C329" t="str">
            <v>Đồ án chuyên ngành gầm ôtô</v>
          </cell>
          <cell r="D329">
            <v>2</v>
          </cell>
          <cell r="E329">
            <v>0</v>
          </cell>
          <cell r="F329">
            <v>2</v>
          </cell>
          <cell r="G329">
            <v>8</v>
          </cell>
          <cell r="I329" t="str">
            <v>020355</v>
          </cell>
        </row>
        <row r="330">
          <cell r="C330" t="str">
            <v>Chuyên ngành động cơ đốt trong</v>
          </cell>
          <cell r="D330">
            <v>7</v>
          </cell>
          <cell r="E330">
            <v>2</v>
          </cell>
          <cell r="F330">
            <v>5</v>
          </cell>
          <cell r="I330">
            <v>0</v>
          </cell>
        </row>
        <row r="331">
          <cell r="C331" t="str">
            <v>Chuyên đề động cơ</v>
          </cell>
          <cell r="D331">
            <v>2</v>
          </cell>
          <cell r="E331">
            <v>2</v>
          </cell>
          <cell r="F331">
            <v>0</v>
          </cell>
          <cell r="G331">
            <v>8</v>
          </cell>
          <cell r="I331" t="str">
            <v>020349</v>
          </cell>
        </row>
        <row r="332">
          <cell r="C332" t="str">
            <v>Thực hành động cơ nâng cao</v>
          </cell>
          <cell r="D332">
            <v>3</v>
          </cell>
          <cell r="E332">
            <v>0</v>
          </cell>
          <cell r="F332">
            <v>3</v>
          </cell>
          <cell r="G332">
            <v>8</v>
          </cell>
          <cell r="I332" t="str">
            <v>020328</v>
          </cell>
        </row>
        <row r="333">
          <cell r="C333" t="str">
            <v>Đồ án chuyên ngành động cơ đốt trong</v>
          </cell>
          <cell r="D333">
            <v>2</v>
          </cell>
          <cell r="E333">
            <v>0</v>
          </cell>
          <cell r="F333">
            <v>2</v>
          </cell>
          <cell r="G333">
            <v>8</v>
          </cell>
          <cell r="I333" t="str">
            <v>020354</v>
          </cell>
        </row>
        <row r="334">
          <cell r="C334" t="str">
            <v>Chuyên ngành điện ôtô</v>
          </cell>
          <cell r="D334">
            <v>7</v>
          </cell>
          <cell r="E334">
            <v>2</v>
          </cell>
          <cell r="F334">
            <v>5</v>
          </cell>
          <cell r="I334">
            <v>0</v>
          </cell>
        </row>
        <row r="335">
          <cell r="C335" t="str">
            <v>Chuyên đề điện - điện tử ô tô</v>
          </cell>
          <cell r="D335">
            <v>2</v>
          </cell>
          <cell r="E335">
            <v>2</v>
          </cell>
          <cell r="F335">
            <v>0</v>
          </cell>
          <cell r="G335">
            <v>8</v>
          </cell>
          <cell r="I335" t="str">
            <v>020350</v>
          </cell>
        </row>
        <row r="336">
          <cell r="C336" t="str">
            <v>Thực hành điện ôtô nâng cao</v>
          </cell>
          <cell r="D336">
            <v>3</v>
          </cell>
          <cell r="E336">
            <v>0</v>
          </cell>
          <cell r="F336">
            <v>3</v>
          </cell>
          <cell r="G336">
            <v>8</v>
          </cell>
          <cell r="I336" t="str">
            <v>020327</v>
          </cell>
        </row>
        <row r="337">
          <cell r="C337" t="str">
            <v>Đồ án chuyên ngành điện ôtô</v>
          </cell>
          <cell r="D337">
            <v>2</v>
          </cell>
          <cell r="E337">
            <v>0</v>
          </cell>
          <cell r="F337">
            <v>2</v>
          </cell>
          <cell r="G337">
            <v>8</v>
          </cell>
          <cell r="I337" t="str">
            <v>020353</v>
          </cell>
        </row>
        <row r="338">
          <cell r="C338" t="str">
            <v>KIẾN THỨC GIÁO DỤC ĐẠI CƯƠNG</v>
          </cell>
          <cell r="D338">
            <v>74</v>
          </cell>
          <cell r="E338">
            <v>61</v>
          </cell>
          <cell r="F338">
            <v>13</v>
          </cell>
          <cell r="I338">
            <v>0</v>
          </cell>
        </row>
        <row r="339">
          <cell r="C339" t="str">
            <v>Các môn lý luận chính trị</v>
          </cell>
          <cell r="D339">
            <v>7</v>
          </cell>
          <cell r="E339">
            <v>7</v>
          </cell>
          <cell r="F339">
            <v>0</v>
          </cell>
          <cell r="I339">
            <v>0</v>
          </cell>
        </row>
        <row r="340">
          <cell r="C340" t="str">
            <v>Các nguyên lý cơ bản của chủ nghĩa Mác - Lê Nin</v>
          </cell>
          <cell r="D340">
            <v>5</v>
          </cell>
          <cell r="E340">
            <v>5</v>
          </cell>
          <cell r="F340">
            <v>0</v>
          </cell>
          <cell r="G340">
            <v>1</v>
          </cell>
          <cell r="I340" t="str">
            <v>120301</v>
          </cell>
        </row>
        <row r="341">
          <cell r="C341" t="str">
            <v>Tư tưởng Hồ Chí Minh</v>
          </cell>
          <cell r="D341">
            <v>2</v>
          </cell>
          <cell r="E341">
            <v>2</v>
          </cell>
          <cell r="F341">
            <v>0</v>
          </cell>
          <cell r="G341">
            <v>2</v>
          </cell>
          <cell r="I341" t="str">
            <v>120305</v>
          </cell>
        </row>
        <row r="342">
          <cell r="C342" t="str">
            <v>Khoa học xã hội – Nhân văn</v>
          </cell>
          <cell r="D342">
            <v>5</v>
          </cell>
          <cell r="E342">
            <v>5</v>
          </cell>
          <cell r="F342">
            <v>0</v>
          </cell>
          <cell r="I342">
            <v>0</v>
          </cell>
        </row>
        <row r="343">
          <cell r="C343" t="str">
            <v>PHẦN BẮT BUỘC</v>
          </cell>
          <cell r="D343">
            <v>3</v>
          </cell>
          <cell r="E343">
            <v>3</v>
          </cell>
          <cell r="F343">
            <v>0</v>
          </cell>
          <cell r="I343">
            <v>0</v>
          </cell>
        </row>
        <row r="344">
          <cell r="C344" t="str">
            <v>Đường lối cách mạng Việt Nam</v>
          </cell>
          <cell r="D344">
            <v>3</v>
          </cell>
          <cell r="E344">
            <v>3</v>
          </cell>
          <cell r="F344">
            <v>0</v>
          </cell>
          <cell r="G344">
            <v>3</v>
          </cell>
          <cell r="I344" t="str">
            <v>120302</v>
          </cell>
        </row>
        <row r="345">
          <cell r="C345" t="str">
            <v>PHẦN TỰ CHỌN  (chọn 1 trong số 4 học phần sau)</v>
          </cell>
          <cell r="D345">
            <v>2</v>
          </cell>
          <cell r="E345">
            <v>2</v>
          </cell>
          <cell r="F345">
            <v>0</v>
          </cell>
          <cell r="I345" t="str">
            <v>tcd1</v>
          </cell>
        </row>
        <row r="346">
          <cell r="C346" t="str">
            <v>Kinh tế học đại cương</v>
          </cell>
          <cell r="D346">
            <v>2</v>
          </cell>
          <cell r="E346">
            <v>2</v>
          </cell>
          <cell r="F346">
            <v>0</v>
          </cell>
          <cell r="G346">
            <v>2</v>
          </cell>
          <cell r="I346" t="str">
            <v>110322</v>
          </cell>
        </row>
        <row r="347">
          <cell r="C347" t="str">
            <v>Pháp luật đại cương</v>
          </cell>
          <cell r="D347">
            <v>2</v>
          </cell>
          <cell r="E347">
            <v>2</v>
          </cell>
          <cell r="F347">
            <v>0</v>
          </cell>
          <cell r="G347">
            <v>2</v>
          </cell>
          <cell r="I347" t="str">
            <v>120304</v>
          </cell>
        </row>
        <row r="348">
          <cell r="C348" t="str">
            <v>Tâm lý học người tiêu dùng</v>
          </cell>
          <cell r="D348">
            <v>2</v>
          </cell>
          <cell r="E348">
            <v>2</v>
          </cell>
          <cell r="F348">
            <v>0</v>
          </cell>
          <cell r="G348">
            <v>2</v>
          </cell>
          <cell r="I348" t="str">
            <v>140304</v>
          </cell>
        </row>
        <row r="349">
          <cell r="C349" t="str">
            <v>Nhập môn logic học</v>
          </cell>
          <cell r="D349">
            <v>2</v>
          </cell>
          <cell r="E349">
            <v>2</v>
          </cell>
          <cell r="F349">
            <v>0</v>
          </cell>
          <cell r="G349">
            <v>2</v>
          </cell>
          <cell r="I349" t="str">
            <v>120303</v>
          </cell>
        </row>
        <row r="350">
          <cell r="C350" t="str">
            <v>Ngoại ngữ (kể cả tiếng Anh chuyên ngành)</v>
          </cell>
          <cell r="D350">
            <v>33</v>
          </cell>
          <cell r="E350">
            <v>33</v>
          </cell>
          <cell r="F350">
            <v>0</v>
          </cell>
          <cell r="I350">
            <v>0</v>
          </cell>
        </row>
        <row r="351">
          <cell r="C351" t="str">
            <v>Tiếng Anh 1</v>
          </cell>
          <cell r="D351">
            <v>6</v>
          </cell>
          <cell r="E351">
            <v>6</v>
          </cell>
          <cell r="F351">
            <v>0</v>
          </cell>
          <cell r="G351">
            <v>1</v>
          </cell>
          <cell r="I351" t="str">
            <v>130354</v>
          </cell>
        </row>
        <row r="352">
          <cell r="C352" t="str">
            <v>Tiếng Anh 2</v>
          </cell>
          <cell r="D352">
            <v>6</v>
          </cell>
          <cell r="E352">
            <v>6</v>
          </cell>
          <cell r="F352">
            <v>0</v>
          </cell>
          <cell r="G352">
            <v>2</v>
          </cell>
          <cell r="I352" t="str">
            <v>130355</v>
          </cell>
        </row>
        <row r="353">
          <cell r="C353" t="str">
            <v>Tiếng Anh 3</v>
          </cell>
          <cell r="D353">
            <v>6</v>
          </cell>
          <cell r="E353">
            <v>6</v>
          </cell>
          <cell r="F353">
            <v>0</v>
          </cell>
          <cell r="G353">
            <v>3</v>
          </cell>
          <cell r="I353" t="str">
            <v>130356</v>
          </cell>
        </row>
        <row r="354">
          <cell r="C354" t="str">
            <v>Tiếng Anh 4</v>
          </cell>
          <cell r="D354">
            <v>6</v>
          </cell>
          <cell r="E354">
            <v>6</v>
          </cell>
          <cell r="F354">
            <v>0</v>
          </cell>
          <cell r="G354">
            <v>4</v>
          </cell>
          <cell r="I354" t="str">
            <v>130329</v>
          </cell>
        </row>
        <row r="355">
          <cell r="C355" t="str">
            <v>Tiếng Anh 5</v>
          </cell>
          <cell r="D355">
            <v>6</v>
          </cell>
          <cell r="E355">
            <v>6</v>
          </cell>
          <cell r="F355">
            <v>0</v>
          </cell>
          <cell r="G355">
            <v>5</v>
          </cell>
          <cell r="I355" t="str">
            <v>130330</v>
          </cell>
        </row>
        <row r="356">
          <cell r="C356" t="str">
            <v>Tiếng Anh chuyên ngành (Điện)</v>
          </cell>
          <cell r="D356">
            <v>3</v>
          </cell>
          <cell r="E356">
            <v>3</v>
          </cell>
          <cell r="F356">
            <v>0</v>
          </cell>
          <cell r="G356">
            <v>6</v>
          </cell>
          <cell r="I356" t="str">
            <v>130333</v>
          </cell>
        </row>
        <row r="357">
          <cell r="C357" t="str">
            <v>Toán học-Tin học-Khoa học tự nhiên-Công nghệ-Môi trường</v>
          </cell>
          <cell r="D357">
            <v>19</v>
          </cell>
          <cell r="E357">
            <v>16</v>
          </cell>
          <cell r="F357">
            <v>3</v>
          </cell>
          <cell r="I357">
            <v>0</v>
          </cell>
        </row>
        <row r="358">
          <cell r="C358" t="str">
            <v>PHẦN BẮT BUỘC</v>
          </cell>
          <cell r="D358">
            <v>15</v>
          </cell>
          <cell r="E358">
            <v>12</v>
          </cell>
          <cell r="F358">
            <v>3</v>
          </cell>
          <cell r="I358">
            <v>0</v>
          </cell>
        </row>
        <row r="359">
          <cell r="C359" t="str">
            <v>Toán cao cấp 1</v>
          </cell>
          <cell r="D359">
            <v>3</v>
          </cell>
          <cell r="E359">
            <v>3</v>
          </cell>
          <cell r="F359">
            <v>0</v>
          </cell>
          <cell r="G359">
            <v>1</v>
          </cell>
          <cell r="I359" t="str">
            <v>100301</v>
          </cell>
        </row>
        <row r="360">
          <cell r="C360" t="str">
            <v>Toán cao cấp 2</v>
          </cell>
          <cell r="D360">
            <v>3</v>
          </cell>
          <cell r="E360">
            <v>3</v>
          </cell>
          <cell r="F360">
            <v>0</v>
          </cell>
          <cell r="G360">
            <v>2</v>
          </cell>
          <cell r="I360" t="str">
            <v>100302</v>
          </cell>
        </row>
        <row r="361">
          <cell r="C361" t="str">
            <v>Vật lý 1</v>
          </cell>
          <cell r="D361">
            <v>3</v>
          </cell>
          <cell r="E361">
            <v>2</v>
          </cell>
          <cell r="F361">
            <v>1</v>
          </cell>
          <cell r="G361">
            <v>2</v>
          </cell>
          <cell r="I361" t="str">
            <v>100313</v>
          </cell>
        </row>
        <row r="362">
          <cell r="C362" t="str">
            <v>Hoá học 1</v>
          </cell>
          <cell r="D362">
            <v>3</v>
          </cell>
          <cell r="E362">
            <v>2</v>
          </cell>
          <cell r="F362">
            <v>1</v>
          </cell>
          <cell r="G362">
            <v>2</v>
          </cell>
          <cell r="I362" t="str">
            <v>030320</v>
          </cell>
        </row>
        <row r="363">
          <cell r="C363" t="str">
            <v>Nhập môn tin học</v>
          </cell>
          <cell r="D363">
            <v>3</v>
          </cell>
          <cell r="E363">
            <v>2</v>
          </cell>
          <cell r="F363">
            <v>1</v>
          </cell>
          <cell r="G363">
            <v>1</v>
          </cell>
          <cell r="I363" t="str">
            <v>050329</v>
          </cell>
        </row>
        <row r="364">
          <cell r="C364" t="str">
            <v>PHẦN TỰ CHỌN  (chọn 2 trong số 6 học phần sau)</v>
          </cell>
          <cell r="D364">
            <v>4</v>
          </cell>
          <cell r="E364">
            <v>4</v>
          </cell>
          <cell r="F364">
            <v>0</v>
          </cell>
          <cell r="I364" t="str">
            <v>tcd2</v>
          </cell>
        </row>
        <row r="365">
          <cell r="C365" t="str">
            <v>Xác suất thống kê</v>
          </cell>
          <cell r="D365">
            <v>2</v>
          </cell>
          <cell r="E365">
            <v>2</v>
          </cell>
          <cell r="F365">
            <v>0</v>
          </cell>
          <cell r="G365" t="str">
            <v>3(N1)</v>
          </cell>
          <cell r="I365" t="str">
            <v>100305</v>
          </cell>
        </row>
        <row r="366">
          <cell r="C366" t="str">
            <v>Hàm phức và phép BĐ Laplace</v>
          </cell>
          <cell r="D366">
            <v>2</v>
          </cell>
          <cell r="E366">
            <v>2</v>
          </cell>
          <cell r="F366">
            <v>0</v>
          </cell>
          <cell r="G366" t="str">
            <v>3(N1)</v>
          </cell>
          <cell r="I366" t="str">
            <v>100307</v>
          </cell>
        </row>
        <row r="367">
          <cell r="C367" t="str">
            <v>Quy hoạch tuyến tính</v>
          </cell>
          <cell r="D367">
            <v>2</v>
          </cell>
          <cell r="E367">
            <v>2</v>
          </cell>
          <cell r="F367">
            <v>0</v>
          </cell>
          <cell r="G367" t="str">
            <v>4(N2)</v>
          </cell>
          <cell r="I367" t="str">
            <v>100308</v>
          </cell>
        </row>
        <row r="368">
          <cell r="C368" t="str">
            <v>Phương pháp tính</v>
          </cell>
          <cell r="D368">
            <v>2</v>
          </cell>
          <cell r="E368">
            <v>2</v>
          </cell>
          <cell r="F368">
            <v>0</v>
          </cell>
          <cell r="G368" t="str">
            <v>4(N2)</v>
          </cell>
          <cell r="I368" t="str">
            <v>100306</v>
          </cell>
        </row>
        <row r="369">
          <cell r="C369" t="str">
            <v>Vật lý 2</v>
          </cell>
          <cell r="D369">
            <v>2</v>
          </cell>
          <cell r="E369">
            <v>2</v>
          </cell>
          <cell r="F369">
            <v>0</v>
          </cell>
          <cell r="G369" t="str">
            <v>3(N1)</v>
          </cell>
          <cell r="I369" t="str">
            <v>100314</v>
          </cell>
        </row>
        <row r="370">
          <cell r="C370" t="str">
            <v>Hoá học 2</v>
          </cell>
          <cell r="D370">
            <v>2</v>
          </cell>
          <cell r="E370">
            <v>2</v>
          </cell>
          <cell r="F370">
            <v>0</v>
          </cell>
          <cell r="G370" t="str">
            <v>4(N2)</v>
          </cell>
          <cell r="I370" t="str">
            <v>030321</v>
          </cell>
        </row>
        <row r="371">
          <cell r="C371" t="str">
            <v>Giáo dục thể chất</v>
          </cell>
          <cell r="D371">
            <v>5</v>
          </cell>
          <cell r="E371">
            <v>0</v>
          </cell>
          <cell r="F371">
            <v>5</v>
          </cell>
          <cell r="I371">
            <v>0</v>
          </cell>
        </row>
        <row r="372">
          <cell r="C372" t="str">
            <v>Giáo dục thể chất 1</v>
          </cell>
          <cell r="D372">
            <v>1</v>
          </cell>
          <cell r="E372">
            <v>0</v>
          </cell>
          <cell r="F372">
            <v>1</v>
          </cell>
          <cell r="G372">
            <v>1</v>
          </cell>
          <cell r="I372" t="str">
            <v>090303</v>
          </cell>
        </row>
        <row r="373">
          <cell r="C373" t="str">
            <v>Giáo dục thể chất 2</v>
          </cell>
          <cell r="D373">
            <v>1</v>
          </cell>
          <cell r="E373">
            <v>0</v>
          </cell>
          <cell r="F373">
            <v>1</v>
          </cell>
          <cell r="G373">
            <v>2</v>
          </cell>
          <cell r="I373" t="str">
            <v>090304</v>
          </cell>
        </row>
        <row r="374">
          <cell r="C374" t="str">
            <v>Giáo dục thể chất 3</v>
          </cell>
          <cell r="D374">
            <v>1</v>
          </cell>
          <cell r="E374">
            <v>0</v>
          </cell>
          <cell r="F374">
            <v>1</v>
          </cell>
          <cell r="G374">
            <v>3</v>
          </cell>
          <cell r="I374" t="str">
            <v>090305</v>
          </cell>
        </row>
        <row r="375">
          <cell r="C375" t="str">
            <v>Giáo dục thể chất 4</v>
          </cell>
          <cell r="D375">
            <v>1</v>
          </cell>
          <cell r="E375">
            <v>0</v>
          </cell>
          <cell r="F375">
            <v>1</v>
          </cell>
          <cell r="G375">
            <v>4</v>
          </cell>
          <cell r="I375" t="str">
            <v>090306</v>
          </cell>
        </row>
        <row r="376">
          <cell r="C376" t="str">
            <v>Giáo dục thể chất 5</v>
          </cell>
          <cell r="D376">
            <v>1</v>
          </cell>
          <cell r="E376">
            <v>0</v>
          </cell>
          <cell r="F376">
            <v>1</v>
          </cell>
          <cell r="G376">
            <v>5</v>
          </cell>
          <cell r="I376" t="str">
            <v>090307</v>
          </cell>
        </row>
        <row r="377">
          <cell r="C377" t="str">
            <v>Giáo dục quốc phòng</v>
          </cell>
          <cell r="D377">
            <v>5</v>
          </cell>
          <cell r="E377">
            <v>0</v>
          </cell>
          <cell r="F377">
            <v>5</v>
          </cell>
          <cell r="I377">
            <v>0</v>
          </cell>
        </row>
        <row r="378">
          <cell r="C378" t="str">
            <v>Giáo dục quốc phòng</v>
          </cell>
          <cell r="D378">
            <v>5</v>
          </cell>
          <cell r="E378">
            <v>0</v>
          </cell>
          <cell r="F378">
            <v>5</v>
          </cell>
          <cell r="G378">
            <v>1</v>
          </cell>
          <cell r="I378" t="str">
            <v>090301</v>
          </cell>
        </row>
        <row r="379">
          <cell r="C379" t="str">
            <v>KIẾN THỨC GIÁO DỤC CHUYÊN NGHIỆP</v>
          </cell>
          <cell r="D379">
            <v>108</v>
          </cell>
          <cell r="E379">
            <v>66</v>
          </cell>
          <cell r="F379">
            <v>42</v>
          </cell>
          <cell r="I379">
            <v>0</v>
          </cell>
        </row>
        <row r="380">
          <cell r="C380" t="str">
            <v>Kiến thức cơ sở  ngành</v>
          </cell>
          <cell r="D380">
            <v>18</v>
          </cell>
          <cell r="E380">
            <v>14</v>
          </cell>
          <cell r="F380">
            <v>4</v>
          </cell>
          <cell r="I380">
            <v>0</v>
          </cell>
        </row>
        <row r="381">
          <cell r="C381" t="str">
            <v>Mạch điện 1</v>
          </cell>
          <cell r="D381">
            <v>3</v>
          </cell>
          <cell r="E381">
            <v>3</v>
          </cell>
          <cell r="F381">
            <v>0</v>
          </cell>
          <cell r="G381">
            <v>2</v>
          </cell>
          <cell r="I381" t="str">
            <v>070329</v>
          </cell>
        </row>
        <row r="382">
          <cell r="C382" t="str">
            <v>Mạch điện 2</v>
          </cell>
          <cell r="D382">
            <v>3</v>
          </cell>
          <cell r="E382">
            <v>3</v>
          </cell>
          <cell r="F382">
            <v>0</v>
          </cell>
          <cell r="G382">
            <v>3</v>
          </cell>
          <cell r="I382" t="str">
            <v>070330</v>
          </cell>
        </row>
        <row r="383">
          <cell r="C383" t="str">
            <v>Điện tử cơ bản</v>
          </cell>
          <cell r="D383">
            <v>4</v>
          </cell>
          <cell r="E383">
            <v>3</v>
          </cell>
          <cell r="F383">
            <v>1</v>
          </cell>
          <cell r="G383">
            <v>2</v>
          </cell>
          <cell r="I383" t="str">
            <v>080306</v>
          </cell>
        </row>
        <row r="384">
          <cell r="C384" t="str">
            <v>Vẽ kỹ thuật</v>
          </cell>
          <cell r="D384">
            <v>2</v>
          </cell>
          <cell r="E384">
            <v>2</v>
          </cell>
          <cell r="F384">
            <v>0</v>
          </cell>
          <cell r="G384">
            <v>3</v>
          </cell>
          <cell r="I384" t="str">
            <v>010348</v>
          </cell>
        </row>
        <row r="385">
          <cell r="C385" t="str">
            <v>Vật liệu điện và an toàn điện</v>
          </cell>
          <cell r="D385">
            <v>3</v>
          </cell>
          <cell r="E385">
            <v>3</v>
          </cell>
          <cell r="F385">
            <v>0</v>
          </cell>
          <cell r="G385">
            <v>3</v>
          </cell>
          <cell r="I385" t="str">
            <v>070364</v>
          </cell>
        </row>
        <row r="386">
          <cell r="C386" t="str">
            <v>Thực tập điện cơ bản (Điện)</v>
          </cell>
          <cell r="D386">
            <v>3</v>
          </cell>
          <cell r="E386">
            <v>0</v>
          </cell>
          <cell r="F386">
            <v>3</v>
          </cell>
          <cell r="G386">
            <v>3</v>
          </cell>
          <cell r="I386" t="str">
            <v>070347</v>
          </cell>
        </row>
        <row r="387">
          <cell r="C387" t="str">
            <v>Kiến thức ngành</v>
          </cell>
          <cell r="D387">
            <v>75</v>
          </cell>
          <cell r="E387">
            <v>52</v>
          </cell>
          <cell r="F387">
            <v>23</v>
          </cell>
          <cell r="I387">
            <v>0</v>
          </cell>
        </row>
        <row r="388">
          <cell r="C388" t="str">
            <v>PHẦN BẮT BUỘC</v>
          </cell>
          <cell r="D388">
            <v>54</v>
          </cell>
          <cell r="E388">
            <v>37</v>
          </cell>
          <cell r="F388">
            <v>17</v>
          </cell>
          <cell r="I388">
            <v>0</v>
          </cell>
        </row>
        <row r="389">
          <cell r="C389" t="str">
            <v>Máy điện</v>
          </cell>
          <cell r="D389">
            <v>4</v>
          </cell>
          <cell r="E389">
            <v>3</v>
          </cell>
          <cell r="F389">
            <v>1</v>
          </cell>
          <cell r="G389">
            <v>4</v>
          </cell>
          <cell r="I389" t="str">
            <v>070332</v>
          </cell>
        </row>
        <row r="390">
          <cell r="C390" t="str">
            <v>Lý thuyết điều khiển tự động</v>
          </cell>
          <cell r="D390">
            <v>3</v>
          </cell>
          <cell r="E390">
            <v>2</v>
          </cell>
          <cell r="F390">
            <v>1</v>
          </cell>
          <cell r="G390">
            <v>4</v>
          </cell>
          <cell r="I390" t="str">
            <v>070328</v>
          </cell>
        </row>
        <row r="391">
          <cell r="C391" t="str">
            <v>Điện tử công suất</v>
          </cell>
          <cell r="D391">
            <v>3</v>
          </cell>
          <cell r="E391">
            <v>3</v>
          </cell>
          <cell r="F391">
            <v>0</v>
          </cell>
          <cell r="G391">
            <v>4</v>
          </cell>
          <cell r="I391" t="str">
            <v>070367</v>
          </cell>
        </row>
        <row r="392">
          <cell r="C392" t="str">
            <v>Đo lường và cảm biến</v>
          </cell>
          <cell r="D392">
            <v>4</v>
          </cell>
          <cell r="E392">
            <v>2</v>
          </cell>
          <cell r="F392">
            <v>2</v>
          </cell>
          <cell r="G392">
            <v>4</v>
          </cell>
          <cell r="I392" t="str">
            <v>070308</v>
          </cell>
        </row>
        <row r="393">
          <cell r="C393" t="str">
            <v>Khí cụ điện</v>
          </cell>
          <cell r="D393">
            <v>3</v>
          </cell>
          <cell r="E393">
            <v>3</v>
          </cell>
          <cell r="F393">
            <v>0</v>
          </cell>
          <cell r="G393">
            <v>3</v>
          </cell>
          <cell r="I393" t="str">
            <v>070323</v>
          </cell>
        </row>
        <row r="394">
          <cell r="C394" t="str">
            <v>Hệ thống điện  </v>
          </cell>
          <cell r="D394">
            <v>3</v>
          </cell>
          <cell r="E394">
            <v>3</v>
          </cell>
          <cell r="F394">
            <v>0</v>
          </cell>
          <cell r="G394">
            <v>5</v>
          </cell>
          <cell r="I394" t="str">
            <v>070311</v>
          </cell>
        </row>
        <row r="395">
          <cell r="C395" t="str">
            <v>Điều khiển logic</v>
          </cell>
          <cell r="D395">
            <v>3</v>
          </cell>
          <cell r="E395">
            <v>3</v>
          </cell>
          <cell r="F395">
            <v>0</v>
          </cell>
          <cell r="G395">
            <v>5</v>
          </cell>
          <cell r="I395" t="str">
            <v>070368</v>
          </cell>
        </row>
        <row r="396">
          <cell r="C396" t="str">
            <v>Thực tập cơ bản máy điện</v>
          </cell>
          <cell r="D396">
            <v>4</v>
          </cell>
          <cell r="E396">
            <v>0</v>
          </cell>
          <cell r="F396">
            <v>4</v>
          </cell>
          <cell r="G396">
            <v>6</v>
          </cell>
          <cell r="I396" t="str">
            <v>070346</v>
          </cell>
        </row>
        <row r="397">
          <cell r="C397" t="str">
            <v>Vi xử lý</v>
          </cell>
          <cell r="D397">
            <v>4</v>
          </cell>
          <cell r="E397">
            <v>3</v>
          </cell>
          <cell r="F397">
            <v>1</v>
          </cell>
          <cell r="G397">
            <v>7</v>
          </cell>
          <cell r="I397" t="str">
            <v>070395</v>
          </cell>
        </row>
        <row r="398">
          <cell r="C398" t="str">
            <v>Điều khiển lập trình PLC</v>
          </cell>
          <cell r="D398">
            <v>4</v>
          </cell>
          <cell r="E398">
            <v>3</v>
          </cell>
          <cell r="F398">
            <v>1</v>
          </cell>
          <cell r="G398">
            <v>6</v>
          </cell>
          <cell r="I398" t="str">
            <v>070304</v>
          </cell>
        </row>
        <row r="399">
          <cell r="C399" t="str">
            <v>Truyền động điện</v>
          </cell>
          <cell r="D399">
            <v>4</v>
          </cell>
          <cell r="E399">
            <v>3</v>
          </cell>
          <cell r="F399">
            <v>1</v>
          </cell>
          <cell r="G399">
            <v>5</v>
          </cell>
          <cell r="I399" t="str">
            <v>070360</v>
          </cell>
        </row>
        <row r="400">
          <cell r="C400" t="str">
            <v>Kỹ thuật số</v>
          </cell>
          <cell r="D400">
            <v>3</v>
          </cell>
          <cell r="E400">
            <v>2</v>
          </cell>
          <cell r="F400">
            <v>1</v>
          </cell>
          <cell r="G400">
            <v>5</v>
          </cell>
          <cell r="I400" t="str">
            <v>070322</v>
          </cell>
        </row>
        <row r="401">
          <cell r="C401" t="str">
            <v>Trang bị điện 1</v>
          </cell>
          <cell r="D401">
            <v>4</v>
          </cell>
          <cell r="E401">
            <v>4</v>
          </cell>
          <cell r="F401">
            <v>0</v>
          </cell>
          <cell r="G401">
            <v>6</v>
          </cell>
          <cell r="I401" t="str">
            <v>070358</v>
          </cell>
        </row>
        <row r="402">
          <cell r="C402" t="str">
            <v>Cung cấp điện</v>
          </cell>
          <cell r="D402">
            <v>4</v>
          </cell>
          <cell r="E402">
            <v>3</v>
          </cell>
          <cell r="F402">
            <v>1</v>
          </cell>
          <cell r="G402">
            <v>6</v>
          </cell>
          <cell r="I402" t="str">
            <v>070302</v>
          </cell>
        </row>
        <row r="403">
          <cell r="C403" t="str">
            <v>Thực tập Trang bị điện</v>
          </cell>
          <cell r="D403">
            <v>4</v>
          </cell>
          <cell r="E403">
            <v>0</v>
          </cell>
          <cell r="F403">
            <v>4</v>
          </cell>
          <cell r="G403">
            <v>7</v>
          </cell>
          <cell r="I403" t="str">
            <v>070356</v>
          </cell>
        </row>
        <row r="404">
          <cell r="C404" t="str">
            <v>PHẦN TỰ CHỌN (chọn 7 trong số 19 học phần sau)</v>
          </cell>
          <cell r="D404">
            <v>21</v>
          </cell>
          <cell r="E404">
            <v>15</v>
          </cell>
          <cell r="F404">
            <v>6</v>
          </cell>
          <cell r="I404" t="str">
            <v>tcd3</v>
          </cell>
        </row>
        <row r="405">
          <cell r="C405" t="str">
            <v>Nhóm 1: Tự động hóa (Chọn 3 trong số 8 học phần)</v>
          </cell>
          <cell r="D405">
            <v>9</v>
          </cell>
          <cell r="E405">
            <v>6</v>
          </cell>
          <cell r="F405">
            <v>0</v>
          </cell>
          <cell r="I405" t="str">
            <v>tcd31</v>
          </cell>
        </row>
        <row r="406">
          <cell r="C406" t="str">
            <v>Thiết kế thiết bị điện và công nghệ chế tạo máy điện</v>
          </cell>
          <cell r="D406">
            <v>3</v>
          </cell>
          <cell r="E406">
            <v>3</v>
          </cell>
          <cell r="F406">
            <v>0</v>
          </cell>
          <cell r="G406">
            <v>5</v>
          </cell>
          <cell r="I406" t="str">
            <v>070345</v>
          </cell>
        </row>
        <row r="407">
          <cell r="C407" t="str">
            <v>v</v>
          </cell>
          <cell r="D407">
            <v>3</v>
          </cell>
          <cell r="E407">
            <v>3</v>
          </cell>
          <cell r="F407">
            <v>0</v>
          </cell>
          <cell r="G407">
            <v>5</v>
          </cell>
          <cell r="I407" t="e">
            <v>#N/A</v>
          </cell>
        </row>
        <row r="408">
          <cell r="C408" t="str">
            <v>Chuyên đề truyền động điện và tự động hoá quá trình công nghệ</v>
          </cell>
          <cell r="D408">
            <v>3</v>
          </cell>
          <cell r="E408">
            <v>3</v>
          </cell>
          <cell r="F408">
            <v>0</v>
          </cell>
          <cell r="G408">
            <v>6</v>
          </cell>
          <cell r="I408" t="str">
            <v>070303</v>
          </cell>
        </row>
        <row r="409">
          <cell r="C409" t="str">
            <v>Kỹ thuật Rô bốt</v>
          </cell>
          <cell r="D409">
            <v>3</v>
          </cell>
          <cell r="E409">
            <v>2</v>
          </cell>
          <cell r="F409">
            <v>1</v>
          </cell>
          <cell r="G409">
            <v>6</v>
          </cell>
          <cell r="I409" t="str">
            <v>070316</v>
          </cell>
        </row>
        <row r="410">
          <cell r="C410" t="str">
            <v>Nhận dạng hệ thống</v>
          </cell>
          <cell r="D410">
            <v>3</v>
          </cell>
          <cell r="E410">
            <v>3</v>
          </cell>
          <cell r="F410">
            <v>0</v>
          </cell>
          <cell r="G410">
            <v>6</v>
          </cell>
          <cell r="I410" t="str">
            <v>570306</v>
          </cell>
        </row>
        <row r="411">
          <cell r="C411" t="str">
            <v>Thực tập truyền động điện</v>
          </cell>
          <cell r="D411">
            <v>3</v>
          </cell>
          <cell r="E411">
            <v>0</v>
          </cell>
          <cell r="F411">
            <v>3</v>
          </cell>
          <cell r="G411">
            <v>6</v>
          </cell>
          <cell r="I411" t="str">
            <v>070357</v>
          </cell>
        </row>
        <row r="412">
          <cell r="C412" t="str">
            <v>Mô hình hóa và mô phỏng quá trình sản xuất</v>
          </cell>
          <cell r="D412">
            <v>3</v>
          </cell>
          <cell r="E412">
            <v>3</v>
          </cell>
          <cell r="F412">
            <v>0</v>
          </cell>
          <cell r="G412">
            <v>7</v>
          </cell>
          <cell r="I412" t="str">
            <v>070334</v>
          </cell>
        </row>
        <row r="413">
          <cell r="C413" t="str">
            <v>Đồ án chuyên môn tự động hóa</v>
          </cell>
          <cell r="D413">
            <v>3</v>
          </cell>
          <cell r="E413">
            <v>0</v>
          </cell>
          <cell r="F413">
            <v>3</v>
          </cell>
          <cell r="G413">
            <v>7</v>
          </cell>
          <cell r="I413" t="str">
            <v>570304</v>
          </cell>
        </row>
        <row r="414">
          <cell r="C414" t="str">
            <v>Nhóm 2: Điều khiển (Chọn 3 trong số 7 học phần)</v>
          </cell>
          <cell r="D414">
            <v>9</v>
          </cell>
          <cell r="E414">
            <v>6</v>
          </cell>
          <cell r="F414">
            <v>3</v>
          </cell>
          <cell r="I414" t="str">
            <v>tcd32</v>
          </cell>
        </row>
        <row r="415">
          <cell r="C415" t="str">
            <v>Giải tích mạng và thiết kế với sự trợ giúp của máy tính </v>
          </cell>
          <cell r="D415">
            <v>3</v>
          </cell>
          <cell r="E415">
            <v>1</v>
          </cell>
          <cell r="F415">
            <v>2</v>
          </cell>
          <cell r="G415">
            <v>5</v>
          </cell>
          <cell r="I415" t="str">
            <v>070310</v>
          </cell>
        </row>
        <row r="416">
          <cell r="C416" t="str">
            <v>Vi mạch tương tự</v>
          </cell>
          <cell r="D416">
            <v>3</v>
          </cell>
          <cell r="E416">
            <v>2</v>
          </cell>
          <cell r="F416">
            <v>1</v>
          </cell>
          <cell r="G416">
            <v>5</v>
          </cell>
          <cell r="I416" t="str">
            <v>570308</v>
          </cell>
        </row>
        <row r="417">
          <cell r="C417" t="str">
            <v>Điều khiển quá trình</v>
          </cell>
          <cell r="D417">
            <v>3</v>
          </cell>
          <cell r="E417">
            <v>3</v>
          </cell>
          <cell r="F417">
            <v>0</v>
          </cell>
          <cell r="G417" t="str">
            <v>7(N1)</v>
          </cell>
          <cell r="I417" t="str">
            <v>070305</v>
          </cell>
        </row>
        <row r="418">
          <cell r="C418" t="str">
            <v>Đồ án điều khiển lập trình</v>
          </cell>
          <cell r="D418">
            <v>3</v>
          </cell>
          <cell r="E418">
            <v>0</v>
          </cell>
          <cell r="F418">
            <v>3</v>
          </cell>
          <cell r="G418" t="str">
            <v>7(N1)</v>
          </cell>
          <cell r="I418" t="str">
            <v>570302</v>
          </cell>
        </row>
        <row r="419">
          <cell r="C419" t="str">
            <v>Thực tập PLC</v>
          </cell>
          <cell r="D419">
            <v>3</v>
          </cell>
          <cell r="E419">
            <v>0</v>
          </cell>
          <cell r="F419">
            <v>3</v>
          </cell>
          <cell r="G419" t="str">
            <v>7(N2)</v>
          </cell>
          <cell r="I419" t="str">
            <v>070353</v>
          </cell>
        </row>
        <row r="420">
          <cell r="C420" t="str">
            <v>Điều khiển điện-Thuỷ lực-Khí nén</v>
          </cell>
          <cell r="D420">
            <v>3</v>
          </cell>
          <cell r="E420">
            <v>2</v>
          </cell>
          <cell r="F420">
            <v>1</v>
          </cell>
          <cell r="G420" t="str">
            <v>7(N2)</v>
          </cell>
          <cell r="I420" t="str">
            <v>570301</v>
          </cell>
        </row>
        <row r="421">
          <cell r="C421" t="str">
            <v>Những nguyên tắc thiết kế hệ thống</v>
          </cell>
          <cell r="D421">
            <v>3</v>
          </cell>
          <cell r="E421">
            <v>1</v>
          </cell>
          <cell r="F421">
            <v>2</v>
          </cell>
          <cell r="G421" t="str">
            <v>7(N2)</v>
          </cell>
          <cell r="I421" t="str">
            <v>570307</v>
          </cell>
        </row>
        <row r="422">
          <cell r="C422" t="str">
            <v>Nhóm 3: Cung cấp điện (Chọn 1 trong số 4 học phần)</v>
          </cell>
          <cell r="D422">
            <v>3</v>
          </cell>
          <cell r="E422">
            <v>3</v>
          </cell>
          <cell r="F422">
            <v>0</v>
          </cell>
          <cell r="I422" t="str">
            <v>tcd33</v>
          </cell>
        </row>
        <row r="423">
          <cell r="C423" t="str">
            <v>Bảo vệ rơle và tự động hoá</v>
          </cell>
          <cell r="D423">
            <v>3</v>
          </cell>
          <cell r="E423">
            <v>3</v>
          </cell>
          <cell r="F423">
            <v>0</v>
          </cell>
          <cell r="G423">
            <v>7</v>
          </cell>
          <cell r="I423" t="str">
            <v>070301</v>
          </cell>
        </row>
        <row r="424">
          <cell r="C424" t="str">
            <v>Nhà máy điện và trạm biến áp</v>
          </cell>
          <cell r="D424">
            <v>3</v>
          </cell>
          <cell r="E424">
            <v>3</v>
          </cell>
          <cell r="F424">
            <v>0</v>
          </cell>
          <cell r="G424">
            <v>7</v>
          </cell>
          <cell r="I424" t="str">
            <v>070337</v>
          </cell>
        </row>
        <row r="425">
          <cell r="C425" t="str">
            <v>Vận hành hệ thống điện</v>
          </cell>
          <cell r="D425">
            <v>3</v>
          </cell>
          <cell r="E425">
            <v>3</v>
          </cell>
          <cell r="F425">
            <v>0</v>
          </cell>
          <cell r="G425">
            <v>7</v>
          </cell>
          <cell r="I425" t="str">
            <v>070362</v>
          </cell>
        </row>
        <row r="426">
          <cell r="C426" t="str">
            <v>Kỹ thuật chiếu sáng công nghiệp</v>
          </cell>
          <cell r="D426">
            <v>3</v>
          </cell>
          <cell r="E426">
            <v>3</v>
          </cell>
          <cell r="F426">
            <v>0</v>
          </cell>
          <cell r="G426">
            <v>7</v>
          </cell>
          <cell r="I426" t="str">
            <v>070314</v>
          </cell>
        </row>
        <row r="427">
          <cell r="C427" t="str">
            <v>Thực tập tốt nghiệp và làm khóa luận (hoặc học thêm một số học phần chuyên môn)</v>
          </cell>
          <cell r="D427">
            <v>15</v>
          </cell>
          <cell r="E427">
            <v>0</v>
          </cell>
          <cell r="F427">
            <v>15</v>
          </cell>
          <cell r="I427">
            <v>0</v>
          </cell>
        </row>
        <row r="428">
          <cell r="C428" t="str">
            <v>Thực tập tốt nghiệp (Điện)</v>
          </cell>
          <cell r="D428">
            <v>8</v>
          </cell>
          <cell r="E428">
            <v>0</v>
          </cell>
          <cell r="F428">
            <v>8</v>
          </cell>
          <cell r="G428">
            <v>8</v>
          </cell>
          <cell r="I428" t="str">
            <v>070354</v>
          </cell>
        </row>
        <row r="429">
          <cell r="C429" t="str">
            <v>Khóa luận tốt nghiệp (Điện)</v>
          </cell>
          <cell r="D429">
            <v>7</v>
          </cell>
          <cell r="E429">
            <v>0</v>
          </cell>
          <cell r="F429">
            <v>7</v>
          </cell>
          <cell r="G429">
            <v>8</v>
          </cell>
          <cell r="I429" t="str">
            <v>070324</v>
          </cell>
        </row>
        <row r="430">
          <cell r="C430" t="str">
            <v>Sinh viên không làm đồ án/ khóa luận tốt nghiệp đăng ký học thêm ít nhất 7 tín chỉ trong các học phần sau:</v>
          </cell>
          <cell r="D430">
            <v>7</v>
          </cell>
          <cell r="E430">
            <v>3</v>
          </cell>
          <cell r="F430">
            <v>4</v>
          </cell>
          <cell r="I430" t="str">
            <v>TTĐA/KL</v>
          </cell>
        </row>
        <row r="431">
          <cell r="C431" t="str">
            <v>Hệ thu thập dữ liệu điều khiển và truyền số liệu</v>
          </cell>
          <cell r="D431">
            <v>3</v>
          </cell>
          <cell r="E431">
            <v>2</v>
          </cell>
          <cell r="F431">
            <v>1</v>
          </cell>
          <cell r="G431">
            <v>8</v>
          </cell>
          <cell r="I431" t="str">
            <v>070312</v>
          </cell>
        </row>
        <row r="432">
          <cell r="C432" t="str">
            <v>Đồ án hệ điều khiển và giám sát</v>
          </cell>
          <cell r="D432">
            <v>2</v>
          </cell>
          <cell r="E432">
            <v>0</v>
          </cell>
          <cell r="F432">
            <v>2</v>
          </cell>
          <cell r="G432">
            <v>8</v>
          </cell>
          <cell r="I432" t="str">
            <v>570303</v>
          </cell>
        </row>
        <row r="433">
          <cell r="C433" t="str">
            <v>Trang bị điện 2</v>
          </cell>
          <cell r="D433">
            <v>3</v>
          </cell>
          <cell r="E433">
            <v>3</v>
          </cell>
          <cell r="F433">
            <v>0</v>
          </cell>
          <cell r="G433">
            <v>8</v>
          </cell>
          <cell r="I433" t="str">
            <v>070359</v>
          </cell>
        </row>
        <row r="434">
          <cell r="C434" t="str">
            <v>Thực tập cảm biến trong điều khiển</v>
          </cell>
          <cell r="D434">
            <v>2</v>
          </cell>
          <cell r="E434">
            <v>0</v>
          </cell>
          <cell r="F434">
            <v>2</v>
          </cell>
          <cell r="G434">
            <v>7</v>
          </cell>
          <cell r="I434" t="str">
            <v>070382</v>
          </cell>
        </row>
        <row r="435">
          <cell r="C435" t="str">
            <v>KIẾN THỨC GIÁO DỤC ĐẠI CƯƠNG</v>
          </cell>
          <cell r="D435">
            <v>74</v>
          </cell>
          <cell r="E435">
            <v>61</v>
          </cell>
          <cell r="F435">
            <v>13</v>
          </cell>
          <cell r="I435">
            <v>0</v>
          </cell>
        </row>
        <row r="436">
          <cell r="C436" t="str">
            <v>Các môn lý luận chính trị</v>
          </cell>
          <cell r="D436">
            <v>7</v>
          </cell>
          <cell r="E436">
            <v>7</v>
          </cell>
          <cell r="F436">
            <v>0</v>
          </cell>
          <cell r="I436">
            <v>0</v>
          </cell>
        </row>
        <row r="437">
          <cell r="C437" t="str">
            <v>Các nguyên lý cơ bản của chủ nghĩa Mác - Lê Nin</v>
          </cell>
          <cell r="D437">
            <v>5</v>
          </cell>
          <cell r="E437">
            <v>5</v>
          </cell>
          <cell r="F437">
            <v>0</v>
          </cell>
          <cell r="G437">
            <v>1</v>
          </cell>
          <cell r="I437" t="str">
            <v>120301</v>
          </cell>
        </row>
        <row r="438">
          <cell r="C438" t="str">
            <v>Tư tưởng Hồ Chí Minh</v>
          </cell>
          <cell r="D438">
            <v>2</v>
          </cell>
          <cell r="E438">
            <v>2</v>
          </cell>
          <cell r="F438">
            <v>0</v>
          </cell>
          <cell r="G438">
            <v>2</v>
          </cell>
          <cell r="I438" t="str">
            <v>120305</v>
          </cell>
        </row>
        <row r="439">
          <cell r="C439" t="str">
            <v>Khoa học xã hội – Nhân văn</v>
          </cell>
          <cell r="D439">
            <v>5</v>
          </cell>
          <cell r="E439">
            <v>5</v>
          </cell>
          <cell r="F439">
            <v>0</v>
          </cell>
          <cell r="I439">
            <v>0</v>
          </cell>
        </row>
        <row r="440">
          <cell r="C440" t="str">
            <v>PHẦN BẮT BUỘC</v>
          </cell>
          <cell r="D440">
            <v>3</v>
          </cell>
          <cell r="E440">
            <v>3</v>
          </cell>
          <cell r="F440">
            <v>0</v>
          </cell>
          <cell r="I440">
            <v>0</v>
          </cell>
        </row>
        <row r="441">
          <cell r="C441" t="str">
            <v>Đường lối cách mạng Việt Nam</v>
          </cell>
          <cell r="D441">
            <v>3</v>
          </cell>
          <cell r="E441">
            <v>3</v>
          </cell>
          <cell r="F441">
            <v>0</v>
          </cell>
          <cell r="G441">
            <v>3</v>
          </cell>
          <cell r="I441" t="str">
            <v>120302</v>
          </cell>
        </row>
        <row r="442">
          <cell r="C442" t="str">
            <v>PHẦN TỰ CHỌN  (chọn 1 trong số 4 học phần sau)</v>
          </cell>
          <cell r="D442">
            <v>2</v>
          </cell>
          <cell r="E442">
            <v>2</v>
          </cell>
          <cell r="F442">
            <v>0</v>
          </cell>
          <cell r="I442" t="str">
            <v>tctdh1</v>
          </cell>
        </row>
        <row r="443">
          <cell r="C443" t="str">
            <v>Kinh tế học đại cương</v>
          </cell>
          <cell r="D443">
            <v>2</v>
          </cell>
          <cell r="E443">
            <v>2</v>
          </cell>
          <cell r="F443">
            <v>0</v>
          </cell>
          <cell r="G443">
            <v>2</v>
          </cell>
          <cell r="I443" t="str">
            <v>110322</v>
          </cell>
        </row>
        <row r="444">
          <cell r="C444" t="str">
            <v>Pháp luật đại cương</v>
          </cell>
          <cell r="D444">
            <v>2</v>
          </cell>
          <cell r="E444">
            <v>2</v>
          </cell>
          <cell r="F444">
            <v>0</v>
          </cell>
          <cell r="G444">
            <v>2</v>
          </cell>
          <cell r="I444" t="str">
            <v>120304</v>
          </cell>
        </row>
        <row r="445">
          <cell r="C445" t="str">
            <v>Tâm lý học người tiêu dùng</v>
          </cell>
          <cell r="D445">
            <v>2</v>
          </cell>
          <cell r="E445">
            <v>2</v>
          </cell>
          <cell r="F445">
            <v>0</v>
          </cell>
          <cell r="G445">
            <v>2</v>
          </cell>
          <cell r="I445" t="str">
            <v>140304</v>
          </cell>
        </row>
        <row r="446">
          <cell r="C446" t="str">
            <v>Nhập môn logic học</v>
          </cell>
          <cell r="D446">
            <v>2</v>
          </cell>
          <cell r="E446">
            <v>2</v>
          </cell>
          <cell r="F446">
            <v>0</v>
          </cell>
          <cell r="G446">
            <v>2</v>
          </cell>
          <cell r="I446" t="str">
            <v>120303</v>
          </cell>
        </row>
        <row r="447">
          <cell r="C447" t="str">
            <v>Ngoại ngữ (kể cả tiếng Anh chuyên ngành)</v>
          </cell>
          <cell r="D447">
            <v>33</v>
          </cell>
          <cell r="E447">
            <v>33</v>
          </cell>
          <cell r="F447">
            <v>0</v>
          </cell>
          <cell r="I447">
            <v>0</v>
          </cell>
        </row>
        <row r="448">
          <cell r="C448" t="str">
            <v>Tiếng Anh 1</v>
          </cell>
          <cell r="D448">
            <v>6</v>
          </cell>
          <cell r="E448">
            <v>6</v>
          </cell>
          <cell r="F448">
            <v>0</v>
          </cell>
          <cell r="G448">
            <v>1</v>
          </cell>
          <cell r="I448" t="str">
            <v>130354</v>
          </cell>
        </row>
        <row r="449">
          <cell r="C449" t="str">
            <v>Tiếng Anh 2</v>
          </cell>
          <cell r="D449">
            <v>6</v>
          </cell>
          <cell r="E449">
            <v>6</v>
          </cell>
          <cell r="F449">
            <v>0</v>
          </cell>
          <cell r="G449">
            <v>2</v>
          </cell>
          <cell r="I449" t="str">
            <v>130355</v>
          </cell>
        </row>
        <row r="450">
          <cell r="C450" t="str">
            <v>Tiếng Anh 3</v>
          </cell>
          <cell r="D450">
            <v>6</v>
          </cell>
          <cell r="E450">
            <v>6</v>
          </cell>
          <cell r="F450">
            <v>0</v>
          </cell>
          <cell r="G450">
            <v>3</v>
          </cell>
          <cell r="I450" t="str">
            <v>130356</v>
          </cell>
        </row>
        <row r="451">
          <cell r="C451" t="str">
            <v>Tiếng Anh 4</v>
          </cell>
          <cell r="D451">
            <v>6</v>
          </cell>
          <cell r="E451">
            <v>6</v>
          </cell>
          <cell r="F451">
            <v>0</v>
          </cell>
          <cell r="G451">
            <v>4</v>
          </cell>
          <cell r="I451" t="str">
            <v>130329</v>
          </cell>
        </row>
        <row r="452">
          <cell r="C452" t="str">
            <v>Tiếng Anh 5</v>
          </cell>
          <cell r="D452">
            <v>6</v>
          </cell>
          <cell r="E452">
            <v>6</v>
          </cell>
          <cell r="F452">
            <v>0</v>
          </cell>
          <cell r="G452">
            <v>5</v>
          </cell>
          <cell r="I452" t="str">
            <v>130330</v>
          </cell>
        </row>
        <row r="453">
          <cell r="C453" t="str">
            <v>Tiếng Anh chuyên ngành (TĐH)</v>
          </cell>
          <cell r="D453">
            <v>3</v>
          </cell>
          <cell r="E453">
            <v>3</v>
          </cell>
          <cell r="F453">
            <v>0</v>
          </cell>
          <cell r="G453">
            <v>6</v>
          </cell>
          <cell r="I453" t="str">
            <v>130364</v>
          </cell>
        </row>
        <row r="454">
          <cell r="C454" t="str">
            <v>Toán học-Tin học-Khoa học tự nhiên-Công nghệ-Môi trường</v>
          </cell>
          <cell r="D454">
            <v>19</v>
          </cell>
          <cell r="E454">
            <v>16</v>
          </cell>
          <cell r="F454">
            <v>3</v>
          </cell>
          <cell r="I454">
            <v>0</v>
          </cell>
        </row>
        <row r="455">
          <cell r="C455" t="str">
            <v>PHẦN BẮT BUỘC</v>
          </cell>
          <cell r="D455">
            <v>15</v>
          </cell>
          <cell r="E455">
            <v>12</v>
          </cell>
          <cell r="F455">
            <v>3</v>
          </cell>
          <cell r="I455">
            <v>0</v>
          </cell>
        </row>
        <row r="456">
          <cell r="C456" t="str">
            <v>Toán cao cấp 1</v>
          </cell>
          <cell r="D456">
            <v>3</v>
          </cell>
          <cell r="E456">
            <v>3</v>
          </cell>
          <cell r="F456">
            <v>0</v>
          </cell>
          <cell r="G456">
            <v>1</v>
          </cell>
          <cell r="I456" t="str">
            <v>100301</v>
          </cell>
        </row>
        <row r="457">
          <cell r="C457" t="str">
            <v>Toán cao cấp 2</v>
          </cell>
          <cell r="D457">
            <v>3</v>
          </cell>
          <cell r="E457">
            <v>3</v>
          </cell>
          <cell r="F457">
            <v>0</v>
          </cell>
          <cell r="G457">
            <v>2</v>
          </cell>
          <cell r="I457" t="str">
            <v>100302</v>
          </cell>
        </row>
        <row r="458">
          <cell r="C458" t="str">
            <v>Vật lý 1</v>
          </cell>
          <cell r="D458">
            <v>3</v>
          </cell>
          <cell r="E458">
            <v>2</v>
          </cell>
          <cell r="F458">
            <v>1</v>
          </cell>
          <cell r="G458">
            <v>2</v>
          </cell>
          <cell r="I458" t="str">
            <v>100313</v>
          </cell>
        </row>
        <row r="459">
          <cell r="C459" t="str">
            <v>Hoá học 1</v>
          </cell>
          <cell r="D459">
            <v>3</v>
          </cell>
          <cell r="E459">
            <v>2</v>
          </cell>
          <cell r="F459">
            <v>1</v>
          </cell>
          <cell r="G459">
            <v>2</v>
          </cell>
          <cell r="I459" t="str">
            <v>030320</v>
          </cell>
        </row>
        <row r="460">
          <cell r="C460" t="str">
            <v>Nhập môn tin học</v>
          </cell>
          <cell r="D460">
            <v>3</v>
          </cell>
          <cell r="E460">
            <v>2</v>
          </cell>
          <cell r="F460">
            <v>1</v>
          </cell>
          <cell r="G460">
            <v>1</v>
          </cell>
          <cell r="I460" t="str">
            <v>050329</v>
          </cell>
        </row>
        <row r="461">
          <cell r="C461" t="str">
            <v>PHẦN TỰ CHỌN  (chọn 2 trong số 6 học phần sau)</v>
          </cell>
          <cell r="D461">
            <v>4</v>
          </cell>
          <cell r="E461">
            <v>4</v>
          </cell>
          <cell r="F461">
            <v>0</v>
          </cell>
          <cell r="I461" t="str">
            <v>tctdh2</v>
          </cell>
        </row>
        <row r="462">
          <cell r="C462" t="str">
            <v>Xác suất thống kê</v>
          </cell>
          <cell r="D462">
            <v>2</v>
          </cell>
          <cell r="E462">
            <v>2</v>
          </cell>
          <cell r="F462">
            <v>0</v>
          </cell>
          <cell r="G462" t="str">
            <v>3(N1)</v>
          </cell>
          <cell r="I462" t="str">
            <v>100305</v>
          </cell>
        </row>
        <row r="463">
          <cell r="C463" t="str">
            <v>Hàm phức và phép BĐ Laplace</v>
          </cell>
          <cell r="D463">
            <v>2</v>
          </cell>
          <cell r="E463">
            <v>2</v>
          </cell>
          <cell r="F463">
            <v>0</v>
          </cell>
          <cell r="G463" t="str">
            <v>3(N1)</v>
          </cell>
          <cell r="I463" t="str">
            <v>100307</v>
          </cell>
        </row>
        <row r="464">
          <cell r="C464" t="str">
            <v>Quy hoạch tuyến tính</v>
          </cell>
          <cell r="D464">
            <v>2</v>
          </cell>
          <cell r="E464">
            <v>2</v>
          </cell>
          <cell r="F464">
            <v>0</v>
          </cell>
          <cell r="G464" t="str">
            <v>3(N2)</v>
          </cell>
          <cell r="I464" t="str">
            <v>100308</v>
          </cell>
        </row>
        <row r="465">
          <cell r="C465" t="str">
            <v>Phương pháp tính</v>
          </cell>
          <cell r="D465">
            <v>2</v>
          </cell>
          <cell r="E465">
            <v>2</v>
          </cell>
          <cell r="F465">
            <v>0</v>
          </cell>
          <cell r="G465" t="str">
            <v>3(N2)</v>
          </cell>
          <cell r="I465" t="str">
            <v>100306</v>
          </cell>
        </row>
        <row r="466">
          <cell r="C466" t="str">
            <v>Vật lý 2</v>
          </cell>
          <cell r="D466">
            <v>2</v>
          </cell>
          <cell r="E466">
            <v>2</v>
          </cell>
          <cell r="F466">
            <v>0</v>
          </cell>
          <cell r="G466" t="str">
            <v>3(N1)</v>
          </cell>
          <cell r="I466" t="str">
            <v>100314</v>
          </cell>
        </row>
        <row r="467">
          <cell r="C467" t="str">
            <v>Hoá học 2</v>
          </cell>
          <cell r="D467">
            <v>2</v>
          </cell>
          <cell r="E467">
            <v>2</v>
          </cell>
          <cell r="F467">
            <v>0</v>
          </cell>
          <cell r="G467" t="str">
            <v>3(N1)</v>
          </cell>
          <cell r="I467" t="str">
            <v>030321</v>
          </cell>
        </row>
        <row r="468">
          <cell r="C468" t="str">
            <v>Giáo dục thể chất</v>
          </cell>
          <cell r="D468">
            <v>5</v>
          </cell>
          <cell r="E468">
            <v>0</v>
          </cell>
          <cell r="F468">
            <v>5</v>
          </cell>
          <cell r="I468">
            <v>0</v>
          </cell>
        </row>
        <row r="469">
          <cell r="C469" t="str">
            <v>Giáo dục thể chất 1</v>
          </cell>
          <cell r="D469">
            <v>1</v>
          </cell>
          <cell r="E469">
            <v>0</v>
          </cell>
          <cell r="F469">
            <v>1</v>
          </cell>
          <cell r="G469">
            <v>1</v>
          </cell>
          <cell r="I469" t="str">
            <v>090303</v>
          </cell>
        </row>
        <row r="470">
          <cell r="C470" t="str">
            <v>Giáo dục thể chất 2</v>
          </cell>
          <cell r="D470">
            <v>1</v>
          </cell>
          <cell r="E470">
            <v>0</v>
          </cell>
          <cell r="F470">
            <v>1</v>
          </cell>
          <cell r="G470">
            <v>2</v>
          </cell>
          <cell r="I470" t="str">
            <v>090304</v>
          </cell>
        </row>
        <row r="471">
          <cell r="C471" t="str">
            <v>Giáo dục thể chất 3</v>
          </cell>
          <cell r="D471">
            <v>1</v>
          </cell>
          <cell r="E471">
            <v>0</v>
          </cell>
          <cell r="F471">
            <v>1</v>
          </cell>
          <cell r="G471">
            <v>3</v>
          </cell>
          <cell r="I471" t="str">
            <v>090305</v>
          </cell>
        </row>
        <row r="472">
          <cell r="C472" t="str">
            <v>Giáo dục thể chất 4</v>
          </cell>
          <cell r="D472">
            <v>1</v>
          </cell>
          <cell r="E472">
            <v>0</v>
          </cell>
          <cell r="F472">
            <v>1</v>
          </cell>
          <cell r="G472">
            <v>4</v>
          </cell>
          <cell r="I472" t="str">
            <v>090306</v>
          </cell>
        </row>
        <row r="473">
          <cell r="C473" t="str">
            <v>Giáo dục thể chất 5</v>
          </cell>
          <cell r="D473">
            <v>1</v>
          </cell>
          <cell r="E473">
            <v>0</v>
          </cell>
          <cell r="F473">
            <v>1</v>
          </cell>
          <cell r="G473">
            <v>5</v>
          </cell>
          <cell r="I473" t="str">
            <v>090307</v>
          </cell>
        </row>
        <row r="474">
          <cell r="C474" t="str">
            <v>Giáo dục quốc phòng</v>
          </cell>
          <cell r="D474">
            <v>5</v>
          </cell>
          <cell r="E474">
            <v>0</v>
          </cell>
          <cell r="F474">
            <v>5</v>
          </cell>
          <cell r="I474">
            <v>0</v>
          </cell>
        </row>
        <row r="475">
          <cell r="C475" t="str">
            <v>Giáo dục quốc phòng</v>
          </cell>
          <cell r="D475">
            <v>5</v>
          </cell>
          <cell r="E475">
            <v>0</v>
          </cell>
          <cell r="F475">
            <v>5</v>
          </cell>
          <cell r="G475">
            <v>1</v>
          </cell>
          <cell r="I475" t="str">
            <v>090301</v>
          </cell>
        </row>
        <row r="476">
          <cell r="C476" t="str">
            <v>KIẾN THỨC GIÁO DỤC CHUYÊN NGHIỆP</v>
          </cell>
          <cell r="D476">
            <v>108</v>
          </cell>
          <cell r="E476">
            <v>70</v>
          </cell>
          <cell r="F476">
            <v>38</v>
          </cell>
          <cell r="I476">
            <v>0</v>
          </cell>
        </row>
        <row r="477">
          <cell r="C477" t="str">
            <v>Kiến thức cơ sở  ngành</v>
          </cell>
          <cell r="D477">
            <v>32</v>
          </cell>
          <cell r="E477">
            <v>26</v>
          </cell>
          <cell r="F477">
            <v>6</v>
          </cell>
          <cell r="I477">
            <v>0</v>
          </cell>
        </row>
        <row r="478">
          <cell r="C478" t="str">
            <v>PHẦN BẮT BUỘC</v>
          </cell>
          <cell r="D478">
            <v>28</v>
          </cell>
          <cell r="E478">
            <v>22</v>
          </cell>
          <cell r="F478">
            <v>6</v>
          </cell>
          <cell r="I478">
            <v>0</v>
          </cell>
        </row>
        <row r="479">
          <cell r="C479" t="str">
            <v>Mạch điện 1</v>
          </cell>
          <cell r="D479">
            <v>3</v>
          </cell>
          <cell r="E479">
            <v>3</v>
          </cell>
          <cell r="F479">
            <v>0</v>
          </cell>
          <cell r="G479">
            <v>2</v>
          </cell>
          <cell r="I479" t="str">
            <v>070329</v>
          </cell>
        </row>
        <row r="480">
          <cell r="C480" t="str">
            <v>Mạch điện 2</v>
          </cell>
          <cell r="D480">
            <v>3</v>
          </cell>
          <cell r="E480">
            <v>3</v>
          </cell>
          <cell r="F480">
            <v>0</v>
          </cell>
          <cell r="G480">
            <v>3</v>
          </cell>
          <cell r="I480" t="str">
            <v>070330</v>
          </cell>
        </row>
        <row r="481">
          <cell r="C481" t="str">
            <v>Vẽ kỹ thuật</v>
          </cell>
          <cell r="D481">
            <v>2</v>
          </cell>
          <cell r="E481">
            <v>2</v>
          </cell>
          <cell r="F481">
            <v>0</v>
          </cell>
          <cell r="G481">
            <v>3</v>
          </cell>
          <cell r="I481" t="str">
            <v>010348</v>
          </cell>
        </row>
        <row r="482">
          <cell r="C482" t="str">
            <v>Điện tử cơ bản</v>
          </cell>
          <cell r="D482">
            <v>4</v>
          </cell>
          <cell r="E482">
            <v>3</v>
          </cell>
          <cell r="F482">
            <v>1</v>
          </cell>
          <cell r="G482">
            <v>2</v>
          </cell>
          <cell r="I482" t="str">
            <v>080306</v>
          </cell>
        </row>
        <row r="483">
          <cell r="C483" t="str">
            <v>Vi mạch tương tự và vi mạch số</v>
          </cell>
          <cell r="D483">
            <v>3</v>
          </cell>
          <cell r="E483">
            <v>2</v>
          </cell>
          <cell r="F483">
            <v>1</v>
          </cell>
          <cell r="G483">
            <v>5</v>
          </cell>
          <cell r="I483" t="str">
            <v>070394</v>
          </cell>
        </row>
        <row r="484">
          <cell r="C484" t="str">
            <v>Lý thuyết điều khiển tự động</v>
          </cell>
          <cell r="D484">
            <v>3</v>
          </cell>
          <cell r="E484">
            <v>2</v>
          </cell>
          <cell r="F484">
            <v>1</v>
          </cell>
          <cell r="G484">
            <v>3</v>
          </cell>
          <cell r="I484" t="str">
            <v>070328</v>
          </cell>
        </row>
        <row r="485">
          <cell r="C485" t="str">
            <v>Kỹ thuật lập trình C/C++</v>
          </cell>
          <cell r="D485">
            <v>3</v>
          </cell>
          <cell r="E485">
            <v>2</v>
          </cell>
          <cell r="F485">
            <v>1</v>
          </cell>
          <cell r="G485">
            <v>3</v>
          </cell>
          <cell r="I485" t="str">
            <v>050369</v>
          </cell>
        </row>
        <row r="486">
          <cell r="C486" t="str">
            <v>Đo lường và cảm biến</v>
          </cell>
          <cell r="D486">
            <v>4</v>
          </cell>
          <cell r="E486">
            <v>2</v>
          </cell>
          <cell r="F486">
            <v>2</v>
          </cell>
          <cell r="G486">
            <v>4</v>
          </cell>
          <cell r="I486" t="str">
            <v>070308</v>
          </cell>
        </row>
        <row r="487">
          <cell r="C487" t="str">
            <v>Vật liệu điện và an toàn điện</v>
          </cell>
          <cell r="D487">
            <v>3</v>
          </cell>
          <cell r="E487">
            <v>3</v>
          </cell>
          <cell r="F487">
            <v>0</v>
          </cell>
          <cell r="G487">
            <v>3</v>
          </cell>
          <cell r="I487" t="str">
            <v>070364</v>
          </cell>
        </row>
        <row r="488">
          <cell r="C488" t="str">
            <v>PHẦN TỰ CHỌN  (chọn 2 trong số 5 học phần sau)</v>
          </cell>
          <cell r="D488">
            <v>4</v>
          </cell>
          <cell r="E488">
            <v>4</v>
          </cell>
          <cell r="F488">
            <v>0</v>
          </cell>
          <cell r="I488" t="str">
            <v>tctdh3</v>
          </cell>
        </row>
        <row r="489">
          <cell r="C489" t="str">
            <v>Cơ học lý thuyết</v>
          </cell>
          <cell r="D489">
            <v>2</v>
          </cell>
          <cell r="E489">
            <v>2</v>
          </cell>
          <cell r="F489">
            <v>0</v>
          </cell>
          <cell r="G489" t="str">
            <v>4(N1)</v>
          </cell>
          <cell r="I489" t="str">
            <v>010351</v>
          </cell>
        </row>
        <row r="490">
          <cell r="C490" t="str">
            <v>Cơ sở kỹ thuật thủy khí</v>
          </cell>
          <cell r="D490">
            <v>2</v>
          </cell>
          <cell r="E490">
            <v>2</v>
          </cell>
          <cell r="F490">
            <v>0</v>
          </cell>
          <cell r="G490" t="str">
            <v>4(N1)</v>
          </cell>
          <cell r="I490" t="str">
            <v>070370</v>
          </cell>
        </row>
        <row r="491">
          <cell r="C491" t="str">
            <v>Lý thuyết trường điện từ</v>
          </cell>
          <cell r="D491">
            <v>2</v>
          </cell>
          <cell r="E491">
            <v>2</v>
          </cell>
          <cell r="F491">
            <v>0</v>
          </cell>
          <cell r="G491" t="str">
            <v>4(N1)</v>
          </cell>
          <cell r="I491" t="str">
            <v>070379</v>
          </cell>
        </row>
        <row r="492">
          <cell r="C492" t="str">
            <v>Quản trị doanh nghiệp</v>
          </cell>
          <cell r="D492">
            <v>2</v>
          </cell>
          <cell r="E492">
            <v>2</v>
          </cell>
          <cell r="F492">
            <v>0</v>
          </cell>
          <cell r="G492" t="str">
            <v>4(N2)</v>
          </cell>
          <cell r="I492" t="str">
            <v>110343</v>
          </cell>
        </row>
        <row r="493">
          <cell r="C493" t="str">
            <v>Tín hiệu và hệ thống</v>
          </cell>
          <cell r="D493">
            <v>2</v>
          </cell>
          <cell r="E493">
            <v>2</v>
          </cell>
          <cell r="F493">
            <v>0</v>
          </cell>
          <cell r="G493" t="str">
            <v>4(N2)</v>
          </cell>
          <cell r="I493" t="str">
            <v>070392</v>
          </cell>
        </row>
        <row r="494">
          <cell r="C494" t="str">
            <v>Kiến thức ngành</v>
          </cell>
          <cell r="D494">
            <v>49</v>
          </cell>
          <cell r="E494">
            <v>44</v>
          </cell>
          <cell r="F494">
            <v>5</v>
          </cell>
          <cell r="I494">
            <v>0</v>
          </cell>
        </row>
        <row r="495">
          <cell r="C495" t="str">
            <v>PHẦN BẮT BUỘC</v>
          </cell>
          <cell r="D495">
            <v>37</v>
          </cell>
          <cell r="E495">
            <v>32</v>
          </cell>
          <cell r="F495">
            <v>5</v>
          </cell>
          <cell r="I495">
            <v>0</v>
          </cell>
        </row>
        <row r="496">
          <cell r="C496" t="str">
            <v>Máy điện và Khí cụ điện</v>
          </cell>
          <cell r="D496">
            <v>5</v>
          </cell>
          <cell r="E496">
            <v>4</v>
          </cell>
          <cell r="F496">
            <v>1</v>
          </cell>
          <cell r="G496">
            <v>4</v>
          </cell>
          <cell r="I496" t="str">
            <v>070380</v>
          </cell>
        </row>
        <row r="497">
          <cell r="C497" t="str">
            <v>Cung cấp điện</v>
          </cell>
          <cell r="D497">
            <v>4</v>
          </cell>
          <cell r="E497">
            <v>3</v>
          </cell>
          <cell r="F497">
            <v>1</v>
          </cell>
          <cell r="G497">
            <v>7</v>
          </cell>
          <cell r="I497" t="str">
            <v>070302</v>
          </cell>
        </row>
        <row r="498">
          <cell r="C498" t="str">
            <v>Điện tử công suất</v>
          </cell>
          <cell r="D498">
            <v>3</v>
          </cell>
          <cell r="E498">
            <v>3</v>
          </cell>
          <cell r="F498">
            <v>0</v>
          </cell>
          <cell r="G498">
            <v>4</v>
          </cell>
          <cell r="I498" t="str">
            <v>070367</v>
          </cell>
        </row>
        <row r="499">
          <cell r="C499" t="str">
            <v>Truyền động điện</v>
          </cell>
          <cell r="D499">
            <v>4</v>
          </cell>
          <cell r="E499">
            <v>3</v>
          </cell>
          <cell r="F499">
            <v>1</v>
          </cell>
          <cell r="G499">
            <v>5</v>
          </cell>
          <cell r="I499" t="str">
            <v>070360</v>
          </cell>
        </row>
        <row r="500">
          <cell r="C500" t="str">
            <v>Điều khiển số và Các hệ thống rời rạc</v>
          </cell>
          <cell r="D500">
            <v>3</v>
          </cell>
          <cell r="E500">
            <v>3</v>
          </cell>
          <cell r="F500">
            <v>0</v>
          </cell>
          <cell r="G500">
            <v>5</v>
          </cell>
          <cell r="I500" t="str">
            <v>070372</v>
          </cell>
        </row>
        <row r="501">
          <cell r="C501" t="str">
            <v>Trang bị điện 1</v>
          </cell>
          <cell r="D501">
            <v>4</v>
          </cell>
          <cell r="E501">
            <v>4</v>
          </cell>
          <cell r="F501">
            <v>0</v>
          </cell>
          <cell r="G501">
            <v>6</v>
          </cell>
          <cell r="I501" t="str">
            <v>070358</v>
          </cell>
        </row>
        <row r="502">
          <cell r="C502" t="str">
            <v>Điều khiển PLC và  khí nén</v>
          </cell>
          <cell r="D502">
            <v>4</v>
          </cell>
          <cell r="E502">
            <v>3</v>
          </cell>
          <cell r="F502">
            <v>1</v>
          </cell>
          <cell r="G502">
            <v>6</v>
          </cell>
          <cell r="I502" t="str">
            <v>570311</v>
          </cell>
        </row>
        <row r="503">
          <cell r="C503" t="str">
            <v>Kỹ thuật vi xử lý và vi điều khiển</v>
          </cell>
          <cell r="D503">
            <v>4</v>
          </cell>
          <cell r="E503">
            <v>3</v>
          </cell>
          <cell r="F503">
            <v>1</v>
          </cell>
          <cell r="G503">
            <v>7</v>
          </cell>
          <cell r="I503" t="str">
            <v>070378</v>
          </cell>
        </row>
        <row r="504">
          <cell r="C504" t="str">
            <v>Hệ thống  SCADA , DCS và Mạng truyền thông công nghiệp</v>
          </cell>
          <cell r="D504">
            <v>3</v>
          </cell>
          <cell r="E504">
            <v>3</v>
          </cell>
          <cell r="F504">
            <v>0</v>
          </cell>
          <cell r="G504">
            <v>7</v>
          </cell>
          <cell r="I504" t="str">
            <v>070376</v>
          </cell>
        </row>
        <row r="505">
          <cell r="C505" t="str">
            <v>Điều khiển logic</v>
          </cell>
          <cell r="D505">
            <v>3</v>
          </cell>
          <cell r="E505">
            <v>3</v>
          </cell>
          <cell r="F505">
            <v>0</v>
          </cell>
          <cell r="G505">
            <v>5</v>
          </cell>
          <cell r="I505" t="str">
            <v>070368</v>
          </cell>
        </row>
        <row r="506">
          <cell r="C506" t="str">
            <v>PHẦN TỰ CHỌN (chọn 4 trong số 13 học phần sau)</v>
          </cell>
          <cell r="D506">
            <v>12</v>
          </cell>
          <cell r="E506">
            <v>12</v>
          </cell>
          <cell r="F506">
            <v>0</v>
          </cell>
          <cell r="I506" t="str">
            <v>tctdh4</v>
          </cell>
        </row>
        <row r="507">
          <cell r="C507" t="str">
            <v>Nhóm 1: (Chọn 2 trong số 5 học phần)</v>
          </cell>
          <cell r="D507">
            <v>6</v>
          </cell>
          <cell r="E507">
            <v>6</v>
          </cell>
          <cell r="F507">
            <v>0</v>
          </cell>
          <cell r="I507" t="str">
            <v>tctdh41</v>
          </cell>
        </row>
        <row r="508">
          <cell r="C508" t="str">
            <v>Điều khiển tối ưu và Điều khiển mờ</v>
          </cell>
          <cell r="D508">
            <v>3</v>
          </cell>
          <cell r="E508">
            <v>3</v>
          </cell>
          <cell r="F508">
            <v>0</v>
          </cell>
          <cell r="G508">
            <v>5</v>
          </cell>
          <cell r="I508" t="str">
            <v>070373</v>
          </cell>
        </row>
        <row r="509">
          <cell r="C509" t="str">
            <v>Mô phỏng quá trình sản xuất và thiết kế với sự trợ giúp của máy tính</v>
          </cell>
          <cell r="D509">
            <v>3</v>
          </cell>
          <cell r="E509">
            <v>3</v>
          </cell>
          <cell r="F509">
            <v>0</v>
          </cell>
          <cell r="G509">
            <v>5</v>
          </cell>
          <cell r="I509" t="str">
            <v>070381</v>
          </cell>
        </row>
        <row r="510">
          <cell r="C510" t="str">
            <v>Điều khiển quá trình</v>
          </cell>
          <cell r="D510">
            <v>3</v>
          </cell>
          <cell r="E510">
            <v>3</v>
          </cell>
          <cell r="F510">
            <v>0</v>
          </cell>
          <cell r="G510">
            <v>6</v>
          </cell>
          <cell r="I510" t="str">
            <v>070305</v>
          </cell>
        </row>
        <row r="511">
          <cell r="C511" t="str">
            <v>Nhận dạng hệ thống</v>
          </cell>
          <cell r="D511">
            <v>3</v>
          </cell>
          <cell r="E511">
            <v>2</v>
          </cell>
          <cell r="F511">
            <v>1</v>
          </cell>
          <cell r="G511">
            <v>6</v>
          </cell>
          <cell r="I511" t="str">
            <v>570306</v>
          </cell>
        </row>
        <row r="512">
          <cell r="C512" t="str">
            <v>Kỹ thuật Rô bốt</v>
          </cell>
          <cell r="D512">
            <v>3</v>
          </cell>
          <cell r="E512">
            <v>2</v>
          </cell>
          <cell r="F512">
            <v>1</v>
          </cell>
          <cell r="G512">
            <v>6</v>
          </cell>
          <cell r="I512" t="str">
            <v>070316</v>
          </cell>
        </row>
        <row r="513">
          <cell r="C513" t="str">
            <v>Nhóm 2: (Chọn 2 trong số 5 học phần)</v>
          </cell>
          <cell r="D513">
            <v>6</v>
          </cell>
          <cell r="E513">
            <v>4</v>
          </cell>
          <cell r="F513">
            <v>2</v>
          </cell>
          <cell r="I513" t="str">
            <v>tctdh42</v>
          </cell>
        </row>
        <row r="514">
          <cell r="C514" t="str">
            <v>Chuyên đề truyền động điện và  Tự động hoá trong toà nhà</v>
          </cell>
          <cell r="D514">
            <v>3</v>
          </cell>
          <cell r="E514">
            <v>3</v>
          </cell>
          <cell r="F514">
            <v>0</v>
          </cell>
          <cell r="G514">
            <v>6</v>
          </cell>
          <cell r="I514" t="str">
            <v>070369</v>
          </cell>
        </row>
        <row r="515">
          <cell r="C515" t="str">
            <v>Đồ án học phần 1 và 2 ( ĐTCS -Truyền động điện)</v>
          </cell>
          <cell r="D515">
            <v>3</v>
          </cell>
          <cell r="E515">
            <v>3</v>
          </cell>
          <cell r="F515">
            <v>0</v>
          </cell>
          <cell r="G515">
            <v>6</v>
          </cell>
          <cell r="I515" t="str">
            <v>070374</v>
          </cell>
        </row>
        <row r="516">
          <cell r="C516" t="str">
            <v>Tổng hợp hệ thống điện - cơ</v>
          </cell>
          <cell r="D516">
            <v>3</v>
          </cell>
          <cell r="E516">
            <v>3</v>
          </cell>
          <cell r="F516">
            <v>0</v>
          </cell>
          <cell r="G516">
            <v>6</v>
          </cell>
          <cell r="I516" t="str">
            <v>070340</v>
          </cell>
        </row>
        <row r="517">
          <cell r="C517" t="str">
            <v>Đồ án học phần 3 và 4 (VXL,VĐK,SCADA)</v>
          </cell>
          <cell r="D517">
            <v>3</v>
          </cell>
          <cell r="E517">
            <v>3</v>
          </cell>
          <cell r="F517">
            <v>0</v>
          </cell>
          <cell r="G517">
            <v>7</v>
          </cell>
          <cell r="I517" t="str">
            <v>070375</v>
          </cell>
        </row>
        <row r="518">
          <cell r="C518" t="str">
            <v>Tự động hoá quá trình công nghệ</v>
          </cell>
          <cell r="D518">
            <v>3</v>
          </cell>
          <cell r="E518">
            <v>3</v>
          </cell>
          <cell r="F518">
            <v>0</v>
          </cell>
          <cell r="G518">
            <v>7</v>
          </cell>
          <cell r="I518" t="str">
            <v>070393</v>
          </cell>
        </row>
        <row r="519">
          <cell r="C519" t="str">
            <v> Thực tập</v>
          </cell>
          <cell r="D519">
            <v>12</v>
          </cell>
          <cell r="E519">
            <v>0</v>
          </cell>
          <cell r="F519">
            <v>12</v>
          </cell>
          <cell r="I519">
            <v>0</v>
          </cell>
        </row>
        <row r="520">
          <cell r="C520" t="str">
            <v>PHẦN BẮT BUỘC</v>
          </cell>
          <cell r="D520">
            <v>10</v>
          </cell>
          <cell r="E520">
            <v>0</v>
          </cell>
          <cell r="F520">
            <v>10</v>
          </cell>
          <cell r="I520">
            <v>0</v>
          </cell>
        </row>
        <row r="521">
          <cell r="C521" t="str">
            <v>Thực tập truyền động điện (TĐH)</v>
          </cell>
          <cell r="D521">
            <v>2</v>
          </cell>
          <cell r="E521">
            <v>0</v>
          </cell>
          <cell r="F521">
            <v>2</v>
          </cell>
          <cell r="G521">
            <v>6</v>
          </cell>
          <cell r="I521" t="str">
            <v>070390</v>
          </cell>
        </row>
        <row r="522">
          <cell r="C522" t="str">
            <v>Thực tập thiết bị điều khiển điện</v>
          </cell>
          <cell r="D522">
            <v>3</v>
          </cell>
          <cell r="E522">
            <v>0</v>
          </cell>
          <cell r="F522">
            <v>3</v>
          </cell>
          <cell r="G522">
            <v>7</v>
          </cell>
          <cell r="I522" t="str">
            <v>070388</v>
          </cell>
        </row>
        <row r="523">
          <cell r="C523" t="str">
            <v>Thực tập điều khiển lôgíc khả trình</v>
          </cell>
          <cell r="D523">
            <v>2</v>
          </cell>
          <cell r="E523">
            <v>0</v>
          </cell>
          <cell r="F523">
            <v>2</v>
          </cell>
          <cell r="G523">
            <v>7</v>
          </cell>
          <cell r="I523" t="str">
            <v>070383</v>
          </cell>
        </row>
        <row r="524">
          <cell r="C524" t="str">
            <v>Thực tập máy điện</v>
          </cell>
          <cell r="D524">
            <v>3</v>
          </cell>
          <cell r="E524">
            <v>0</v>
          </cell>
          <cell r="F524">
            <v>3</v>
          </cell>
          <cell r="G524">
            <v>5</v>
          </cell>
          <cell r="I524" t="str">
            <v>070386</v>
          </cell>
        </row>
        <row r="525">
          <cell r="C525" t="str">
            <v>PHẦN TỰ CHỌN (chọn 1 trong số 4 học phần sau)</v>
          </cell>
          <cell r="D525">
            <v>2</v>
          </cell>
          <cell r="E525">
            <v>0</v>
          </cell>
          <cell r="F525">
            <v>2</v>
          </cell>
          <cell r="I525" t="str">
            <v>tctdh5</v>
          </cell>
        </row>
        <row r="526">
          <cell r="C526" t="str">
            <v>Thực tập mô hình hoá quá trình sản suất</v>
          </cell>
          <cell r="D526">
            <v>2</v>
          </cell>
          <cell r="E526">
            <v>0</v>
          </cell>
          <cell r="F526">
            <v>2</v>
          </cell>
          <cell r="G526">
            <v>7</v>
          </cell>
          <cell r="I526" t="str">
            <v>070387</v>
          </cell>
        </row>
        <row r="527">
          <cell r="C527" t="str">
            <v>Thực tập cảm biến trong điều khiển</v>
          </cell>
          <cell r="D527">
            <v>2</v>
          </cell>
          <cell r="E527">
            <v>0</v>
          </cell>
          <cell r="F527">
            <v>2</v>
          </cell>
          <cell r="G527">
            <v>7</v>
          </cell>
          <cell r="I527" t="str">
            <v>070382</v>
          </cell>
        </row>
        <row r="528">
          <cell r="C528" t="str">
            <v>Thực tập điều khiển quá trình</v>
          </cell>
          <cell r="D528">
            <v>2</v>
          </cell>
          <cell r="E528">
            <v>0</v>
          </cell>
          <cell r="F528">
            <v>2</v>
          </cell>
          <cell r="G528">
            <v>7</v>
          </cell>
          <cell r="I528" t="str">
            <v>070384</v>
          </cell>
        </row>
        <row r="529">
          <cell r="C529" t="str">
            <v>Thực tập vi điều khiển</v>
          </cell>
          <cell r="D529">
            <v>2</v>
          </cell>
          <cell r="E529">
            <v>0</v>
          </cell>
          <cell r="F529">
            <v>2</v>
          </cell>
          <cell r="G529">
            <v>7</v>
          </cell>
          <cell r="I529" t="str">
            <v>070391</v>
          </cell>
        </row>
        <row r="530">
          <cell r="C530" t="str">
            <v>Thực tập tốt nghiệp và làm khóa luận (hoặc học thêm một số học phần chuyên môn)</v>
          </cell>
          <cell r="D530">
            <v>15</v>
          </cell>
          <cell r="E530">
            <v>0</v>
          </cell>
          <cell r="F530">
            <v>15</v>
          </cell>
          <cell r="I530">
            <v>0</v>
          </cell>
        </row>
        <row r="531">
          <cell r="C531" t="str">
            <v>Thực tập tốt nghiệp (TĐH)</v>
          </cell>
          <cell r="D531">
            <v>8</v>
          </cell>
          <cell r="E531">
            <v>0</v>
          </cell>
          <cell r="F531">
            <v>8</v>
          </cell>
          <cell r="G531">
            <v>8</v>
          </cell>
          <cell r="I531" t="str">
            <v>070389</v>
          </cell>
        </row>
        <row r="532">
          <cell r="C532" t="str">
            <v>Khóa luận tốt nghiệp (TĐH)</v>
          </cell>
          <cell r="D532">
            <v>7</v>
          </cell>
          <cell r="E532">
            <v>0</v>
          </cell>
          <cell r="F532">
            <v>7</v>
          </cell>
          <cell r="G532">
            <v>8</v>
          </cell>
          <cell r="I532" t="str">
            <v>070377</v>
          </cell>
        </row>
        <row r="533">
          <cell r="C533" t="str">
            <v>Sinh viên không làm đồ án/ khóa luận tốt nghiệp đăng ký học thêm 03 học phần sau:</v>
          </cell>
          <cell r="D533">
            <v>7</v>
          </cell>
          <cell r="E533">
            <v>4</v>
          </cell>
          <cell r="F533">
            <v>3</v>
          </cell>
          <cell r="I533" t="str">
            <v>TTĐA/KL</v>
          </cell>
        </row>
        <row r="534">
          <cell r="C534" t="str">
            <v>Thực tập ĐTCS</v>
          </cell>
          <cell r="D534">
            <v>2</v>
          </cell>
          <cell r="E534">
            <v>0</v>
          </cell>
          <cell r="F534">
            <v>2</v>
          </cell>
          <cell r="G534">
            <v>8</v>
          </cell>
          <cell r="I534" t="str">
            <v>070385</v>
          </cell>
        </row>
        <row r="535">
          <cell r="C535" t="str">
            <v>Đồ án điều khiển logic</v>
          </cell>
          <cell r="D535">
            <v>2</v>
          </cell>
          <cell r="E535">
            <v>1</v>
          </cell>
          <cell r="F535">
            <v>1</v>
          </cell>
          <cell r="G535">
            <v>8</v>
          </cell>
          <cell r="I535" t="str">
            <v>570312</v>
          </cell>
        </row>
        <row r="536">
          <cell r="C536" t="str">
            <v>Trang bị điện 2</v>
          </cell>
          <cell r="D536">
            <v>3</v>
          </cell>
          <cell r="E536">
            <v>3</v>
          </cell>
          <cell r="F536">
            <v>0</v>
          </cell>
          <cell r="G536">
            <v>8</v>
          </cell>
          <cell r="I536" t="str">
            <v>070359</v>
          </cell>
        </row>
        <row r="537">
          <cell r="C537" t="str">
            <v>KIẾN THỨC GIÁO DỤC ĐẠI CƯƠNG</v>
          </cell>
          <cell r="D537">
            <v>74</v>
          </cell>
          <cell r="E537">
            <v>61</v>
          </cell>
          <cell r="F537">
            <v>13</v>
          </cell>
          <cell r="I537">
            <v>0</v>
          </cell>
        </row>
        <row r="538">
          <cell r="C538" t="str">
            <v>Các môn lý luận chính trị</v>
          </cell>
          <cell r="D538">
            <v>7</v>
          </cell>
          <cell r="E538">
            <v>7</v>
          </cell>
          <cell r="F538">
            <v>0</v>
          </cell>
          <cell r="I538">
            <v>0</v>
          </cell>
        </row>
        <row r="539">
          <cell r="C539" t="str">
            <v>Các nguyên lý cơ bản của chủ nghĩa Mác - Lê Nin</v>
          </cell>
          <cell r="D539">
            <v>5</v>
          </cell>
          <cell r="E539">
            <v>5</v>
          </cell>
          <cell r="F539">
            <v>0</v>
          </cell>
          <cell r="G539">
            <v>1</v>
          </cell>
          <cell r="I539" t="str">
            <v>120301</v>
          </cell>
        </row>
        <row r="540">
          <cell r="C540" t="str">
            <v>Tư tưởng Hồ Chí Minh</v>
          </cell>
          <cell r="D540">
            <v>2</v>
          </cell>
          <cell r="E540">
            <v>2</v>
          </cell>
          <cell r="F540">
            <v>0</v>
          </cell>
          <cell r="G540">
            <v>2</v>
          </cell>
          <cell r="I540" t="str">
            <v>120305</v>
          </cell>
        </row>
        <row r="541">
          <cell r="C541" t="str">
            <v>Khoa học xã hội – Nhân văn</v>
          </cell>
          <cell r="D541">
            <v>5</v>
          </cell>
          <cell r="E541">
            <v>5</v>
          </cell>
          <cell r="F541">
            <v>0</v>
          </cell>
          <cell r="I541">
            <v>0</v>
          </cell>
        </row>
        <row r="542">
          <cell r="C542" t="str">
            <v>PHẦN BẮT BUỘC</v>
          </cell>
          <cell r="D542">
            <v>3</v>
          </cell>
          <cell r="E542">
            <v>3</v>
          </cell>
          <cell r="F542">
            <v>0</v>
          </cell>
          <cell r="I542">
            <v>0</v>
          </cell>
        </row>
        <row r="543">
          <cell r="C543" t="str">
            <v>Đường lối cách mạng Việt Nam</v>
          </cell>
          <cell r="D543">
            <v>3</v>
          </cell>
          <cell r="E543">
            <v>3</v>
          </cell>
          <cell r="F543">
            <v>0</v>
          </cell>
          <cell r="G543">
            <v>3</v>
          </cell>
          <cell r="I543" t="str">
            <v>120302</v>
          </cell>
        </row>
        <row r="544">
          <cell r="C544" t="str">
            <v>PHẦN TỰ CHỌN (Chọn 1 trong 3 học phần sau)</v>
          </cell>
          <cell r="D544">
            <v>2</v>
          </cell>
          <cell r="E544">
            <v>2</v>
          </cell>
          <cell r="F544">
            <v>0</v>
          </cell>
          <cell r="I544" t="str">
            <v>tcnl1</v>
          </cell>
        </row>
        <row r="545">
          <cell r="C545" t="str">
            <v>Kinh tế học đại cương</v>
          </cell>
          <cell r="D545">
            <v>2</v>
          </cell>
          <cell r="E545">
            <v>2</v>
          </cell>
          <cell r="F545">
            <v>0</v>
          </cell>
          <cell r="G545">
            <v>2</v>
          </cell>
          <cell r="I545" t="str">
            <v>110322</v>
          </cell>
        </row>
        <row r="546">
          <cell r="C546" t="str">
            <v>Pháp luật đại cương</v>
          </cell>
          <cell r="D546">
            <v>2</v>
          </cell>
          <cell r="E546">
            <v>2</v>
          </cell>
          <cell r="F546">
            <v>0</v>
          </cell>
          <cell r="G546">
            <v>2</v>
          </cell>
          <cell r="I546" t="str">
            <v>120304</v>
          </cell>
        </row>
        <row r="547">
          <cell r="C547" t="str">
            <v>Nhập môn logic học</v>
          </cell>
          <cell r="D547">
            <v>2</v>
          </cell>
          <cell r="E547">
            <v>2</v>
          </cell>
          <cell r="F547">
            <v>0</v>
          </cell>
          <cell r="G547">
            <v>2</v>
          </cell>
          <cell r="I547" t="str">
            <v>120303</v>
          </cell>
        </row>
        <row r="548">
          <cell r="C548" t="str">
            <v>Ngoại ngữ (kể cả tiếng Anh chuyên ngành)</v>
          </cell>
          <cell r="D548">
            <v>33</v>
          </cell>
          <cell r="E548">
            <v>33</v>
          </cell>
          <cell r="F548">
            <v>0</v>
          </cell>
          <cell r="I548">
            <v>0</v>
          </cell>
        </row>
        <row r="549">
          <cell r="C549" t="str">
            <v>Tiếng Anh 1</v>
          </cell>
          <cell r="D549">
            <v>6</v>
          </cell>
          <cell r="E549">
            <v>6</v>
          </cell>
          <cell r="F549">
            <v>0</v>
          </cell>
          <cell r="G549">
            <v>1</v>
          </cell>
          <cell r="I549" t="str">
            <v>130354</v>
          </cell>
        </row>
        <row r="550">
          <cell r="C550" t="str">
            <v>Tiếng Anh 2</v>
          </cell>
          <cell r="D550">
            <v>6</v>
          </cell>
          <cell r="E550">
            <v>6</v>
          </cell>
          <cell r="F550">
            <v>0</v>
          </cell>
          <cell r="G550">
            <v>2</v>
          </cell>
          <cell r="I550" t="str">
            <v>130355</v>
          </cell>
        </row>
        <row r="551">
          <cell r="C551" t="str">
            <v>Tiếng Anh 3</v>
          </cell>
          <cell r="D551">
            <v>6</v>
          </cell>
          <cell r="E551">
            <v>6</v>
          </cell>
          <cell r="F551">
            <v>0</v>
          </cell>
          <cell r="G551">
            <v>3</v>
          </cell>
          <cell r="I551" t="str">
            <v>130356</v>
          </cell>
        </row>
        <row r="552">
          <cell r="C552" t="str">
            <v>Tiếng Anh 4</v>
          </cell>
          <cell r="D552">
            <v>6</v>
          </cell>
          <cell r="E552">
            <v>6</v>
          </cell>
          <cell r="F552">
            <v>0</v>
          </cell>
          <cell r="G552">
            <v>4</v>
          </cell>
          <cell r="I552" t="str">
            <v>130329</v>
          </cell>
        </row>
        <row r="553">
          <cell r="C553" t="str">
            <v>Tiếng Anh 5</v>
          </cell>
          <cell r="D553">
            <v>6</v>
          </cell>
          <cell r="E553">
            <v>6</v>
          </cell>
          <cell r="F553">
            <v>0</v>
          </cell>
          <cell r="G553">
            <v>5</v>
          </cell>
          <cell r="I553" t="str">
            <v>130330</v>
          </cell>
        </row>
        <row r="554">
          <cell r="C554" t="str">
            <v>Tiếng Anh chuyên ngành (NL)</v>
          </cell>
          <cell r="D554">
            <v>3</v>
          </cell>
          <cell r="E554">
            <v>3</v>
          </cell>
          <cell r="F554">
            <v>0</v>
          </cell>
          <cell r="G554">
            <v>6</v>
          </cell>
          <cell r="I554" t="str">
            <v>130340</v>
          </cell>
        </row>
        <row r="555">
          <cell r="C555" t="str">
            <v>Toán học-Tin học-Khoa học tự nhiên-Công nghệ-Môi trường</v>
          </cell>
          <cell r="D555">
            <v>19</v>
          </cell>
          <cell r="E555">
            <v>16</v>
          </cell>
          <cell r="F555">
            <v>3</v>
          </cell>
          <cell r="I555">
            <v>0</v>
          </cell>
        </row>
        <row r="556">
          <cell r="C556" t="str">
            <v>PHẦN BẮT BUỘC</v>
          </cell>
          <cell r="D556">
            <v>15</v>
          </cell>
          <cell r="E556">
            <v>12</v>
          </cell>
          <cell r="F556">
            <v>3</v>
          </cell>
          <cell r="I556">
            <v>0</v>
          </cell>
        </row>
        <row r="557">
          <cell r="C557" t="str">
            <v>Toán cao cấp 1</v>
          </cell>
          <cell r="D557">
            <v>3</v>
          </cell>
          <cell r="E557">
            <v>3</v>
          </cell>
          <cell r="F557">
            <v>0</v>
          </cell>
          <cell r="G557">
            <v>1</v>
          </cell>
          <cell r="I557" t="str">
            <v>100301</v>
          </cell>
        </row>
        <row r="558">
          <cell r="C558" t="str">
            <v>Toán cao cấp 2</v>
          </cell>
          <cell r="D558">
            <v>3</v>
          </cell>
          <cell r="E558">
            <v>3</v>
          </cell>
          <cell r="F558">
            <v>0</v>
          </cell>
          <cell r="G558">
            <v>2</v>
          </cell>
          <cell r="I558" t="str">
            <v>100302</v>
          </cell>
        </row>
        <row r="559">
          <cell r="C559" t="str">
            <v>Vật lý 1</v>
          </cell>
          <cell r="D559">
            <v>3</v>
          </cell>
          <cell r="E559">
            <v>2</v>
          </cell>
          <cell r="F559">
            <v>1</v>
          </cell>
          <cell r="G559">
            <v>2</v>
          </cell>
          <cell r="I559" t="str">
            <v>100313</v>
          </cell>
        </row>
        <row r="560">
          <cell r="C560" t="str">
            <v>Hoá học 1</v>
          </cell>
          <cell r="D560">
            <v>3</v>
          </cell>
          <cell r="E560">
            <v>2</v>
          </cell>
          <cell r="F560">
            <v>1</v>
          </cell>
          <cell r="G560">
            <v>1</v>
          </cell>
          <cell r="I560" t="str">
            <v>030320</v>
          </cell>
        </row>
        <row r="561">
          <cell r="C561" t="str">
            <v>Nhập môn tin học</v>
          </cell>
          <cell r="D561">
            <v>3</v>
          </cell>
          <cell r="E561">
            <v>2</v>
          </cell>
          <cell r="F561">
            <v>1</v>
          </cell>
          <cell r="G561">
            <v>1</v>
          </cell>
          <cell r="I561" t="str">
            <v>050329</v>
          </cell>
        </row>
        <row r="562">
          <cell r="C562" t="str">
            <v>PHẦN TỰ CHỌN (Chọn 2 trong 6 học phần sau)</v>
          </cell>
          <cell r="D562">
            <v>4</v>
          </cell>
          <cell r="E562">
            <v>4</v>
          </cell>
          <cell r="F562">
            <v>0</v>
          </cell>
          <cell r="I562" t="str">
            <v>tcnl2</v>
          </cell>
        </row>
        <row r="563">
          <cell r="C563" t="str">
            <v>Xác suất thống kê</v>
          </cell>
          <cell r="D563">
            <v>2</v>
          </cell>
          <cell r="E563">
            <v>2</v>
          </cell>
          <cell r="F563">
            <v>0</v>
          </cell>
          <cell r="G563" t="str">
            <v>3(N1)</v>
          </cell>
          <cell r="I563" t="str">
            <v>100305</v>
          </cell>
        </row>
        <row r="564">
          <cell r="C564" t="str">
            <v>Hàm phức và phép BĐ Laplace</v>
          </cell>
          <cell r="D564">
            <v>2</v>
          </cell>
          <cell r="E564">
            <v>2</v>
          </cell>
          <cell r="F564">
            <v>0</v>
          </cell>
          <cell r="G564" t="str">
            <v>3(N1)</v>
          </cell>
          <cell r="I564" t="str">
            <v>100307</v>
          </cell>
        </row>
        <row r="565">
          <cell r="C565" t="str">
            <v>Quy hoạch tuyến tính</v>
          </cell>
          <cell r="D565">
            <v>2</v>
          </cell>
          <cell r="E565">
            <v>2</v>
          </cell>
          <cell r="F565">
            <v>0</v>
          </cell>
          <cell r="G565" t="str">
            <v>3(N2)</v>
          </cell>
          <cell r="I565" t="str">
            <v>100308</v>
          </cell>
        </row>
        <row r="566">
          <cell r="C566" t="str">
            <v>Phương pháp tính</v>
          </cell>
          <cell r="D566">
            <v>2</v>
          </cell>
          <cell r="E566">
            <v>2</v>
          </cell>
          <cell r="F566">
            <v>0</v>
          </cell>
          <cell r="G566" t="str">
            <v>3(N2)</v>
          </cell>
          <cell r="I566" t="str">
            <v>100306</v>
          </cell>
        </row>
        <row r="567">
          <cell r="C567" t="str">
            <v>Vật lý 2</v>
          </cell>
          <cell r="D567">
            <v>2</v>
          </cell>
          <cell r="E567">
            <v>2</v>
          </cell>
          <cell r="F567">
            <v>0</v>
          </cell>
          <cell r="G567" t="str">
            <v>3(N1)</v>
          </cell>
          <cell r="I567" t="str">
            <v>100314</v>
          </cell>
        </row>
        <row r="568">
          <cell r="C568" t="str">
            <v>Hoá học 2</v>
          </cell>
          <cell r="D568">
            <v>2</v>
          </cell>
          <cell r="E568">
            <v>2</v>
          </cell>
          <cell r="F568">
            <v>0</v>
          </cell>
          <cell r="G568" t="str">
            <v>3(N2)</v>
          </cell>
          <cell r="I568" t="str">
            <v>030321</v>
          </cell>
        </row>
        <row r="569">
          <cell r="C569" t="str">
            <v>Giáo dục thể chất</v>
          </cell>
          <cell r="D569">
            <v>5</v>
          </cell>
          <cell r="E569">
            <v>0</v>
          </cell>
          <cell r="F569">
            <v>5</v>
          </cell>
          <cell r="I569">
            <v>0</v>
          </cell>
        </row>
        <row r="570">
          <cell r="C570" t="str">
            <v>Giáo dục thể chất 1</v>
          </cell>
          <cell r="D570">
            <v>1</v>
          </cell>
          <cell r="E570">
            <v>0</v>
          </cell>
          <cell r="F570">
            <v>1</v>
          </cell>
          <cell r="G570">
            <v>1</v>
          </cell>
          <cell r="I570" t="str">
            <v>090303</v>
          </cell>
        </row>
        <row r="571">
          <cell r="C571" t="str">
            <v>Giáo dục thể chất 2</v>
          </cell>
          <cell r="D571">
            <v>1</v>
          </cell>
          <cell r="E571">
            <v>0</v>
          </cell>
          <cell r="F571">
            <v>1</v>
          </cell>
          <cell r="G571">
            <v>2</v>
          </cell>
          <cell r="I571" t="str">
            <v>090304</v>
          </cell>
        </row>
        <row r="572">
          <cell r="C572" t="str">
            <v>Giáo dục thể chất 3</v>
          </cell>
          <cell r="D572">
            <v>1</v>
          </cell>
          <cell r="E572">
            <v>0</v>
          </cell>
          <cell r="F572">
            <v>1</v>
          </cell>
          <cell r="G572">
            <v>3</v>
          </cell>
          <cell r="I572" t="str">
            <v>090305</v>
          </cell>
        </row>
        <row r="573">
          <cell r="C573" t="str">
            <v>Giáo dục thể chất 4</v>
          </cell>
          <cell r="D573">
            <v>1</v>
          </cell>
          <cell r="E573">
            <v>0</v>
          </cell>
          <cell r="F573">
            <v>1</v>
          </cell>
          <cell r="G573">
            <v>4</v>
          </cell>
          <cell r="I573" t="str">
            <v>090306</v>
          </cell>
        </row>
        <row r="574">
          <cell r="C574" t="str">
            <v>Giáo dục thể chất 5</v>
          </cell>
          <cell r="D574">
            <v>1</v>
          </cell>
          <cell r="E574">
            <v>0</v>
          </cell>
          <cell r="F574">
            <v>1</v>
          </cell>
          <cell r="G574">
            <v>5</v>
          </cell>
          <cell r="I574" t="str">
            <v>090307</v>
          </cell>
        </row>
        <row r="575">
          <cell r="C575" t="str">
            <v>Giáo dục quốc phòng</v>
          </cell>
          <cell r="D575">
            <v>5</v>
          </cell>
          <cell r="E575">
            <v>0</v>
          </cell>
          <cell r="F575">
            <v>5</v>
          </cell>
          <cell r="I575">
            <v>0</v>
          </cell>
        </row>
        <row r="576">
          <cell r="C576" t="str">
            <v>Giáo dục quốc phòng</v>
          </cell>
          <cell r="D576">
            <v>5</v>
          </cell>
          <cell r="E576">
            <v>0</v>
          </cell>
          <cell r="F576">
            <v>5</v>
          </cell>
          <cell r="G576">
            <v>1</v>
          </cell>
          <cell r="I576" t="str">
            <v>090301</v>
          </cell>
        </row>
        <row r="577">
          <cell r="C577" t="str">
            <v>KIẾN THỨC GIÁO DỤC CHUYÊN NGHIỆP</v>
          </cell>
          <cell r="D577">
            <v>108</v>
          </cell>
          <cell r="E577">
            <v>66</v>
          </cell>
          <cell r="F577">
            <v>42</v>
          </cell>
          <cell r="I577">
            <v>0</v>
          </cell>
        </row>
        <row r="578">
          <cell r="C578" t="str">
            <v>Kiến thức cơ sở khối ngành</v>
          </cell>
          <cell r="D578">
            <v>27</v>
          </cell>
          <cell r="E578">
            <v>22</v>
          </cell>
          <cell r="F578">
            <v>5</v>
          </cell>
          <cell r="I578">
            <v>0</v>
          </cell>
        </row>
        <row r="579">
          <cell r="C579" t="str">
            <v>Kỹ thuật nhiệt (NL)</v>
          </cell>
          <cell r="D579">
            <v>4</v>
          </cell>
          <cell r="E579">
            <v>4</v>
          </cell>
          <cell r="F579">
            <v>0</v>
          </cell>
          <cell r="G579">
            <v>3</v>
          </cell>
          <cell r="I579" t="str">
            <v>070320</v>
          </cell>
        </row>
        <row r="580">
          <cell r="C580" t="str">
            <v>Điện tử cơ bản</v>
          </cell>
          <cell r="D580">
            <v>4</v>
          </cell>
          <cell r="E580">
            <v>3</v>
          </cell>
          <cell r="F580">
            <v>1</v>
          </cell>
          <cell r="G580">
            <v>2</v>
          </cell>
          <cell r="I580" t="str">
            <v>080306</v>
          </cell>
        </row>
        <row r="581">
          <cell r="C581" t="str">
            <v>Vẽ kỹ thuật</v>
          </cell>
          <cell r="D581">
            <v>2</v>
          </cell>
          <cell r="E581">
            <v>2</v>
          </cell>
          <cell r="F581">
            <v>0</v>
          </cell>
          <cell r="G581">
            <v>2</v>
          </cell>
          <cell r="I581" t="str">
            <v>010348</v>
          </cell>
        </row>
        <row r="582">
          <cell r="C582" t="str">
            <v>Thực tập điện cơ bản</v>
          </cell>
          <cell r="D582">
            <v>2</v>
          </cell>
          <cell r="E582">
            <v>0</v>
          </cell>
          <cell r="F582">
            <v>2</v>
          </cell>
          <cell r="G582">
            <v>3</v>
          </cell>
          <cell r="I582" t="str">
            <v>070348</v>
          </cell>
        </row>
        <row r="583">
          <cell r="C583" t="str">
            <v>Cơ kỹ thuật</v>
          </cell>
          <cell r="D583">
            <v>3</v>
          </cell>
          <cell r="E583">
            <v>3</v>
          </cell>
          <cell r="F583">
            <v>0</v>
          </cell>
          <cell r="G583">
            <v>3</v>
          </cell>
          <cell r="I583" t="str">
            <v>010315</v>
          </cell>
        </row>
        <row r="584">
          <cell r="C584" t="str">
            <v>Thuỷ lực và máy thuỷ lực</v>
          </cell>
          <cell r="D584">
            <v>4</v>
          </cell>
          <cell r="E584">
            <v>4</v>
          </cell>
          <cell r="F584">
            <v>0</v>
          </cell>
          <cell r="G584">
            <v>4</v>
          </cell>
          <cell r="I584" t="str">
            <v>020323</v>
          </cell>
        </row>
        <row r="585">
          <cell r="C585" t="str">
            <v>Nguyên lý, chi tiết máy</v>
          </cell>
          <cell r="D585">
            <v>2</v>
          </cell>
          <cell r="E585">
            <v>2</v>
          </cell>
          <cell r="F585">
            <v>0</v>
          </cell>
          <cell r="G585">
            <v>4</v>
          </cell>
          <cell r="I585" t="str">
            <v>070336</v>
          </cell>
        </row>
        <row r="586">
          <cell r="C586" t="str">
            <v>AutoCAD</v>
          </cell>
          <cell r="D586">
            <v>3</v>
          </cell>
          <cell r="E586">
            <v>2</v>
          </cell>
          <cell r="F586">
            <v>1</v>
          </cell>
          <cell r="G586">
            <v>4</v>
          </cell>
          <cell r="I586" t="str">
            <v>010301</v>
          </cell>
        </row>
        <row r="587">
          <cell r="C587" t="str">
            <v>Kỹ thuật điện</v>
          </cell>
          <cell r="D587">
            <v>3</v>
          </cell>
          <cell r="E587">
            <v>2</v>
          </cell>
          <cell r="F587">
            <v>1</v>
          </cell>
          <cell r="G587">
            <v>2</v>
          </cell>
          <cell r="I587" t="str">
            <v>070315</v>
          </cell>
        </row>
        <row r="588">
          <cell r="C588" t="str">
            <v>Kiến thức ngành</v>
          </cell>
          <cell r="D588">
            <v>66</v>
          </cell>
          <cell r="E588">
            <v>44</v>
          </cell>
          <cell r="F588">
            <v>22</v>
          </cell>
          <cell r="I588">
            <v>0</v>
          </cell>
        </row>
        <row r="589">
          <cell r="C589" t="str">
            <v>PHẦN BẮT BUỘC</v>
          </cell>
          <cell r="D589">
            <v>51</v>
          </cell>
          <cell r="E589">
            <v>29</v>
          </cell>
          <cell r="F589">
            <v>22</v>
          </cell>
          <cell r="I589">
            <v>0</v>
          </cell>
        </row>
        <row r="590">
          <cell r="C590" t="str">
            <v>Kỹ thuật lạnh</v>
          </cell>
          <cell r="D590">
            <v>4</v>
          </cell>
          <cell r="E590">
            <v>3</v>
          </cell>
          <cell r="F590">
            <v>1</v>
          </cell>
          <cell r="G590">
            <v>4</v>
          </cell>
          <cell r="I590" t="str">
            <v>070318</v>
          </cell>
        </row>
        <row r="591">
          <cell r="C591" t="str">
            <v>Kỹ thuật sấy</v>
          </cell>
          <cell r="D591">
            <v>4</v>
          </cell>
          <cell r="E591">
            <v>2</v>
          </cell>
          <cell r="F591">
            <v>2</v>
          </cell>
          <cell r="G591">
            <v>6</v>
          </cell>
          <cell r="I591" t="str">
            <v>070321</v>
          </cell>
        </row>
        <row r="592">
          <cell r="C592" t="str">
            <v>Khí cụ điện</v>
          </cell>
          <cell r="D592">
            <v>3</v>
          </cell>
          <cell r="E592">
            <v>3</v>
          </cell>
          <cell r="F592">
            <v>0</v>
          </cell>
          <cell r="G592">
            <v>6</v>
          </cell>
          <cell r="I592" t="str">
            <v>070323</v>
          </cell>
        </row>
        <row r="593">
          <cell r="C593" t="str">
            <v>Thiết bị trao đổi nhiệt và mạng nhiệt</v>
          </cell>
          <cell r="D593">
            <v>3</v>
          </cell>
          <cell r="E593">
            <v>3</v>
          </cell>
          <cell r="F593">
            <v>0</v>
          </cell>
          <cell r="G593">
            <v>6</v>
          </cell>
          <cell r="I593" t="str">
            <v>070344</v>
          </cell>
        </row>
        <row r="594">
          <cell r="C594" t="str">
            <v>Thực  tập Nguội – Gò - Hàn</v>
          </cell>
          <cell r="D594">
            <v>3</v>
          </cell>
          <cell r="E594">
            <v>0</v>
          </cell>
          <cell r="F594">
            <v>3</v>
          </cell>
          <cell r="G594">
            <v>4</v>
          </cell>
          <cell r="I594" t="str">
            <v>230301</v>
          </cell>
        </row>
        <row r="595">
          <cell r="C595" t="str">
            <v>Đo lường nhiệt</v>
          </cell>
          <cell r="D595">
            <v>3</v>
          </cell>
          <cell r="E595">
            <v>2</v>
          </cell>
          <cell r="F595">
            <v>1</v>
          </cell>
          <cell r="G595">
            <v>5</v>
          </cell>
          <cell r="I595" t="str">
            <v>070307</v>
          </cell>
        </row>
        <row r="596">
          <cell r="C596" t="str">
            <v>Nguyên lý tự động điều chỉnh quá trình nhiệt</v>
          </cell>
          <cell r="D596">
            <v>3</v>
          </cell>
          <cell r="E596">
            <v>3</v>
          </cell>
          <cell r="F596">
            <v>0</v>
          </cell>
          <cell r="G596">
            <v>6</v>
          </cell>
          <cell r="I596" t="str">
            <v>070335</v>
          </cell>
        </row>
        <row r="597">
          <cell r="C597" t="str">
            <v>Vật liệu nhiệt và an toàn lao động</v>
          </cell>
          <cell r="D597">
            <v>3</v>
          </cell>
          <cell r="E597">
            <v>3</v>
          </cell>
          <cell r="F597">
            <v>0</v>
          </cell>
          <cell r="G597">
            <v>3</v>
          </cell>
          <cell r="I597" t="str">
            <v>070365</v>
          </cell>
        </row>
        <row r="598">
          <cell r="C598" t="str">
            <v>Thực tập lắp đặt sửa chữa lạnh công nghiệp</v>
          </cell>
          <cell r="D598">
            <v>4</v>
          </cell>
          <cell r="E598">
            <v>0</v>
          </cell>
          <cell r="F598">
            <v>4</v>
          </cell>
          <cell r="G598">
            <v>7</v>
          </cell>
          <cell r="I598" t="str">
            <v>070350</v>
          </cell>
        </row>
        <row r="599">
          <cell r="C599" t="str">
            <v>Lò hơi</v>
          </cell>
          <cell r="D599">
            <v>3</v>
          </cell>
          <cell r="E599">
            <v>3</v>
          </cell>
          <cell r="F599">
            <v>0</v>
          </cell>
          <cell r="G599">
            <v>7</v>
          </cell>
          <cell r="I599" t="str">
            <v>070327</v>
          </cell>
        </row>
        <row r="600">
          <cell r="C600" t="str">
            <v>Thực tập lắp đặt sửa chữa máy lạnh dân dụng</v>
          </cell>
          <cell r="D600">
            <v>4</v>
          </cell>
          <cell r="E600">
            <v>0</v>
          </cell>
          <cell r="F600">
            <v>4</v>
          </cell>
          <cell r="G600">
            <v>5</v>
          </cell>
          <cell r="I600" t="str">
            <v>070352</v>
          </cell>
        </row>
        <row r="601">
          <cell r="C601" t="str">
            <v>Kỹ thuật điều hoà không khí</v>
          </cell>
          <cell r="D601">
            <v>4</v>
          </cell>
          <cell r="E601">
            <v>3</v>
          </cell>
          <cell r="F601">
            <v>1</v>
          </cell>
          <cell r="G601">
            <v>5</v>
          </cell>
          <cell r="I601" t="str">
            <v>070317</v>
          </cell>
        </row>
        <row r="602">
          <cell r="C602" t="str">
            <v>Vận hành,  sửa chữa máy và TB lạnh</v>
          </cell>
          <cell r="D602">
            <v>5</v>
          </cell>
          <cell r="E602">
            <v>2</v>
          </cell>
          <cell r="F602">
            <v>3</v>
          </cell>
          <cell r="G602">
            <v>7</v>
          </cell>
          <cell r="I602" t="str">
            <v>070363</v>
          </cell>
        </row>
        <row r="603">
          <cell r="C603" t="str">
            <v>Tự động hoá hệ thống lạnh</v>
          </cell>
          <cell r="D603">
            <v>5</v>
          </cell>
          <cell r="E603">
            <v>2</v>
          </cell>
          <cell r="F603">
            <v>3</v>
          </cell>
          <cell r="G603">
            <v>7</v>
          </cell>
          <cell r="I603" t="str">
            <v>070342</v>
          </cell>
        </row>
        <row r="604">
          <cell r="C604" t="str">
            <v>PHẦN TỰ CHỌN</v>
          </cell>
          <cell r="D604">
            <v>15</v>
          </cell>
          <cell r="E604">
            <v>15</v>
          </cell>
          <cell r="F604">
            <v>0</v>
          </cell>
          <cell r="I604">
            <v>0</v>
          </cell>
        </row>
        <row r="605">
          <cell r="C605" t="str">
            <v>Chọn 3 trong 5 học phần sau</v>
          </cell>
          <cell r="D605">
            <v>9</v>
          </cell>
          <cell r="E605">
            <v>9</v>
          </cell>
          <cell r="F605">
            <v>0</v>
          </cell>
          <cell r="I605" t="str">
            <v>tcnl3</v>
          </cell>
        </row>
        <row r="606">
          <cell r="C606" t="str">
            <v>Thiết bị đo và tự động điều chỉnh</v>
          </cell>
          <cell r="D606">
            <v>3</v>
          </cell>
          <cell r="E606">
            <v>3</v>
          </cell>
          <cell r="F606">
            <v>0</v>
          </cell>
          <cell r="G606" t="str">
            <v>6,7</v>
          </cell>
          <cell r="I606" t="str">
            <v>070343</v>
          </cell>
        </row>
        <row r="607">
          <cell r="C607" t="str">
            <v>Tuabin</v>
          </cell>
          <cell r="D607">
            <v>3</v>
          </cell>
          <cell r="E607">
            <v>3</v>
          </cell>
          <cell r="F607">
            <v>0</v>
          </cell>
          <cell r="G607" t="str">
            <v>6,7</v>
          </cell>
          <cell r="I607" t="str">
            <v>070341</v>
          </cell>
        </row>
        <row r="608">
          <cell r="C608" t="str">
            <v>Xây dựng trạm lạnh</v>
          </cell>
          <cell r="D608">
            <v>3</v>
          </cell>
          <cell r="E608">
            <v>3</v>
          </cell>
          <cell r="F608">
            <v>0</v>
          </cell>
          <cell r="G608" t="str">
            <v>6,7</v>
          </cell>
          <cell r="I608" t="str">
            <v>070366</v>
          </cell>
        </row>
        <row r="609">
          <cell r="C609" t="str">
            <v>Thực tập lắp đặt sửa chữa máy kem, máy đá</v>
          </cell>
          <cell r="D609">
            <v>3</v>
          </cell>
          <cell r="E609">
            <v>0</v>
          </cell>
          <cell r="F609">
            <v>3</v>
          </cell>
          <cell r="G609" t="str">
            <v>6,7</v>
          </cell>
          <cell r="I609" t="str">
            <v>070351</v>
          </cell>
        </row>
        <row r="610">
          <cell r="C610" t="str">
            <v>Kỹ thuật và năng lượng mới</v>
          </cell>
          <cell r="D610">
            <v>3</v>
          </cell>
          <cell r="E610">
            <v>2</v>
          </cell>
          <cell r="F610">
            <v>1</v>
          </cell>
          <cell r="G610" t="str">
            <v>6,7</v>
          </cell>
          <cell r="I610" t="str">
            <v>570314</v>
          </cell>
        </row>
        <row r="611">
          <cell r="C611" t="str">
            <v>Chọn 2 trong 3 học phần sau</v>
          </cell>
          <cell r="D611">
            <v>6</v>
          </cell>
          <cell r="E611">
            <v>6</v>
          </cell>
          <cell r="F611">
            <v>0</v>
          </cell>
          <cell r="I611" t="str">
            <v>tcnl4</v>
          </cell>
        </row>
        <row r="612">
          <cell r="C612" t="str">
            <v>Tin học ứng dụng (PLC)</v>
          </cell>
          <cell r="D612">
            <v>3</v>
          </cell>
          <cell r="E612">
            <v>2</v>
          </cell>
          <cell r="F612">
            <v>1</v>
          </cell>
          <cell r="G612">
            <v>5</v>
          </cell>
          <cell r="I612" t="str">
            <v>070339</v>
          </cell>
        </row>
        <row r="613">
          <cell r="C613" t="str">
            <v>Kỹ thuật cháy</v>
          </cell>
          <cell r="D613">
            <v>3</v>
          </cell>
          <cell r="E613">
            <v>3</v>
          </cell>
          <cell r="F613">
            <v>0</v>
          </cell>
          <cell r="G613">
            <v>5</v>
          </cell>
          <cell r="I613" t="str">
            <v>070313</v>
          </cell>
        </row>
        <row r="614">
          <cell r="C614" t="str">
            <v>Chuyên đề lạnh</v>
          </cell>
          <cell r="D614">
            <v>3</v>
          </cell>
          <cell r="E614">
            <v>2</v>
          </cell>
          <cell r="F614">
            <v>1</v>
          </cell>
          <cell r="G614">
            <v>6</v>
          </cell>
          <cell r="I614" t="str">
            <v>570313</v>
          </cell>
        </row>
        <row r="615">
          <cell r="C615" t="str">
            <v>Thực tập tốt nghiệp và làm khóa luận (hoặc học thêm một số học phần chuyên môn)</v>
          </cell>
          <cell r="D615">
            <v>15</v>
          </cell>
          <cell r="E615">
            <v>0</v>
          </cell>
          <cell r="F615">
            <v>15</v>
          </cell>
          <cell r="I615">
            <v>0</v>
          </cell>
        </row>
        <row r="616">
          <cell r="C616" t="str">
            <v>Thực tập tốt nghiệp (NL)</v>
          </cell>
          <cell r="D616">
            <v>8</v>
          </cell>
          <cell r="E616">
            <v>0</v>
          </cell>
          <cell r="F616">
            <v>8</v>
          </cell>
          <cell r="G616">
            <v>8</v>
          </cell>
          <cell r="I616" t="str">
            <v>070355</v>
          </cell>
        </row>
        <row r="617">
          <cell r="C617" t="str">
            <v>Khóa luận tốt nghiệp (NL)</v>
          </cell>
          <cell r="D617">
            <v>7</v>
          </cell>
          <cell r="E617">
            <v>0</v>
          </cell>
          <cell r="F617">
            <v>7</v>
          </cell>
          <cell r="G617">
            <v>8</v>
          </cell>
          <cell r="I617" t="str">
            <v>070325</v>
          </cell>
        </row>
        <row r="618">
          <cell r="C618" t="str">
            <v>Sinh viên không làm đồ án/ khóa luận tốt nghiệp đăng ký học thêm 03 học phần sau:</v>
          </cell>
          <cell r="D618">
            <v>7</v>
          </cell>
          <cell r="E618">
            <v>5</v>
          </cell>
          <cell r="F618">
            <v>2</v>
          </cell>
          <cell r="I618" t="str">
            <v>TTĐA/KL</v>
          </cell>
        </row>
        <row r="619">
          <cell r="C619" t="str">
            <v>Nhà máy nhiệt điện</v>
          </cell>
          <cell r="D619">
            <v>2</v>
          </cell>
          <cell r="E619">
            <v>2</v>
          </cell>
          <cell r="F619">
            <v>0</v>
          </cell>
          <cell r="G619">
            <v>8</v>
          </cell>
          <cell r="I619" t="str">
            <v>070338</v>
          </cell>
        </row>
        <row r="620">
          <cell r="C620" t="str">
            <v>Lò công nghiệp và lò điện</v>
          </cell>
          <cell r="D620">
            <v>3</v>
          </cell>
          <cell r="E620">
            <v>3</v>
          </cell>
          <cell r="F620">
            <v>0</v>
          </cell>
          <cell r="G620">
            <v>8</v>
          </cell>
          <cell r="I620" t="str">
            <v>070326</v>
          </cell>
        </row>
        <row r="621">
          <cell r="C621" t="str">
            <v>Đồ án thiết kế trạm lạnh</v>
          </cell>
          <cell r="D621">
            <v>2</v>
          </cell>
          <cell r="E621">
            <v>0</v>
          </cell>
          <cell r="F621">
            <v>2</v>
          </cell>
          <cell r="G621">
            <v>8</v>
          </cell>
          <cell r="I621" t="str">
            <v>570305</v>
          </cell>
        </row>
        <row r="622">
          <cell r="C622" t="str">
            <v>KIẾN THỨC GIÁO DỤC ĐẠI CƯƠNG</v>
          </cell>
          <cell r="D622">
            <v>74</v>
          </cell>
          <cell r="E622">
            <v>61</v>
          </cell>
          <cell r="F622">
            <v>13</v>
          </cell>
          <cell r="I622">
            <v>0</v>
          </cell>
        </row>
        <row r="623">
          <cell r="C623" t="str">
            <v>Các môn lý luận chính trị</v>
          </cell>
          <cell r="D623">
            <v>7</v>
          </cell>
          <cell r="E623">
            <v>7</v>
          </cell>
          <cell r="F623">
            <v>0</v>
          </cell>
          <cell r="I623">
            <v>0</v>
          </cell>
        </row>
        <row r="624">
          <cell r="C624" t="str">
            <v>Các nguyên lý cơ bản của chủ nghĩa Mác - Lê Nin</v>
          </cell>
          <cell r="D624">
            <v>5</v>
          </cell>
          <cell r="E624">
            <v>5</v>
          </cell>
          <cell r="F624">
            <v>0</v>
          </cell>
          <cell r="G624">
            <v>3</v>
          </cell>
          <cell r="I624" t="str">
            <v>120301</v>
          </cell>
        </row>
        <row r="625">
          <cell r="C625" t="str">
            <v>Tư tưởng Hồ Chí Minh</v>
          </cell>
          <cell r="D625">
            <v>2</v>
          </cell>
          <cell r="E625">
            <v>2</v>
          </cell>
          <cell r="F625">
            <v>0</v>
          </cell>
          <cell r="G625">
            <v>4</v>
          </cell>
          <cell r="I625" t="str">
            <v>120305</v>
          </cell>
        </row>
        <row r="626">
          <cell r="C626" t="str">
            <v>Khoa học xã hội - nhân văn</v>
          </cell>
          <cell r="D626">
            <v>5</v>
          </cell>
          <cell r="E626">
            <v>5</v>
          </cell>
          <cell r="F626">
            <v>0</v>
          </cell>
          <cell r="I626">
            <v>0</v>
          </cell>
        </row>
        <row r="627">
          <cell r="C627" t="str">
            <v>PHẦN BẮT BUỘC</v>
          </cell>
          <cell r="D627">
            <v>3</v>
          </cell>
          <cell r="E627">
            <v>3</v>
          </cell>
          <cell r="F627">
            <v>0</v>
          </cell>
          <cell r="I627">
            <v>0</v>
          </cell>
        </row>
        <row r="628">
          <cell r="C628" t="str">
            <v>Đường lối cách mạng Việt Nam</v>
          </cell>
          <cell r="D628">
            <v>3</v>
          </cell>
          <cell r="E628">
            <v>3</v>
          </cell>
          <cell r="F628">
            <v>0</v>
          </cell>
          <cell r="G628">
            <v>5</v>
          </cell>
          <cell r="I628" t="str">
            <v>120302</v>
          </cell>
        </row>
        <row r="629">
          <cell r="C629" t="str">
            <v>PHẦN TỰ CHỌN (Chọn 1 trong 4 học phần sau)</v>
          </cell>
          <cell r="D629">
            <v>2</v>
          </cell>
          <cell r="E629">
            <v>2</v>
          </cell>
          <cell r="F629">
            <v>0</v>
          </cell>
          <cell r="I629" t="str">
            <v>tcdt1</v>
          </cell>
        </row>
        <row r="630">
          <cell r="C630" t="str">
            <v>Kinh tế học đại cương</v>
          </cell>
          <cell r="D630">
            <v>2</v>
          </cell>
          <cell r="E630">
            <v>2</v>
          </cell>
          <cell r="F630">
            <v>0</v>
          </cell>
          <cell r="G630">
            <v>3</v>
          </cell>
          <cell r="I630" t="str">
            <v>110322</v>
          </cell>
        </row>
        <row r="631">
          <cell r="C631" t="str">
            <v>Pháp luật đại cương</v>
          </cell>
          <cell r="D631">
            <v>2</v>
          </cell>
          <cell r="E631">
            <v>2</v>
          </cell>
          <cell r="F631">
            <v>0</v>
          </cell>
          <cell r="G631">
            <v>3</v>
          </cell>
          <cell r="I631" t="str">
            <v>120304</v>
          </cell>
        </row>
        <row r="632">
          <cell r="C632" t="str">
            <v>Tâm lý học người tiêu dùng</v>
          </cell>
          <cell r="D632">
            <v>2</v>
          </cell>
          <cell r="E632">
            <v>2</v>
          </cell>
          <cell r="F632">
            <v>0</v>
          </cell>
          <cell r="G632">
            <v>3</v>
          </cell>
          <cell r="I632" t="str">
            <v>140304</v>
          </cell>
        </row>
        <row r="633">
          <cell r="C633" t="str">
            <v>Nhập môn logic học</v>
          </cell>
          <cell r="D633">
            <v>2</v>
          </cell>
          <cell r="E633">
            <v>2</v>
          </cell>
          <cell r="F633">
            <v>0</v>
          </cell>
          <cell r="G633">
            <v>3</v>
          </cell>
          <cell r="I633" t="str">
            <v>120303</v>
          </cell>
        </row>
        <row r="634">
          <cell r="C634" t="str">
            <v>Ngoại ngữ (kể cả Anh văn chuyên ngành)</v>
          </cell>
          <cell r="D634">
            <v>33</v>
          </cell>
          <cell r="E634">
            <v>33</v>
          </cell>
          <cell r="F634">
            <v>0</v>
          </cell>
          <cell r="I634">
            <v>0</v>
          </cell>
        </row>
        <row r="635">
          <cell r="C635" t="str">
            <v>Tiếng Anh 1</v>
          </cell>
          <cell r="D635">
            <v>6</v>
          </cell>
          <cell r="E635">
            <v>6</v>
          </cell>
          <cell r="F635">
            <v>0</v>
          </cell>
          <cell r="G635">
            <v>1</v>
          </cell>
          <cell r="I635" t="str">
            <v>130354</v>
          </cell>
        </row>
        <row r="636">
          <cell r="C636" t="str">
            <v>Tiếng Anh 2</v>
          </cell>
          <cell r="D636">
            <v>6</v>
          </cell>
          <cell r="E636">
            <v>6</v>
          </cell>
          <cell r="F636">
            <v>0</v>
          </cell>
          <cell r="G636">
            <v>2</v>
          </cell>
          <cell r="I636" t="str">
            <v>130355</v>
          </cell>
        </row>
        <row r="637">
          <cell r="C637" t="str">
            <v>Tiếng Anh 3</v>
          </cell>
          <cell r="D637">
            <v>6</v>
          </cell>
          <cell r="E637">
            <v>6</v>
          </cell>
          <cell r="F637">
            <v>0</v>
          </cell>
          <cell r="G637">
            <v>3</v>
          </cell>
          <cell r="I637" t="str">
            <v>130356</v>
          </cell>
        </row>
        <row r="638">
          <cell r="C638" t="str">
            <v>Tiếng Anh 4</v>
          </cell>
          <cell r="D638">
            <v>6</v>
          </cell>
          <cell r="E638">
            <v>6</v>
          </cell>
          <cell r="F638">
            <v>0</v>
          </cell>
          <cell r="G638">
            <v>4</v>
          </cell>
          <cell r="I638" t="str">
            <v>130329</v>
          </cell>
        </row>
        <row r="639">
          <cell r="C639" t="str">
            <v>Tiếng Anh 5</v>
          </cell>
          <cell r="D639">
            <v>6</v>
          </cell>
          <cell r="E639">
            <v>6</v>
          </cell>
          <cell r="F639">
            <v>0</v>
          </cell>
          <cell r="G639">
            <v>5</v>
          </cell>
          <cell r="I639" t="str">
            <v>130330</v>
          </cell>
        </row>
        <row r="640">
          <cell r="C640" t="str">
            <v>Tiếng Anh chuyên ngành (ĐT)</v>
          </cell>
          <cell r="D640">
            <v>3</v>
          </cell>
          <cell r="E640">
            <v>3</v>
          </cell>
          <cell r="F640">
            <v>0</v>
          </cell>
          <cell r="G640">
            <v>6</v>
          </cell>
          <cell r="I640" t="str">
            <v>130334</v>
          </cell>
        </row>
        <row r="641">
          <cell r="C641" t="str">
            <v>Toán học - Tin học - Khoa học tự nhiên-Công nghệ - Môi trường</v>
          </cell>
          <cell r="D641">
            <v>19</v>
          </cell>
          <cell r="E641">
            <v>16</v>
          </cell>
          <cell r="F641">
            <v>3</v>
          </cell>
          <cell r="I641">
            <v>0</v>
          </cell>
        </row>
        <row r="642">
          <cell r="C642" t="str">
            <v>PHẦN BẮT BUỘC</v>
          </cell>
          <cell r="D642">
            <v>15</v>
          </cell>
          <cell r="E642">
            <v>12</v>
          </cell>
          <cell r="F642">
            <v>3</v>
          </cell>
          <cell r="I642">
            <v>0</v>
          </cell>
        </row>
        <row r="643">
          <cell r="C643" t="str">
            <v>Toán Ứng dụng 1</v>
          </cell>
          <cell r="D643">
            <v>3</v>
          </cell>
          <cell r="E643">
            <v>3</v>
          </cell>
          <cell r="F643">
            <v>0</v>
          </cell>
          <cell r="G643">
            <v>1</v>
          </cell>
          <cell r="I643" t="str">
            <v>100310</v>
          </cell>
        </row>
        <row r="644">
          <cell r="C644" t="str">
            <v>Toán Ứng dụng 2</v>
          </cell>
          <cell r="D644">
            <v>3</v>
          </cell>
          <cell r="E644">
            <v>3</v>
          </cell>
          <cell r="F644">
            <v>0</v>
          </cell>
          <cell r="G644">
            <v>2</v>
          </cell>
          <cell r="I644" t="str">
            <v>100311</v>
          </cell>
        </row>
        <row r="645">
          <cell r="C645" t="str">
            <v>Vật lý 1</v>
          </cell>
          <cell r="D645">
            <v>3</v>
          </cell>
          <cell r="E645">
            <v>2</v>
          </cell>
          <cell r="F645">
            <v>1</v>
          </cell>
          <cell r="G645">
            <v>1</v>
          </cell>
          <cell r="I645" t="str">
            <v>100313</v>
          </cell>
        </row>
        <row r="646">
          <cell r="C646" t="str">
            <v>Hoá học 1</v>
          </cell>
          <cell r="D646">
            <v>3</v>
          </cell>
          <cell r="E646">
            <v>2</v>
          </cell>
          <cell r="F646">
            <v>1</v>
          </cell>
          <cell r="G646">
            <v>1</v>
          </cell>
          <cell r="I646" t="str">
            <v>030320</v>
          </cell>
        </row>
        <row r="647">
          <cell r="C647" t="str">
            <v>Nhập môn tin học</v>
          </cell>
          <cell r="D647">
            <v>3</v>
          </cell>
          <cell r="E647">
            <v>2</v>
          </cell>
          <cell r="F647">
            <v>1</v>
          </cell>
          <cell r="G647">
            <v>2</v>
          </cell>
          <cell r="I647" t="str">
            <v>050329</v>
          </cell>
        </row>
        <row r="648">
          <cell r="C648" t="str">
            <v>PHẦN TỰ CHỌN (Chọn 2 trong 6 học phần sau)</v>
          </cell>
          <cell r="D648">
            <v>4</v>
          </cell>
          <cell r="E648">
            <v>4</v>
          </cell>
          <cell r="F648">
            <v>0</v>
          </cell>
          <cell r="I648" t="str">
            <v>tcdt2</v>
          </cell>
        </row>
        <row r="649">
          <cell r="C649" t="str">
            <v>Xác suất thống kê</v>
          </cell>
          <cell r="D649">
            <v>2</v>
          </cell>
          <cell r="E649">
            <v>2</v>
          </cell>
          <cell r="F649">
            <v>0</v>
          </cell>
          <cell r="G649">
            <v>2</v>
          </cell>
          <cell r="I649" t="str">
            <v>100305</v>
          </cell>
        </row>
        <row r="650">
          <cell r="C650" t="str">
            <v>Phương pháp tính</v>
          </cell>
          <cell r="D650">
            <v>2</v>
          </cell>
          <cell r="E650">
            <v>2</v>
          </cell>
          <cell r="F650">
            <v>0</v>
          </cell>
          <cell r="G650">
            <v>2</v>
          </cell>
          <cell r="I650" t="str">
            <v>100306</v>
          </cell>
        </row>
        <row r="651">
          <cell r="C651" t="str">
            <v>Vật lý 2</v>
          </cell>
          <cell r="D651">
            <v>2</v>
          </cell>
          <cell r="E651">
            <v>2</v>
          </cell>
          <cell r="F651">
            <v>0</v>
          </cell>
          <cell r="G651">
            <v>2</v>
          </cell>
          <cell r="I651" t="str">
            <v>100314</v>
          </cell>
        </row>
        <row r="652">
          <cell r="C652" t="str">
            <v>Hàm phức và phép BĐ Laplace</v>
          </cell>
          <cell r="D652">
            <v>2</v>
          </cell>
          <cell r="E652">
            <v>2</v>
          </cell>
          <cell r="F652">
            <v>0</v>
          </cell>
          <cell r="G652">
            <v>2</v>
          </cell>
          <cell r="I652" t="str">
            <v>100307</v>
          </cell>
        </row>
        <row r="653">
          <cell r="C653" t="str">
            <v>Quy hoạch tuyến tính</v>
          </cell>
          <cell r="D653">
            <v>2</v>
          </cell>
          <cell r="E653">
            <v>2</v>
          </cell>
          <cell r="F653">
            <v>0</v>
          </cell>
          <cell r="G653">
            <v>2</v>
          </cell>
          <cell r="I653" t="str">
            <v>100308</v>
          </cell>
        </row>
        <row r="654">
          <cell r="C654" t="str">
            <v>Hoá học 2</v>
          </cell>
          <cell r="D654">
            <v>2</v>
          </cell>
          <cell r="E654">
            <v>2</v>
          </cell>
          <cell r="F654">
            <v>0</v>
          </cell>
          <cell r="G654">
            <v>2</v>
          </cell>
          <cell r="I654" t="str">
            <v>030321</v>
          </cell>
        </row>
        <row r="655">
          <cell r="C655" t="str">
            <v>Giáo dục thể chất</v>
          </cell>
          <cell r="D655">
            <v>5</v>
          </cell>
          <cell r="E655">
            <v>0</v>
          </cell>
          <cell r="F655">
            <v>5</v>
          </cell>
          <cell r="I655">
            <v>0</v>
          </cell>
        </row>
        <row r="656">
          <cell r="C656" t="str">
            <v>Giáo dục thể chất 1</v>
          </cell>
          <cell r="D656">
            <v>1</v>
          </cell>
          <cell r="E656">
            <v>0</v>
          </cell>
          <cell r="F656">
            <v>1</v>
          </cell>
          <cell r="G656">
            <v>1</v>
          </cell>
          <cell r="I656" t="str">
            <v>090303</v>
          </cell>
        </row>
        <row r="657">
          <cell r="C657" t="str">
            <v>Giáo dục thể chất 2</v>
          </cell>
          <cell r="D657">
            <v>1</v>
          </cell>
          <cell r="E657">
            <v>0</v>
          </cell>
          <cell r="F657">
            <v>1</v>
          </cell>
          <cell r="G657">
            <v>2</v>
          </cell>
          <cell r="I657" t="str">
            <v>090304</v>
          </cell>
        </row>
        <row r="658">
          <cell r="C658" t="str">
            <v>Giáo dục thể chất 3</v>
          </cell>
          <cell r="D658">
            <v>1</v>
          </cell>
          <cell r="E658">
            <v>0</v>
          </cell>
          <cell r="F658">
            <v>1</v>
          </cell>
          <cell r="G658">
            <v>3</v>
          </cell>
          <cell r="I658" t="str">
            <v>090305</v>
          </cell>
        </row>
        <row r="659">
          <cell r="C659" t="str">
            <v>Giáo dục thể chất 4</v>
          </cell>
          <cell r="D659">
            <v>1</v>
          </cell>
          <cell r="E659">
            <v>0</v>
          </cell>
          <cell r="F659">
            <v>1</v>
          </cell>
          <cell r="G659">
            <v>4</v>
          </cell>
          <cell r="I659" t="str">
            <v>090306</v>
          </cell>
        </row>
        <row r="660">
          <cell r="C660" t="str">
            <v>Giáo dục thể chất 5</v>
          </cell>
          <cell r="D660">
            <v>1</v>
          </cell>
          <cell r="E660">
            <v>0</v>
          </cell>
          <cell r="F660">
            <v>1</v>
          </cell>
          <cell r="G660">
            <v>5</v>
          </cell>
          <cell r="I660" t="str">
            <v>090307</v>
          </cell>
        </row>
        <row r="661">
          <cell r="C661" t="str">
            <v>Giáo dục quốc phòng</v>
          </cell>
          <cell r="D661">
            <v>5</v>
          </cell>
          <cell r="E661">
            <v>0</v>
          </cell>
          <cell r="F661">
            <v>5</v>
          </cell>
          <cell r="I661">
            <v>0</v>
          </cell>
        </row>
        <row r="662">
          <cell r="C662" t="str">
            <v>Giáo dục quốc phòng</v>
          </cell>
          <cell r="D662">
            <v>5</v>
          </cell>
          <cell r="E662">
            <v>0</v>
          </cell>
          <cell r="F662">
            <v>5</v>
          </cell>
          <cell r="G662">
            <v>1</v>
          </cell>
          <cell r="I662" t="str">
            <v>090301</v>
          </cell>
        </row>
        <row r="663">
          <cell r="C663" t="str">
            <v>KIẾN THỨC GIÁO DỤC CHUYÊN NGHIỆP</v>
          </cell>
          <cell r="D663">
            <v>108</v>
          </cell>
          <cell r="E663">
            <v>74</v>
          </cell>
          <cell r="F663">
            <v>34</v>
          </cell>
          <cell r="I663">
            <v>0</v>
          </cell>
        </row>
        <row r="664">
          <cell r="C664" t="str">
            <v>Kiến thức cơ sở khối ngành</v>
          </cell>
          <cell r="D664">
            <v>41</v>
          </cell>
          <cell r="E664">
            <v>33</v>
          </cell>
          <cell r="F664">
            <v>8</v>
          </cell>
          <cell r="I664">
            <v>0</v>
          </cell>
        </row>
        <row r="665">
          <cell r="C665" t="str">
            <v>Đo lường điện và thiết bị đo</v>
          </cell>
          <cell r="D665">
            <v>3</v>
          </cell>
          <cell r="E665">
            <v>3</v>
          </cell>
          <cell r="F665">
            <v>0</v>
          </cell>
          <cell r="G665">
            <v>3</v>
          </cell>
          <cell r="I665" t="str">
            <v>080310</v>
          </cell>
        </row>
        <row r="666">
          <cell r="C666" t="str">
            <v>Vật liệu và Linh kiện điện tử</v>
          </cell>
          <cell r="D666">
            <v>3</v>
          </cell>
          <cell r="E666">
            <v>3</v>
          </cell>
          <cell r="F666">
            <v>0</v>
          </cell>
          <cell r="G666">
            <v>2</v>
          </cell>
          <cell r="I666" t="str">
            <v>080338</v>
          </cell>
        </row>
        <row r="667">
          <cell r="C667" t="str">
            <v>Lý thuyết mạch 1 (ĐT)</v>
          </cell>
          <cell r="D667">
            <v>3</v>
          </cell>
          <cell r="E667">
            <v>3</v>
          </cell>
          <cell r="F667">
            <v>0</v>
          </cell>
          <cell r="G667">
            <v>2</v>
          </cell>
          <cell r="I667" t="str">
            <v>080352</v>
          </cell>
        </row>
        <row r="668">
          <cell r="C668" t="str">
            <v>An toàn lao động (ĐT)</v>
          </cell>
          <cell r="D668">
            <v>2</v>
          </cell>
          <cell r="E668">
            <v>2</v>
          </cell>
          <cell r="F668">
            <v>0</v>
          </cell>
          <cell r="G668">
            <v>3</v>
          </cell>
          <cell r="I668" t="str">
            <v>080301</v>
          </cell>
        </row>
        <row r="669">
          <cell r="C669" t="str">
            <v>Mạch điện tử 1</v>
          </cell>
          <cell r="D669">
            <v>3</v>
          </cell>
          <cell r="E669">
            <v>3</v>
          </cell>
          <cell r="F669">
            <v>0</v>
          </cell>
          <cell r="G669">
            <v>3</v>
          </cell>
          <cell r="I669" t="str">
            <v>080322</v>
          </cell>
        </row>
        <row r="670">
          <cell r="C670" t="str">
            <v>Mạch điện tử 2</v>
          </cell>
          <cell r="D670">
            <v>3</v>
          </cell>
          <cell r="E670">
            <v>3</v>
          </cell>
          <cell r="F670">
            <v>0</v>
          </cell>
          <cell r="G670">
            <v>4</v>
          </cell>
          <cell r="I670" t="str">
            <v>080323</v>
          </cell>
        </row>
        <row r="671">
          <cell r="C671" t="str">
            <v>Điện tử số</v>
          </cell>
          <cell r="D671">
            <v>4</v>
          </cell>
          <cell r="E671">
            <v>4</v>
          </cell>
          <cell r="F671">
            <v>0</v>
          </cell>
          <cell r="G671">
            <v>4</v>
          </cell>
          <cell r="I671" t="str">
            <v>080307</v>
          </cell>
        </row>
        <row r="672">
          <cell r="C672" t="str">
            <v>Xử lý số tín hiệu</v>
          </cell>
          <cell r="D672">
            <v>4</v>
          </cell>
          <cell r="E672">
            <v>4</v>
          </cell>
          <cell r="F672">
            <v>0</v>
          </cell>
          <cell r="G672">
            <v>4</v>
          </cell>
          <cell r="I672" t="str">
            <v>080343</v>
          </cell>
        </row>
        <row r="673">
          <cell r="C673" t="str">
            <v>Kỹ thuật xung</v>
          </cell>
          <cell r="D673">
            <v>3</v>
          </cell>
          <cell r="E673">
            <v>3</v>
          </cell>
          <cell r="F673">
            <v>0</v>
          </cell>
          <cell r="G673">
            <v>4</v>
          </cell>
          <cell r="I673" t="str">
            <v>080319</v>
          </cell>
        </row>
        <row r="674">
          <cell r="C674" t="str">
            <v>Kỹ thuật lập trình (ĐT)</v>
          </cell>
          <cell r="D674">
            <v>3</v>
          </cell>
          <cell r="E674">
            <v>2</v>
          </cell>
          <cell r="F674">
            <v>1</v>
          </cell>
          <cell r="G674">
            <v>3</v>
          </cell>
          <cell r="I674" t="str">
            <v>080348</v>
          </cell>
        </row>
        <row r="675">
          <cell r="C675" t="str">
            <v>Nguyên lý truyền thông</v>
          </cell>
          <cell r="D675">
            <v>3</v>
          </cell>
          <cell r="E675">
            <v>3</v>
          </cell>
          <cell r="F675">
            <v>0</v>
          </cell>
          <cell r="G675">
            <v>5</v>
          </cell>
          <cell r="I675" t="str">
            <v>080325</v>
          </cell>
        </row>
        <row r="676">
          <cell r="C676" t="str">
            <v>Thực hành Kỹ thuật xung – số</v>
          </cell>
          <cell r="D676">
            <v>2</v>
          </cell>
          <cell r="E676">
            <v>0</v>
          </cell>
          <cell r="F676">
            <v>2</v>
          </cell>
          <cell r="G676">
            <v>5</v>
          </cell>
          <cell r="I676" t="str">
            <v>080333</v>
          </cell>
        </row>
        <row r="677">
          <cell r="C677" t="str">
            <v>Thực hành Điện tử cơ bản 1</v>
          </cell>
          <cell r="D677">
            <v>3</v>
          </cell>
          <cell r="E677">
            <v>0</v>
          </cell>
          <cell r="F677">
            <v>3</v>
          </cell>
          <cell r="G677">
            <v>4</v>
          </cell>
          <cell r="I677" t="str">
            <v>080331</v>
          </cell>
        </row>
        <row r="678">
          <cell r="C678" t="str">
            <v>Thực hành Điện tử cơ bản 2</v>
          </cell>
          <cell r="D678">
            <v>2</v>
          </cell>
          <cell r="E678">
            <v>0</v>
          </cell>
          <cell r="F678">
            <v>2</v>
          </cell>
          <cell r="G678">
            <v>5</v>
          </cell>
          <cell r="I678" t="str">
            <v>080332</v>
          </cell>
        </row>
        <row r="679">
          <cell r="C679" t="str">
            <v>Kiến thức ngành</v>
          </cell>
          <cell r="D679">
            <v>52</v>
          </cell>
          <cell r="E679">
            <v>41</v>
          </cell>
          <cell r="F679">
            <v>11</v>
          </cell>
          <cell r="I679">
            <v>0</v>
          </cell>
        </row>
        <row r="680">
          <cell r="C680" t="str">
            <v>PHẦN BẮT BUỘC</v>
          </cell>
          <cell r="D680">
            <v>37</v>
          </cell>
          <cell r="E680">
            <v>26</v>
          </cell>
          <cell r="F680">
            <v>11</v>
          </cell>
          <cell r="I680">
            <v>0</v>
          </cell>
        </row>
        <row r="681">
          <cell r="C681" t="str">
            <v>CAD trong điện tử</v>
          </cell>
          <cell r="D681">
            <v>3</v>
          </cell>
          <cell r="E681">
            <v>1</v>
          </cell>
          <cell r="F681">
            <v>2</v>
          </cell>
          <cell r="G681">
            <v>5</v>
          </cell>
          <cell r="I681" t="str">
            <v>080302</v>
          </cell>
        </row>
        <row r="682">
          <cell r="C682" t="str">
            <v>Thiết kế hệ thống điều khiển tuần tự</v>
          </cell>
          <cell r="D682">
            <v>3</v>
          </cell>
          <cell r="E682">
            <v>3</v>
          </cell>
          <cell r="F682">
            <v>0</v>
          </cell>
          <cell r="G682">
            <v>4</v>
          </cell>
          <cell r="I682" t="str">
            <v>080354</v>
          </cell>
        </row>
        <row r="683">
          <cell r="C683" t="str">
            <v>Vi xử lý và cấu trúc máy tính</v>
          </cell>
          <cell r="D683">
            <v>4</v>
          </cell>
          <cell r="E683">
            <v>3</v>
          </cell>
          <cell r="F683">
            <v>1</v>
          </cell>
          <cell r="G683">
            <v>5</v>
          </cell>
          <cell r="I683" t="str">
            <v>080342</v>
          </cell>
        </row>
        <row r="684">
          <cell r="C684" t="str">
            <v>Lý thuyết mạch 2 (ĐT)</v>
          </cell>
          <cell r="D684">
            <v>2</v>
          </cell>
          <cell r="E684">
            <v>2</v>
          </cell>
          <cell r="F684">
            <v>0</v>
          </cell>
          <cell r="G684">
            <v>3</v>
          </cell>
          <cell r="I684" t="str">
            <v>080353</v>
          </cell>
        </row>
        <row r="685">
          <cell r="C685" t="str">
            <v>Điện tử công suất (ĐT)</v>
          </cell>
          <cell r="D685">
            <v>3</v>
          </cell>
          <cell r="E685">
            <v>2</v>
          </cell>
          <cell r="F685">
            <v>1</v>
          </cell>
          <cell r="G685">
            <v>5</v>
          </cell>
          <cell r="I685" t="str">
            <v>080350</v>
          </cell>
        </row>
        <row r="686">
          <cell r="C686" t="str">
            <v>Truyền hình số</v>
          </cell>
          <cell r="D686">
            <v>3</v>
          </cell>
          <cell r="E686">
            <v>3</v>
          </cell>
          <cell r="F686">
            <v>0</v>
          </cell>
          <cell r="G686">
            <v>7</v>
          </cell>
          <cell r="I686" t="str">
            <v>080337</v>
          </cell>
        </row>
        <row r="687">
          <cell r="C687" t="str">
            <v>Vi điều khiển</v>
          </cell>
          <cell r="D687">
            <v>4</v>
          </cell>
          <cell r="E687">
            <v>2</v>
          </cell>
          <cell r="F687">
            <v>2</v>
          </cell>
          <cell r="G687">
            <v>6</v>
          </cell>
          <cell r="I687" t="str">
            <v>080340</v>
          </cell>
        </row>
        <row r="688">
          <cell r="C688" t="str">
            <v>Thiết kế hệ thống số</v>
          </cell>
          <cell r="D688">
            <v>3</v>
          </cell>
          <cell r="E688">
            <v>2</v>
          </cell>
          <cell r="F688">
            <v>1</v>
          </cell>
          <cell r="G688">
            <v>6</v>
          </cell>
          <cell r="I688" t="str">
            <v>080328</v>
          </cell>
        </row>
        <row r="689">
          <cell r="C689" t="str">
            <v>Ngôn ngữ mô tả phần cứng (HDL)</v>
          </cell>
          <cell r="D689">
            <v>3</v>
          </cell>
          <cell r="E689">
            <v>2</v>
          </cell>
          <cell r="F689">
            <v>1</v>
          </cell>
          <cell r="G689">
            <v>6</v>
          </cell>
          <cell r="I689" t="str">
            <v>080324</v>
          </cell>
        </row>
        <row r="690">
          <cell r="C690" t="str">
            <v>Kỹ thuật truyền hình</v>
          </cell>
          <cell r="D690">
            <v>3</v>
          </cell>
          <cell r="E690">
            <v>3</v>
          </cell>
          <cell r="F690">
            <v>0</v>
          </cell>
          <cell r="G690">
            <v>6</v>
          </cell>
          <cell r="I690" t="str">
            <v>080317</v>
          </cell>
        </row>
        <row r="691">
          <cell r="C691" t="str">
            <v>Kỹ thuật Audio – Video</v>
          </cell>
          <cell r="D691">
            <v>3</v>
          </cell>
          <cell r="E691">
            <v>3</v>
          </cell>
          <cell r="F691">
            <v>0</v>
          </cell>
          <cell r="G691">
            <v>6</v>
          </cell>
          <cell r="I691" t="str">
            <v>080313</v>
          </cell>
        </row>
        <row r="692">
          <cell r="C692" t="str">
            <v>Thực hành thiết bị Audio+Video+TV</v>
          </cell>
          <cell r="D692">
            <v>3</v>
          </cell>
          <cell r="E692">
            <v>0</v>
          </cell>
          <cell r="F692">
            <v>3</v>
          </cell>
          <cell r="G692">
            <v>7</v>
          </cell>
          <cell r="I692" t="str">
            <v>080334</v>
          </cell>
        </row>
        <row r="693">
          <cell r="C693" t="str">
            <v>PHẦN TỰ CHỌN</v>
          </cell>
          <cell r="D693">
            <v>15</v>
          </cell>
          <cell r="E693">
            <v>15</v>
          </cell>
          <cell r="F693">
            <v>0</v>
          </cell>
          <cell r="I693">
            <v>0</v>
          </cell>
        </row>
        <row r="694">
          <cell r="C694" t="str">
            <v>Chọn 2 trong số 6 học phần sau:</v>
          </cell>
          <cell r="D694">
            <v>6</v>
          </cell>
          <cell r="E694">
            <v>6</v>
          </cell>
          <cell r="F694">
            <v>0</v>
          </cell>
          <cell r="I694" t="str">
            <v>tcdt3</v>
          </cell>
        </row>
        <row r="695">
          <cell r="C695" t="str">
            <v>Đo lường- cảm biến</v>
          </cell>
          <cell r="D695">
            <v>3</v>
          </cell>
          <cell r="E695">
            <v>3</v>
          </cell>
          <cell r="F695">
            <v>0</v>
          </cell>
          <cell r="G695" t="str">
            <v>7(N1)</v>
          </cell>
          <cell r="I695" t="str">
            <v>080309</v>
          </cell>
        </row>
        <row r="696">
          <cell r="C696" t="str">
            <v>Cơ sở dữ liệu</v>
          </cell>
          <cell r="D696">
            <v>3</v>
          </cell>
          <cell r="E696">
            <v>3</v>
          </cell>
          <cell r="F696">
            <v>0</v>
          </cell>
          <cell r="G696" t="str">
            <v>7(N1)</v>
          </cell>
          <cell r="I696" t="str">
            <v>050305</v>
          </cell>
        </row>
        <row r="697">
          <cell r="C697" t="str">
            <v>Vi điện tử</v>
          </cell>
          <cell r="D697">
            <v>3</v>
          </cell>
          <cell r="E697">
            <v>3</v>
          </cell>
          <cell r="F697">
            <v>0</v>
          </cell>
          <cell r="G697" t="str">
            <v>7(N1)</v>
          </cell>
          <cell r="I697" t="str">
            <v>080339</v>
          </cell>
        </row>
        <row r="698">
          <cell r="C698" t="str">
            <v>Hệ thống viễn thông</v>
          </cell>
          <cell r="D698">
            <v>3</v>
          </cell>
          <cell r="E698">
            <v>3</v>
          </cell>
          <cell r="F698">
            <v>0</v>
          </cell>
          <cell r="G698" t="str">
            <v>7(N1)</v>
          </cell>
          <cell r="I698" t="str">
            <v>080312</v>
          </cell>
        </row>
        <row r="699">
          <cell r="C699" t="str">
            <v>Đo lường điều khiển bằng máy tính</v>
          </cell>
          <cell r="D699">
            <v>3</v>
          </cell>
          <cell r="E699">
            <v>3</v>
          </cell>
          <cell r="F699">
            <v>0</v>
          </cell>
          <cell r="G699" t="str">
            <v>7(N1)</v>
          </cell>
          <cell r="I699" t="str">
            <v>080311</v>
          </cell>
        </row>
        <row r="700">
          <cell r="C700" t="str">
            <v>Công nghệ chế tạo linh kiện điện tử</v>
          </cell>
          <cell r="D700">
            <v>3</v>
          </cell>
          <cell r="E700">
            <v>3</v>
          </cell>
          <cell r="F700">
            <v>0</v>
          </cell>
          <cell r="G700" t="str">
            <v>7(N2)</v>
          </cell>
          <cell r="I700" t="str">
            <v>080303</v>
          </cell>
        </row>
        <row r="701">
          <cell r="C701" t="str">
            <v>Chọn 3 trong số 6 học phần sau:</v>
          </cell>
          <cell r="D701">
            <v>9</v>
          </cell>
          <cell r="E701">
            <v>9</v>
          </cell>
          <cell r="F701">
            <v>0</v>
          </cell>
          <cell r="I701" t="str">
            <v>tcdt4</v>
          </cell>
        </row>
        <row r="702">
          <cell r="C702" t="str">
            <v>Thông tin di động</v>
          </cell>
          <cell r="D702">
            <v>3</v>
          </cell>
          <cell r="E702">
            <v>3</v>
          </cell>
          <cell r="F702">
            <v>0</v>
          </cell>
          <cell r="G702" t="str">
            <v>7(N1)</v>
          </cell>
          <cell r="I702" t="str">
            <v>080330</v>
          </cell>
        </row>
        <row r="703">
          <cell r="C703" t="str">
            <v>Kỹ thuật chuyển mạch</v>
          </cell>
          <cell r="D703">
            <v>3</v>
          </cell>
          <cell r="E703">
            <v>3</v>
          </cell>
          <cell r="F703">
            <v>0</v>
          </cell>
          <cell r="G703" t="str">
            <v>7(N2)</v>
          </cell>
          <cell r="I703" t="str">
            <v>080314</v>
          </cell>
        </row>
        <row r="704">
          <cell r="C704" t="str">
            <v>Mạng máy tính (KTĐT)</v>
          </cell>
          <cell r="D704">
            <v>3</v>
          </cell>
          <cell r="E704">
            <v>2</v>
          </cell>
          <cell r="F704">
            <v>1</v>
          </cell>
          <cell r="G704" t="str">
            <v>7(N1)</v>
          </cell>
          <cell r="I704" t="str">
            <v>080349</v>
          </cell>
        </row>
        <row r="705">
          <cell r="C705" t="str">
            <v>Kỹ thuật siêu cao tần và anten</v>
          </cell>
          <cell r="D705">
            <v>3</v>
          </cell>
          <cell r="E705">
            <v>3</v>
          </cell>
          <cell r="F705">
            <v>0</v>
          </cell>
          <cell r="G705" t="str">
            <v>7(N2)</v>
          </cell>
          <cell r="I705" t="str">
            <v>080316</v>
          </cell>
        </row>
        <row r="706">
          <cell r="C706" t="str">
            <v>PLC</v>
          </cell>
          <cell r="D706">
            <v>3</v>
          </cell>
          <cell r="E706">
            <v>2</v>
          </cell>
          <cell r="F706">
            <v>1</v>
          </cell>
          <cell r="G706" t="str">
            <v>7(N3)</v>
          </cell>
          <cell r="I706" t="str">
            <v>080326</v>
          </cell>
        </row>
        <row r="707">
          <cell r="C707" t="str">
            <v>Kỹ thuật truyền số liệu</v>
          </cell>
          <cell r="D707">
            <v>3</v>
          </cell>
          <cell r="E707">
            <v>3</v>
          </cell>
          <cell r="F707">
            <v>0</v>
          </cell>
          <cell r="G707" t="str">
            <v>7(N3)</v>
          </cell>
          <cell r="I707" t="str">
            <v>080318</v>
          </cell>
        </row>
        <row r="708">
          <cell r="C708" t="str">
            <v>Thực tập tốt nghiệp và làm đồ án tốt nghiệp (hoặc học thêm một số học phần chuyên môn)</v>
          </cell>
          <cell r="D708">
            <v>15</v>
          </cell>
          <cell r="E708">
            <v>0</v>
          </cell>
          <cell r="F708">
            <v>15</v>
          </cell>
          <cell r="I708">
            <v>0</v>
          </cell>
        </row>
        <row r="709">
          <cell r="C709" t="str">
            <v>Thực tập tốt nghiệp (ĐT)</v>
          </cell>
          <cell r="D709">
            <v>8</v>
          </cell>
          <cell r="E709">
            <v>0</v>
          </cell>
          <cell r="F709">
            <v>8</v>
          </cell>
          <cell r="G709">
            <v>8</v>
          </cell>
          <cell r="I709" t="str">
            <v>080336</v>
          </cell>
        </row>
        <row r="710">
          <cell r="C710" t="str">
            <v>Đồ án tốt nghiệp (Điện tử)</v>
          </cell>
          <cell r="D710">
            <v>7</v>
          </cell>
          <cell r="E710">
            <v>0</v>
          </cell>
          <cell r="F710">
            <v>7</v>
          </cell>
          <cell r="G710">
            <v>8</v>
          </cell>
          <cell r="I710" t="str">
            <v>080321</v>
          </cell>
        </row>
        <row r="711">
          <cell r="C711" t="str">
            <v>Sinh viên không làm đồ án/ khóa luận tốt nghiệp đăng ký học thêm 02 học phần sau:</v>
          </cell>
          <cell r="D711">
            <v>7</v>
          </cell>
          <cell r="E711">
            <v>5</v>
          </cell>
          <cell r="F711">
            <v>2</v>
          </cell>
          <cell r="I711" t="str">
            <v>TTĐA/KL</v>
          </cell>
        </row>
        <row r="712">
          <cell r="C712" t="str">
            <v>Tự động hóa quá trình công nghệ</v>
          </cell>
          <cell r="D712">
            <v>4</v>
          </cell>
          <cell r="E712">
            <v>3</v>
          </cell>
          <cell r="F712">
            <v>1</v>
          </cell>
          <cell r="G712">
            <v>8</v>
          </cell>
          <cell r="I712" t="str">
            <v>080377</v>
          </cell>
        </row>
        <row r="713">
          <cell r="C713" t="str">
            <v>Thiết kế ứng dụng trên ARM Cortex - M3</v>
          </cell>
          <cell r="D713">
            <v>3</v>
          </cell>
          <cell r="E713">
            <v>2</v>
          </cell>
          <cell r="F713">
            <v>1</v>
          </cell>
          <cell r="G713">
            <v>8</v>
          </cell>
          <cell r="I713" t="str">
            <v>080370</v>
          </cell>
        </row>
        <row r="714">
          <cell r="C714" t="str">
            <v>KIẾN THỨC GIÁO DỤC ĐẠI CƯƠNG</v>
          </cell>
          <cell r="D714">
            <v>74</v>
          </cell>
          <cell r="E714">
            <v>61</v>
          </cell>
          <cell r="F714">
            <v>13</v>
          </cell>
          <cell r="I714">
            <v>0</v>
          </cell>
        </row>
        <row r="715">
          <cell r="C715" t="str">
            <v>Lý luận Mác Lê nin và tư tưởng Hồ Chí Minh</v>
          </cell>
          <cell r="D715">
            <v>7</v>
          </cell>
          <cell r="E715">
            <v>7</v>
          </cell>
          <cell r="F715">
            <v>0</v>
          </cell>
          <cell r="I715">
            <v>0</v>
          </cell>
        </row>
        <row r="716">
          <cell r="C716" t="str">
            <v>Các nguyên lý cơ bản của chủ nghĩa Mác - Lê Nin</v>
          </cell>
          <cell r="D716">
            <v>5</v>
          </cell>
          <cell r="E716">
            <v>5</v>
          </cell>
          <cell r="F716">
            <v>0</v>
          </cell>
          <cell r="G716">
            <v>3</v>
          </cell>
          <cell r="I716" t="str">
            <v>120301</v>
          </cell>
        </row>
        <row r="717">
          <cell r="C717" t="str">
            <v>Tư tưởng Hồ Chí Minh</v>
          </cell>
          <cell r="D717">
            <v>2</v>
          </cell>
          <cell r="E717">
            <v>2</v>
          </cell>
          <cell r="F717">
            <v>0</v>
          </cell>
          <cell r="G717">
            <v>4</v>
          </cell>
          <cell r="I717" t="str">
            <v>120305</v>
          </cell>
        </row>
        <row r="718">
          <cell r="C718" t="str">
            <v>Khoa học xã hội - nhân văn</v>
          </cell>
          <cell r="D718">
            <v>5</v>
          </cell>
          <cell r="E718">
            <v>5</v>
          </cell>
          <cell r="F718">
            <v>0</v>
          </cell>
          <cell r="I718">
            <v>0</v>
          </cell>
        </row>
        <row r="719">
          <cell r="C719" t="str">
            <v>PHẦN BẮT BUỘC</v>
          </cell>
          <cell r="D719">
            <v>3</v>
          </cell>
          <cell r="E719">
            <v>3</v>
          </cell>
          <cell r="F719">
            <v>0</v>
          </cell>
          <cell r="I719">
            <v>0</v>
          </cell>
        </row>
        <row r="720">
          <cell r="C720" t="str">
            <v>Đường lối cách mạng Việt Nam</v>
          </cell>
          <cell r="D720">
            <v>3</v>
          </cell>
          <cell r="E720">
            <v>3</v>
          </cell>
          <cell r="F720">
            <v>0</v>
          </cell>
          <cell r="G720">
            <v>5</v>
          </cell>
          <cell r="I720" t="str">
            <v>120302</v>
          </cell>
        </row>
        <row r="721">
          <cell r="C721" t="str">
            <v>PHẦN TỰ CHỌN (Chọn 1 trong 4 học phần sau)</v>
          </cell>
          <cell r="D721">
            <v>2</v>
          </cell>
          <cell r="E721">
            <v>2</v>
          </cell>
          <cell r="F721">
            <v>0</v>
          </cell>
          <cell r="I721" t="str">
            <v>tcđtvt1</v>
          </cell>
        </row>
        <row r="722">
          <cell r="C722" t="str">
            <v>Kinh tế học đại cương</v>
          </cell>
          <cell r="D722">
            <v>2</v>
          </cell>
          <cell r="E722">
            <v>2</v>
          </cell>
          <cell r="F722">
            <v>0</v>
          </cell>
          <cell r="G722">
            <v>3</v>
          </cell>
          <cell r="I722" t="str">
            <v>110322</v>
          </cell>
        </row>
        <row r="723">
          <cell r="C723" t="str">
            <v>Pháp luật đại cương</v>
          </cell>
          <cell r="D723">
            <v>2</v>
          </cell>
          <cell r="E723">
            <v>2</v>
          </cell>
          <cell r="F723">
            <v>0</v>
          </cell>
          <cell r="G723">
            <v>3</v>
          </cell>
          <cell r="I723" t="str">
            <v>120304</v>
          </cell>
        </row>
        <row r="724">
          <cell r="C724" t="str">
            <v>Tâm lý học người tiêu dùng</v>
          </cell>
          <cell r="D724">
            <v>2</v>
          </cell>
          <cell r="E724">
            <v>2</v>
          </cell>
          <cell r="F724">
            <v>0</v>
          </cell>
          <cell r="G724">
            <v>3</v>
          </cell>
          <cell r="I724" t="str">
            <v>140304</v>
          </cell>
        </row>
        <row r="725">
          <cell r="C725" t="str">
            <v>Nhập môn logic học</v>
          </cell>
          <cell r="D725">
            <v>2</v>
          </cell>
          <cell r="E725">
            <v>2</v>
          </cell>
          <cell r="F725">
            <v>0</v>
          </cell>
          <cell r="G725">
            <v>3</v>
          </cell>
          <cell r="I725" t="str">
            <v>120303</v>
          </cell>
        </row>
        <row r="726">
          <cell r="C726" t="str">
            <v>Ngoại ngữ (kể cả Anh văn chuyên ngành)</v>
          </cell>
          <cell r="D726">
            <v>33</v>
          </cell>
          <cell r="E726">
            <v>33</v>
          </cell>
          <cell r="F726">
            <v>0</v>
          </cell>
          <cell r="I726">
            <v>0</v>
          </cell>
        </row>
        <row r="727">
          <cell r="C727" t="str">
            <v>Tiếng Anh 1</v>
          </cell>
          <cell r="D727">
            <v>6</v>
          </cell>
          <cell r="E727">
            <v>6</v>
          </cell>
          <cell r="F727">
            <v>0</v>
          </cell>
          <cell r="G727">
            <v>1</v>
          </cell>
          <cell r="I727" t="str">
            <v>130354</v>
          </cell>
        </row>
        <row r="728">
          <cell r="C728" t="str">
            <v>Tiếng Anh 2</v>
          </cell>
          <cell r="D728">
            <v>6</v>
          </cell>
          <cell r="E728">
            <v>6</v>
          </cell>
          <cell r="F728">
            <v>0</v>
          </cell>
          <cell r="G728">
            <v>2</v>
          </cell>
          <cell r="I728" t="str">
            <v>130355</v>
          </cell>
        </row>
        <row r="729">
          <cell r="C729" t="str">
            <v>Tiếng Anh 3</v>
          </cell>
          <cell r="D729">
            <v>6</v>
          </cell>
          <cell r="E729">
            <v>6</v>
          </cell>
          <cell r="F729">
            <v>0</v>
          </cell>
          <cell r="G729">
            <v>3</v>
          </cell>
          <cell r="I729" t="str">
            <v>130356</v>
          </cell>
        </row>
        <row r="730">
          <cell r="C730" t="str">
            <v>Tiếng Anh 4</v>
          </cell>
          <cell r="D730">
            <v>6</v>
          </cell>
          <cell r="E730">
            <v>6</v>
          </cell>
          <cell r="F730">
            <v>0</v>
          </cell>
          <cell r="G730">
            <v>4</v>
          </cell>
          <cell r="I730" t="str">
            <v>130329</v>
          </cell>
        </row>
        <row r="731">
          <cell r="C731" t="str">
            <v>Tiếng Anh 5</v>
          </cell>
          <cell r="D731">
            <v>6</v>
          </cell>
          <cell r="E731">
            <v>6</v>
          </cell>
          <cell r="F731">
            <v>0</v>
          </cell>
          <cell r="G731">
            <v>5</v>
          </cell>
          <cell r="I731" t="str">
            <v>130330</v>
          </cell>
        </row>
        <row r="732">
          <cell r="C732" t="str">
            <v>Tiếng Anh chuyên ngành (ĐT)</v>
          </cell>
          <cell r="D732">
            <v>3</v>
          </cell>
          <cell r="E732">
            <v>3</v>
          </cell>
          <cell r="F732">
            <v>0</v>
          </cell>
          <cell r="G732">
            <v>6</v>
          </cell>
          <cell r="I732" t="str">
            <v>130334</v>
          </cell>
        </row>
        <row r="733">
          <cell r="C733" t="str">
            <v>Toán học - Tin học - Khoa học tự nhiên-Công nghệ - Môi trường</v>
          </cell>
          <cell r="D733">
            <v>19</v>
          </cell>
          <cell r="E733">
            <v>16</v>
          </cell>
          <cell r="F733">
            <v>3</v>
          </cell>
          <cell r="I733">
            <v>0</v>
          </cell>
        </row>
        <row r="734">
          <cell r="C734" t="str">
            <v>PHẦN BẮT BUỘC</v>
          </cell>
          <cell r="D734">
            <v>15</v>
          </cell>
          <cell r="E734">
            <v>12</v>
          </cell>
          <cell r="F734">
            <v>3</v>
          </cell>
          <cell r="I734">
            <v>0</v>
          </cell>
        </row>
        <row r="735">
          <cell r="C735" t="str">
            <v>Toán Ứng dụng 1</v>
          </cell>
          <cell r="D735">
            <v>3</v>
          </cell>
          <cell r="E735">
            <v>3</v>
          </cell>
          <cell r="F735">
            <v>0</v>
          </cell>
          <cell r="G735">
            <v>1</v>
          </cell>
          <cell r="I735" t="str">
            <v>100310</v>
          </cell>
        </row>
        <row r="736">
          <cell r="C736" t="str">
            <v>Toán Ứng dụng 2</v>
          </cell>
          <cell r="D736">
            <v>3</v>
          </cell>
          <cell r="E736">
            <v>3</v>
          </cell>
          <cell r="F736">
            <v>0</v>
          </cell>
          <cell r="G736">
            <v>2</v>
          </cell>
          <cell r="I736" t="str">
            <v>100311</v>
          </cell>
        </row>
        <row r="737">
          <cell r="C737" t="str">
            <v>Vật lý 1</v>
          </cell>
          <cell r="D737">
            <v>3</v>
          </cell>
          <cell r="E737">
            <v>2</v>
          </cell>
          <cell r="F737">
            <v>1</v>
          </cell>
          <cell r="G737">
            <v>1</v>
          </cell>
          <cell r="I737" t="str">
            <v>100313</v>
          </cell>
        </row>
        <row r="738">
          <cell r="C738" t="str">
            <v>Hoá học 1</v>
          </cell>
          <cell r="D738">
            <v>3</v>
          </cell>
          <cell r="E738">
            <v>2</v>
          </cell>
          <cell r="F738">
            <v>1</v>
          </cell>
          <cell r="G738">
            <v>1</v>
          </cell>
          <cell r="I738" t="str">
            <v>030320</v>
          </cell>
        </row>
        <row r="739">
          <cell r="C739" t="str">
            <v>Nhập môn tin học</v>
          </cell>
          <cell r="D739">
            <v>3</v>
          </cell>
          <cell r="E739">
            <v>2</v>
          </cell>
          <cell r="F739">
            <v>1</v>
          </cell>
          <cell r="G739">
            <v>2</v>
          </cell>
          <cell r="I739" t="str">
            <v>050329</v>
          </cell>
        </row>
        <row r="740">
          <cell r="C740" t="str">
            <v>PHẦN TỰ CHỌN(Chọn 2 trong 6 học phần sau)</v>
          </cell>
          <cell r="D740">
            <v>4</v>
          </cell>
          <cell r="E740">
            <v>4</v>
          </cell>
          <cell r="F740">
            <v>0</v>
          </cell>
          <cell r="I740" t="str">
            <v>tcđtvt2</v>
          </cell>
        </row>
        <row r="741">
          <cell r="C741" t="str">
            <v>Xác suất thống kê</v>
          </cell>
          <cell r="D741">
            <v>2</v>
          </cell>
          <cell r="E741">
            <v>2</v>
          </cell>
          <cell r="F741">
            <v>0</v>
          </cell>
          <cell r="G741">
            <v>2</v>
          </cell>
          <cell r="I741" t="str">
            <v>100305</v>
          </cell>
        </row>
        <row r="742">
          <cell r="C742" t="str">
            <v>Phương pháp tính</v>
          </cell>
          <cell r="D742">
            <v>2</v>
          </cell>
          <cell r="E742">
            <v>2</v>
          </cell>
          <cell r="F742">
            <v>0</v>
          </cell>
          <cell r="G742">
            <v>2</v>
          </cell>
          <cell r="I742" t="str">
            <v>100306</v>
          </cell>
        </row>
        <row r="743">
          <cell r="C743" t="str">
            <v>Vật lý 2</v>
          </cell>
          <cell r="D743">
            <v>2</v>
          </cell>
          <cell r="E743">
            <v>2</v>
          </cell>
          <cell r="F743">
            <v>0</v>
          </cell>
          <cell r="G743">
            <v>2</v>
          </cell>
          <cell r="I743" t="str">
            <v>100314</v>
          </cell>
        </row>
        <row r="744">
          <cell r="C744" t="str">
            <v>Hàm phức và phép BĐ Laplace</v>
          </cell>
          <cell r="D744">
            <v>2</v>
          </cell>
          <cell r="E744">
            <v>2</v>
          </cell>
          <cell r="F744">
            <v>0</v>
          </cell>
          <cell r="G744">
            <v>2</v>
          </cell>
          <cell r="I744" t="str">
            <v>100307</v>
          </cell>
        </row>
        <row r="745">
          <cell r="C745" t="str">
            <v>Quy hoạch tuyến tính</v>
          </cell>
          <cell r="D745">
            <v>2</v>
          </cell>
          <cell r="E745">
            <v>2</v>
          </cell>
          <cell r="F745">
            <v>0</v>
          </cell>
          <cell r="G745">
            <v>2</v>
          </cell>
          <cell r="I745" t="str">
            <v>100308</v>
          </cell>
        </row>
        <row r="746">
          <cell r="C746" t="str">
            <v>Hoá học 2</v>
          </cell>
          <cell r="D746">
            <v>2</v>
          </cell>
          <cell r="E746">
            <v>2</v>
          </cell>
          <cell r="F746">
            <v>0</v>
          </cell>
          <cell r="G746">
            <v>2</v>
          </cell>
          <cell r="I746" t="str">
            <v>030321</v>
          </cell>
        </row>
        <row r="747">
          <cell r="C747" t="str">
            <v>Giáo dục thể chất</v>
          </cell>
          <cell r="D747">
            <v>5</v>
          </cell>
          <cell r="E747">
            <v>0</v>
          </cell>
          <cell r="F747">
            <v>5</v>
          </cell>
          <cell r="I747">
            <v>0</v>
          </cell>
        </row>
        <row r="748">
          <cell r="C748" t="str">
            <v>Giáo dục thể chất 1</v>
          </cell>
          <cell r="D748">
            <v>1</v>
          </cell>
          <cell r="E748">
            <v>0</v>
          </cell>
          <cell r="F748">
            <v>1</v>
          </cell>
          <cell r="G748">
            <v>1</v>
          </cell>
          <cell r="I748" t="str">
            <v>090303</v>
          </cell>
        </row>
        <row r="749">
          <cell r="C749" t="str">
            <v>Giáo dục thể chất 2</v>
          </cell>
          <cell r="D749">
            <v>1</v>
          </cell>
          <cell r="E749">
            <v>0</v>
          </cell>
          <cell r="F749">
            <v>1</v>
          </cell>
          <cell r="G749">
            <v>2</v>
          </cell>
          <cell r="I749" t="str">
            <v>090304</v>
          </cell>
        </row>
        <row r="750">
          <cell r="C750" t="str">
            <v>Giáo dục thể chất 3</v>
          </cell>
          <cell r="D750">
            <v>1</v>
          </cell>
          <cell r="E750">
            <v>0</v>
          </cell>
          <cell r="F750">
            <v>1</v>
          </cell>
          <cell r="G750">
            <v>3</v>
          </cell>
          <cell r="I750" t="str">
            <v>090305</v>
          </cell>
        </row>
        <row r="751">
          <cell r="C751" t="str">
            <v>Giáo dục thể chất 4</v>
          </cell>
          <cell r="D751">
            <v>1</v>
          </cell>
          <cell r="E751">
            <v>0</v>
          </cell>
          <cell r="F751">
            <v>1</v>
          </cell>
          <cell r="G751">
            <v>4</v>
          </cell>
          <cell r="I751" t="str">
            <v>090306</v>
          </cell>
        </row>
        <row r="752">
          <cell r="C752" t="str">
            <v>Giáo dục thể chất 5</v>
          </cell>
          <cell r="D752">
            <v>1</v>
          </cell>
          <cell r="E752">
            <v>0</v>
          </cell>
          <cell r="F752">
            <v>1</v>
          </cell>
          <cell r="G752">
            <v>5</v>
          </cell>
          <cell r="I752" t="str">
            <v>090307</v>
          </cell>
        </row>
        <row r="753">
          <cell r="C753" t="str">
            <v>Giáo dục quốc phòng</v>
          </cell>
          <cell r="D753">
            <v>5</v>
          </cell>
          <cell r="E753">
            <v>0</v>
          </cell>
          <cell r="F753">
            <v>5</v>
          </cell>
          <cell r="I753">
            <v>0</v>
          </cell>
        </row>
        <row r="754">
          <cell r="C754" t="str">
            <v>Giáo dục quốc phòng</v>
          </cell>
          <cell r="D754">
            <v>5</v>
          </cell>
          <cell r="E754">
            <v>0</v>
          </cell>
          <cell r="F754">
            <v>5</v>
          </cell>
          <cell r="G754">
            <v>1</v>
          </cell>
          <cell r="I754" t="str">
            <v>090301</v>
          </cell>
        </row>
        <row r="755">
          <cell r="C755" t="str">
            <v>KIẾN THỨC GIÁO DỤC CHUYÊN NGHIỆP</v>
          </cell>
          <cell r="D755">
            <v>108</v>
          </cell>
          <cell r="E755">
            <v>76</v>
          </cell>
          <cell r="F755">
            <v>32</v>
          </cell>
          <cell r="I755">
            <v>0</v>
          </cell>
        </row>
        <row r="756">
          <cell r="C756" t="str">
            <v>Kiến thức cơ sở khối ngành</v>
          </cell>
          <cell r="D756">
            <v>41</v>
          </cell>
          <cell r="E756">
            <v>33</v>
          </cell>
          <cell r="F756">
            <v>8</v>
          </cell>
          <cell r="I756">
            <v>0</v>
          </cell>
        </row>
        <row r="757">
          <cell r="C757" t="str">
            <v>Đo lường điện và thiết bị đo</v>
          </cell>
          <cell r="D757">
            <v>3</v>
          </cell>
          <cell r="E757">
            <v>3</v>
          </cell>
          <cell r="F757">
            <v>0</v>
          </cell>
          <cell r="G757">
            <v>3</v>
          </cell>
          <cell r="I757" t="str">
            <v>080310</v>
          </cell>
        </row>
        <row r="758">
          <cell r="C758" t="str">
            <v>Vật liệu và Linh kiện điện tử</v>
          </cell>
          <cell r="D758">
            <v>3</v>
          </cell>
          <cell r="E758">
            <v>3</v>
          </cell>
          <cell r="F758">
            <v>0</v>
          </cell>
          <cell r="G758">
            <v>2</v>
          </cell>
          <cell r="I758" t="str">
            <v>080338</v>
          </cell>
        </row>
        <row r="759">
          <cell r="C759" t="str">
            <v>Lý thuyết mạch 1 (ĐT)</v>
          </cell>
          <cell r="D759">
            <v>3</v>
          </cell>
          <cell r="E759">
            <v>3</v>
          </cell>
          <cell r="F759">
            <v>0</v>
          </cell>
          <cell r="G759">
            <v>2</v>
          </cell>
          <cell r="I759" t="str">
            <v>080352</v>
          </cell>
        </row>
        <row r="760">
          <cell r="C760" t="str">
            <v>An toàn lao động (ĐT)</v>
          </cell>
          <cell r="D760">
            <v>2</v>
          </cell>
          <cell r="E760">
            <v>2</v>
          </cell>
          <cell r="F760">
            <v>0</v>
          </cell>
          <cell r="G760">
            <v>3</v>
          </cell>
          <cell r="I760" t="str">
            <v>080301</v>
          </cell>
        </row>
        <row r="761">
          <cell r="C761" t="str">
            <v>Mạch điện tử 1</v>
          </cell>
          <cell r="D761">
            <v>3</v>
          </cell>
          <cell r="E761">
            <v>3</v>
          </cell>
          <cell r="F761">
            <v>0</v>
          </cell>
          <cell r="G761">
            <v>3</v>
          </cell>
          <cell r="I761" t="str">
            <v>080322</v>
          </cell>
        </row>
        <row r="762">
          <cell r="C762" t="str">
            <v>Mạch điện tử 2</v>
          </cell>
          <cell r="D762">
            <v>3</v>
          </cell>
          <cell r="E762">
            <v>3</v>
          </cell>
          <cell r="F762">
            <v>0</v>
          </cell>
          <cell r="G762">
            <v>4</v>
          </cell>
          <cell r="I762" t="str">
            <v>080323</v>
          </cell>
        </row>
        <row r="763">
          <cell r="C763" t="str">
            <v>Điện tử số</v>
          </cell>
          <cell r="D763">
            <v>4</v>
          </cell>
          <cell r="E763">
            <v>4</v>
          </cell>
          <cell r="F763">
            <v>0</v>
          </cell>
          <cell r="G763">
            <v>4</v>
          </cell>
          <cell r="I763" t="str">
            <v>080307</v>
          </cell>
        </row>
        <row r="764">
          <cell r="C764" t="str">
            <v>Xử lý số tín hiệu</v>
          </cell>
          <cell r="D764">
            <v>4</v>
          </cell>
          <cell r="E764">
            <v>4</v>
          </cell>
          <cell r="F764">
            <v>0</v>
          </cell>
          <cell r="G764">
            <v>4</v>
          </cell>
          <cell r="I764" t="str">
            <v>080343</v>
          </cell>
        </row>
        <row r="765">
          <cell r="C765" t="str">
            <v>Kỹ thuật xung</v>
          </cell>
          <cell r="D765">
            <v>3</v>
          </cell>
          <cell r="E765">
            <v>3</v>
          </cell>
          <cell r="F765">
            <v>0</v>
          </cell>
          <cell r="G765">
            <v>4</v>
          </cell>
          <cell r="I765" t="str">
            <v>080319</v>
          </cell>
        </row>
        <row r="766">
          <cell r="C766" t="str">
            <v>Kỹ thuật lập trình (ĐT)</v>
          </cell>
          <cell r="D766">
            <v>3</v>
          </cell>
          <cell r="E766">
            <v>2</v>
          </cell>
          <cell r="F766">
            <v>1</v>
          </cell>
          <cell r="G766">
            <v>3</v>
          </cell>
          <cell r="I766" t="str">
            <v>080348</v>
          </cell>
        </row>
        <row r="767">
          <cell r="C767" t="str">
            <v>Nguyên lý truyền thông</v>
          </cell>
          <cell r="D767">
            <v>3</v>
          </cell>
          <cell r="E767">
            <v>3</v>
          </cell>
          <cell r="F767">
            <v>0</v>
          </cell>
          <cell r="G767">
            <v>5</v>
          </cell>
          <cell r="I767" t="str">
            <v>080325</v>
          </cell>
        </row>
        <row r="768">
          <cell r="C768" t="str">
            <v>Thực hành Kỹ thuật xung – số</v>
          </cell>
          <cell r="D768">
            <v>2</v>
          </cell>
          <cell r="E768">
            <v>0</v>
          </cell>
          <cell r="F768">
            <v>2</v>
          </cell>
          <cell r="G768">
            <v>5</v>
          </cell>
          <cell r="I768" t="str">
            <v>080333</v>
          </cell>
        </row>
        <row r="769">
          <cell r="C769" t="str">
            <v>Thực hành Điện tử cơ bản 1</v>
          </cell>
          <cell r="D769">
            <v>3</v>
          </cell>
          <cell r="E769">
            <v>0</v>
          </cell>
          <cell r="F769">
            <v>3</v>
          </cell>
          <cell r="G769">
            <v>4</v>
          </cell>
          <cell r="I769" t="str">
            <v>080331</v>
          </cell>
        </row>
        <row r="770">
          <cell r="C770" t="str">
            <v>Thực hành Điện tử cơ bản 2</v>
          </cell>
          <cell r="D770">
            <v>2</v>
          </cell>
          <cell r="E770">
            <v>0</v>
          </cell>
          <cell r="F770">
            <v>2</v>
          </cell>
          <cell r="G770">
            <v>5</v>
          </cell>
          <cell r="I770" t="str">
            <v>080332</v>
          </cell>
        </row>
        <row r="771">
          <cell r="C771" t="str">
            <v>Kiến thức ngành</v>
          </cell>
          <cell r="D771">
            <v>52</v>
          </cell>
          <cell r="E771">
            <v>43</v>
          </cell>
          <cell r="F771">
            <v>9</v>
          </cell>
          <cell r="I771">
            <v>0</v>
          </cell>
        </row>
        <row r="772">
          <cell r="C772" t="str">
            <v>PHẦN BẮT BUỘC</v>
          </cell>
          <cell r="D772">
            <v>37</v>
          </cell>
          <cell r="E772">
            <v>28</v>
          </cell>
          <cell r="F772">
            <v>9</v>
          </cell>
          <cell r="I772">
            <v>0</v>
          </cell>
        </row>
        <row r="773">
          <cell r="C773" t="str">
            <v>CAD trong điện tử</v>
          </cell>
          <cell r="D773">
            <v>3</v>
          </cell>
          <cell r="E773">
            <v>1</v>
          </cell>
          <cell r="F773">
            <v>2</v>
          </cell>
          <cell r="G773">
            <v>5</v>
          </cell>
          <cell r="I773" t="str">
            <v>080302</v>
          </cell>
        </row>
        <row r="774">
          <cell r="C774" t="str">
            <v>Công nghệ chế tạo linh kiện điện tử</v>
          </cell>
          <cell r="D774">
            <v>3</v>
          </cell>
          <cell r="E774">
            <v>3</v>
          </cell>
          <cell r="F774">
            <v>0</v>
          </cell>
          <cell r="G774">
            <v>4</v>
          </cell>
          <cell r="I774" t="str">
            <v>080303</v>
          </cell>
        </row>
        <row r="775">
          <cell r="C775" t="str">
            <v>Vi xử lý và cấu trúc máy tính</v>
          </cell>
          <cell r="D775">
            <v>4</v>
          </cell>
          <cell r="E775">
            <v>3</v>
          </cell>
          <cell r="F775">
            <v>1</v>
          </cell>
          <cell r="G775">
            <v>5</v>
          </cell>
          <cell r="I775" t="str">
            <v>080342</v>
          </cell>
        </row>
        <row r="776">
          <cell r="C776" t="str">
            <v>Lý thuyết mạch 2 (ĐT)</v>
          </cell>
          <cell r="D776">
            <v>2</v>
          </cell>
          <cell r="E776">
            <v>2</v>
          </cell>
          <cell r="F776">
            <v>0</v>
          </cell>
          <cell r="G776">
            <v>3</v>
          </cell>
          <cell r="I776" t="str">
            <v>080353</v>
          </cell>
        </row>
        <row r="777">
          <cell r="C777" t="str">
            <v>Kỹ thuật siêu cao tần và anten</v>
          </cell>
          <cell r="D777">
            <v>3</v>
          </cell>
          <cell r="E777">
            <v>3</v>
          </cell>
          <cell r="F777">
            <v>0</v>
          </cell>
          <cell r="G777">
            <v>5</v>
          </cell>
          <cell r="I777" t="str">
            <v>080316</v>
          </cell>
        </row>
        <row r="778">
          <cell r="C778" t="str">
            <v>Kỹ thuật ghép kênh và truyền dẫn</v>
          </cell>
          <cell r="D778">
            <v>3</v>
          </cell>
          <cell r="E778">
            <v>3</v>
          </cell>
          <cell r="F778">
            <v>0</v>
          </cell>
          <cell r="G778">
            <v>7</v>
          </cell>
          <cell r="I778" t="str">
            <v>080364</v>
          </cell>
        </row>
        <row r="779">
          <cell r="C779" t="str">
            <v>Thông tin di động</v>
          </cell>
          <cell r="D779">
            <v>2</v>
          </cell>
          <cell r="E779">
            <v>2</v>
          </cell>
          <cell r="F779">
            <v>0</v>
          </cell>
          <cell r="G779">
            <v>6</v>
          </cell>
          <cell r="I779" t="str">
            <v>080330</v>
          </cell>
        </row>
        <row r="780">
          <cell r="C780" t="str">
            <v>Ngôn ngữ mô tả phần cứng (HDL)</v>
          </cell>
          <cell r="D780">
            <v>3</v>
          </cell>
          <cell r="E780">
            <v>2</v>
          </cell>
          <cell r="F780">
            <v>1</v>
          </cell>
          <cell r="G780">
            <v>6</v>
          </cell>
          <cell r="I780" t="str">
            <v>080324</v>
          </cell>
        </row>
        <row r="781">
          <cell r="C781" t="str">
            <v>Thông tin quang</v>
          </cell>
          <cell r="D781">
            <v>3</v>
          </cell>
          <cell r="E781">
            <v>3</v>
          </cell>
          <cell r="F781">
            <v>0</v>
          </cell>
          <cell r="G781">
            <v>6</v>
          </cell>
          <cell r="I781" t="str">
            <v>080372</v>
          </cell>
        </row>
        <row r="782">
          <cell r="C782" t="str">
            <v>Kỹ thuật truyền hình</v>
          </cell>
          <cell r="D782">
            <v>3</v>
          </cell>
          <cell r="E782">
            <v>3</v>
          </cell>
          <cell r="F782">
            <v>0</v>
          </cell>
          <cell r="G782">
            <v>6</v>
          </cell>
          <cell r="I782" t="str">
            <v>080317</v>
          </cell>
        </row>
        <row r="783">
          <cell r="C783" t="str">
            <v>Kỹ thuật Audio – Video</v>
          </cell>
          <cell r="D783">
            <v>3</v>
          </cell>
          <cell r="E783">
            <v>3</v>
          </cell>
          <cell r="F783">
            <v>0</v>
          </cell>
          <cell r="G783">
            <v>6</v>
          </cell>
          <cell r="I783" t="str">
            <v>080313</v>
          </cell>
        </row>
        <row r="784">
          <cell r="C784" t="str">
            <v>Thực hành thiết bị Audio+Video+TV</v>
          </cell>
          <cell r="D784">
            <v>3</v>
          </cell>
          <cell r="E784">
            <v>0</v>
          </cell>
          <cell r="F784">
            <v>3</v>
          </cell>
          <cell r="G784">
            <v>7</v>
          </cell>
          <cell r="I784" t="str">
            <v>080334</v>
          </cell>
        </row>
        <row r="785">
          <cell r="C785" t="str">
            <v>Đồ án 1 (ĐTVT)</v>
          </cell>
          <cell r="D785">
            <v>2</v>
          </cell>
          <cell r="E785">
            <v>0</v>
          </cell>
          <cell r="F785">
            <v>2</v>
          </cell>
          <cell r="G785">
            <v>6</v>
          </cell>
          <cell r="I785" t="str">
            <v>080356</v>
          </cell>
        </row>
        <row r="786">
          <cell r="C786" t="str">
            <v>PHẦN TỰ CHỌN</v>
          </cell>
          <cell r="D786">
            <v>15</v>
          </cell>
          <cell r="E786">
            <v>15</v>
          </cell>
          <cell r="F786">
            <v>0</v>
          </cell>
          <cell r="I786">
            <v>0</v>
          </cell>
        </row>
        <row r="787">
          <cell r="C787" t="str">
            <v>Chọn 2 trong  số 4 học phần sau:</v>
          </cell>
          <cell r="D787">
            <v>6</v>
          </cell>
          <cell r="E787">
            <v>6</v>
          </cell>
          <cell r="F787">
            <v>0</v>
          </cell>
          <cell r="I787" t="str">
            <v>tcđtvt3</v>
          </cell>
        </row>
        <row r="788">
          <cell r="C788" t="str">
            <v>Thiết kế hệ thống số</v>
          </cell>
          <cell r="D788">
            <v>3</v>
          </cell>
          <cell r="E788">
            <v>2</v>
          </cell>
          <cell r="F788">
            <v>1</v>
          </cell>
          <cell r="G788">
            <v>7</v>
          </cell>
          <cell r="I788" t="str">
            <v>080328</v>
          </cell>
        </row>
        <row r="789">
          <cell r="C789" t="str">
            <v>Hệ thống viễn thông</v>
          </cell>
          <cell r="D789">
            <v>3</v>
          </cell>
          <cell r="E789">
            <v>3</v>
          </cell>
          <cell r="F789">
            <v>0</v>
          </cell>
          <cell r="G789">
            <v>7</v>
          </cell>
          <cell r="I789" t="str">
            <v>080312</v>
          </cell>
        </row>
        <row r="790">
          <cell r="C790" t="str">
            <v>Truyền hình số</v>
          </cell>
          <cell r="D790">
            <v>3</v>
          </cell>
          <cell r="E790">
            <v>3</v>
          </cell>
          <cell r="F790">
            <v>0</v>
          </cell>
          <cell r="G790">
            <v>7</v>
          </cell>
          <cell r="I790" t="str">
            <v>080337</v>
          </cell>
        </row>
        <row r="791">
          <cell r="C791" t="str">
            <v>Kỹ thuật định vị dẫn đường</v>
          </cell>
          <cell r="D791">
            <v>3</v>
          </cell>
          <cell r="E791">
            <v>3</v>
          </cell>
          <cell r="F791">
            <v>0</v>
          </cell>
          <cell r="G791">
            <v>7</v>
          </cell>
          <cell r="I791" t="str">
            <v>080363</v>
          </cell>
        </row>
        <row r="792">
          <cell r="C792" t="str">
            <v>Chọn 3 trong số 5 học phần sau:</v>
          </cell>
          <cell r="D792">
            <v>9</v>
          </cell>
          <cell r="E792">
            <v>9</v>
          </cell>
          <cell r="F792">
            <v>0</v>
          </cell>
          <cell r="I792" t="str">
            <v>tcđtvt4</v>
          </cell>
        </row>
        <row r="793">
          <cell r="C793" t="str">
            <v>Thông tin vệ tinh</v>
          </cell>
          <cell r="D793">
            <v>3</v>
          </cell>
          <cell r="E793">
            <v>3</v>
          </cell>
          <cell r="F793">
            <v>0</v>
          </cell>
          <cell r="G793">
            <v>7</v>
          </cell>
          <cell r="I793" t="str">
            <v>080373</v>
          </cell>
        </row>
        <row r="794">
          <cell r="C794" t="str">
            <v>Vi ba số</v>
          </cell>
          <cell r="D794">
            <v>3</v>
          </cell>
          <cell r="E794">
            <v>3</v>
          </cell>
          <cell r="F794">
            <v>0</v>
          </cell>
          <cell r="G794">
            <v>7</v>
          </cell>
          <cell r="I794" t="str">
            <v>080378</v>
          </cell>
        </row>
        <row r="795">
          <cell r="C795" t="str">
            <v>Mạng máy tính-truyền thông</v>
          </cell>
          <cell r="D795">
            <v>3</v>
          </cell>
          <cell r="E795">
            <v>2</v>
          </cell>
          <cell r="F795">
            <v>1</v>
          </cell>
          <cell r="G795">
            <v>7</v>
          </cell>
          <cell r="I795" t="str">
            <v>080368</v>
          </cell>
        </row>
        <row r="796">
          <cell r="C796" t="str">
            <v>Kỹ thuật chuyển mạch</v>
          </cell>
          <cell r="D796">
            <v>3</v>
          </cell>
          <cell r="E796">
            <v>3</v>
          </cell>
          <cell r="F796">
            <v>0</v>
          </cell>
          <cell r="G796">
            <v>7</v>
          </cell>
          <cell r="I796" t="str">
            <v>080314</v>
          </cell>
        </row>
        <row r="797">
          <cell r="C797" t="str">
            <v>Vi điện tử</v>
          </cell>
          <cell r="D797">
            <v>3</v>
          </cell>
          <cell r="E797">
            <v>3</v>
          </cell>
          <cell r="F797">
            <v>0</v>
          </cell>
          <cell r="G797">
            <v>7</v>
          </cell>
          <cell r="I797" t="str">
            <v>080339</v>
          </cell>
        </row>
        <row r="798">
          <cell r="C798" t="str">
            <v>Thực tập tốt nghiệp và làm đồ án tốt nghiệp (hoặc học thêm một số học phần chuyên môn)</v>
          </cell>
          <cell r="D798">
            <v>15</v>
          </cell>
          <cell r="E798">
            <v>0</v>
          </cell>
          <cell r="F798">
            <v>15</v>
          </cell>
          <cell r="I798">
            <v>0</v>
          </cell>
        </row>
        <row r="799">
          <cell r="C799" t="str">
            <v>Thực tập tốt nghiệp (ĐTVT)</v>
          </cell>
          <cell r="D799">
            <v>8</v>
          </cell>
          <cell r="E799">
            <v>0</v>
          </cell>
          <cell r="F799">
            <v>8</v>
          </cell>
          <cell r="G799">
            <v>8</v>
          </cell>
          <cell r="I799" t="str">
            <v>080375</v>
          </cell>
        </row>
        <row r="800">
          <cell r="C800" t="str">
            <v>Đồ án tốt nghiệp (ĐTVT)</v>
          </cell>
          <cell r="D800">
            <v>7</v>
          </cell>
          <cell r="E800">
            <v>0</v>
          </cell>
          <cell r="F800">
            <v>7</v>
          </cell>
          <cell r="G800">
            <v>8</v>
          </cell>
          <cell r="I800" t="str">
            <v>080361</v>
          </cell>
        </row>
        <row r="801">
          <cell r="C801" t="str">
            <v>Sinh viên không làm đồ án/ khóa luận tốt nghiệp đăng ký học thêm 03 học phần sau:</v>
          </cell>
          <cell r="D801">
            <v>7</v>
          </cell>
          <cell r="E801">
            <v>5</v>
          </cell>
          <cell r="F801">
            <v>2</v>
          </cell>
          <cell r="I801" t="str">
            <v>TTĐA/KL</v>
          </cell>
        </row>
        <row r="802">
          <cell r="C802" t="str">
            <v>Thiết bị đầu cuối thông tin</v>
          </cell>
          <cell r="D802">
            <v>3</v>
          </cell>
          <cell r="E802">
            <v>3</v>
          </cell>
          <cell r="F802">
            <v>0</v>
          </cell>
          <cell r="G802">
            <v>8</v>
          </cell>
          <cell r="I802" t="str">
            <v>080369</v>
          </cell>
        </row>
        <row r="803">
          <cell r="C803" t="str">
            <v>Mạng không dây</v>
          </cell>
          <cell r="D803">
            <v>2</v>
          </cell>
          <cell r="E803">
            <v>2</v>
          </cell>
          <cell r="F803">
            <v>0</v>
          </cell>
          <cell r="G803">
            <v>8</v>
          </cell>
          <cell r="I803" t="str">
            <v>080366</v>
          </cell>
        </row>
        <row r="804">
          <cell r="C804" t="str">
            <v>Đồ án 2 (ĐTVT)</v>
          </cell>
          <cell r="D804">
            <v>2</v>
          </cell>
          <cell r="E804">
            <v>0</v>
          </cell>
          <cell r="F804">
            <v>2</v>
          </cell>
          <cell r="G804">
            <v>8</v>
          </cell>
          <cell r="I804" t="str">
            <v>080358</v>
          </cell>
        </row>
        <row r="805">
          <cell r="C805" t="str">
            <v>KIẾN THỨC GIÁO DỤC ĐẠI CƯƠNG</v>
          </cell>
          <cell r="D805">
            <v>74</v>
          </cell>
          <cell r="E805">
            <v>61</v>
          </cell>
          <cell r="F805">
            <v>13</v>
          </cell>
          <cell r="I805">
            <v>0</v>
          </cell>
        </row>
        <row r="806">
          <cell r="C806" t="str">
            <v>Lý luận Mác Lê nin và tư tưởng Hồ Chí Minh</v>
          </cell>
          <cell r="D806">
            <v>7</v>
          </cell>
          <cell r="E806">
            <v>7</v>
          </cell>
          <cell r="F806">
            <v>0</v>
          </cell>
          <cell r="I806">
            <v>0</v>
          </cell>
        </row>
        <row r="807">
          <cell r="C807" t="str">
            <v>Các nguyên lý cơ bản của chủ nghĩa Mác - Lê Nin</v>
          </cell>
          <cell r="D807">
            <v>5</v>
          </cell>
          <cell r="E807">
            <v>5</v>
          </cell>
          <cell r="F807">
            <v>0</v>
          </cell>
          <cell r="G807">
            <v>3</v>
          </cell>
          <cell r="I807" t="str">
            <v>120301</v>
          </cell>
        </row>
        <row r="808">
          <cell r="C808" t="str">
            <v>Tư tưởng Hồ Chí Minh</v>
          </cell>
          <cell r="D808">
            <v>2</v>
          </cell>
          <cell r="E808">
            <v>2</v>
          </cell>
          <cell r="F808">
            <v>0</v>
          </cell>
          <cell r="G808">
            <v>4</v>
          </cell>
          <cell r="I808" t="str">
            <v>120305</v>
          </cell>
        </row>
        <row r="809">
          <cell r="C809" t="str">
            <v>Khoa học xã hội - nhân văn</v>
          </cell>
          <cell r="D809">
            <v>5</v>
          </cell>
          <cell r="E809">
            <v>5</v>
          </cell>
          <cell r="F809">
            <v>0</v>
          </cell>
          <cell r="I809">
            <v>0</v>
          </cell>
        </row>
        <row r="810">
          <cell r="C810" t="str">
            <v>PHẦN BẮT BUỘC</v>
          </cell>
          <cell r="D810">
            <v>3</v>
          </cell>
          <cell r="E810">
            <v>3</v>
          </cell>
          <cell r="F810">
            <v>0</v>
          </cell>
          <cell r="I810">
            <v>0</v>
          </cell>
        </row>
        <row r="811">
          <cell r="C811" t="str">
            <v>Đường lối cách mạng Việt Nam</v>
          </cell>
          <cell r="D811">
            <v>3</v>
          </cell>
          <cell r="E811">
            <v>3</v>
          </cell>
          <cell r="F811">
            <v>0</v>
          </cell>
          <cell r="G811">
            <v>5</v>
          </cell>
          <cell r="I811" t="str">
            <v>120302</v>
          </cell>
        </row>
        <row r="812">
          <cell r="C812" t="str">
            <v>PHẦN TỰ CHỌN (Chọn 1 trong 4 học phần sau)</v>
          </cell>
          <cell r="D812">
            <v>2</v>
          </cell>
          <cell r="E812">
            <v>2</v>
          </cell>
          <cell r="F812">
            <v>0</v>
          </cell>
          <cell r="I812" t="str">
            <v>tcđtth1</v>
          </cell>
        </row>
        <row r="813">
          <cell r="C813" t="str">
            <v>Kinh tế học đại cương</v>
          </cell>
          <cell r="D813">
            <v>2</v>
          </cell>
          <cell r="E813">
            <v>2</v>
          </cell>
          <cell r="F813">
            <v>0</v>
          </cell>
          <cell r="G813">
            <v>3</v>
          </cell>
          <cell r="I813" t="str">
            <v>110322</v>
          </cell>
        </row>
        <row r="814">
          <cell r="C814" t="str">
            <v>Pháp luật đại cương</v>
          </cell>
          <cell r="D814">
            <v>2</v>
          </cell>
          <cell r="E814">
            <v>2</v>
          </cell>
          <cell r="F814">
            <v>0</v>
          </cell>
          <cell r="G814">
            <v>3</v>
          </cell>
          <cell r="I814" t="str">
            <v>120304</v>
          </cell>
        </row>
        <row r="815">
          <cell r="C815" t="str">
            <v>Tâm lý học người tiêu dùng</v>
          </cell>
          <cell r="D815">
            <v>2</v>
          </cell>
          <cell r="E815">
            <v>2</v>
          </cell>
          <cell r="F815">
            <v>0</v>
          </cell>
          <cell r="G815">
            <v>3</v>
          </cell>
          <cell r="I815" t="str">
            <v>140304</v>
          </cell>
        </row>
        <row r="816">
          <cell r="C816" t="str">
            <v>Nhập môn logic học</v>
          </cell>
          <cell r="D816">
            <v>2</v>
          </cell>
          <cell r="E816">
            <v>2</v>
          </cell>
          <cell r="F816">
            <v>0</v>
          </cell>
          <cell r="G816">
            <v>3</v>
          </cell>
          <cell r="I816" t="str">
            <v>120303</v>
          </cell>
        </row>
        <row r="817">
          <cell r="C817" t="str">
            <v>Ngoại ngữ (kể cả Anh văn chuyên ngành)</v>
          </cell>
          <cell r="D817">
            <v>33</v>
          </cell>
          <cell r="E817">
            <v>33</v>
          </cell>
          <cell r="F817">
            <v>0</v>
          </cell>
          <cell r="I817">
            <v>0</v>
          </cell>
        </row>
        <row r="818">
          <cell r="C818" t="str">
            <v>Tiếng Anh 1</v>
          </cell>
          <cell r="D818">
            <v>6</v>
          </cell>
          <cell r="E818">
            <v>6</v>
          </cell>
          <cell r="F818">
            <v>0</v>
          </cell>
          <cell r="G818">
            <v>1</v>
          </cell>
          <cell r="I818" t="str">
            <v>130354</v>
          </cell>
        </row>
        <row r="819">
          <cell r="C819" t="str">
            <v>Tiếng Anh 2</v>
          </cell>
          <cell r="D819">
            <v>6</v>
          </cell>
          <cell r="E819">
            <v>6</v>
          </cell>
          <cell r="F819">
            <v>0</v>
          </cell>
          <cell r="G819">
            <v>2</v>
          </cell>
          <cell r="I819" t="str">
            <v>130355</v>
          </cell>
        </row>
        <row r="820">
          <cell r="C820" t="str">
            <v>Tiếng Anh 3</v>
          </cell>
          <cell r="D820">
            <v>6</v>
          </cell>
          <cell r="E820">
            <v>6</v>
          </cell>
          <cell r="F820">
            <v>0</v>
          </cell>
          <cell r="G820">
            <v>3</v>
          </cell>
          <cell r="I820" t="str">
            <v>130356</v>
          </cell>
        </row>
        <row r="821">
          <cell r="C821" t="str">
            <v>Tiếng Anh 4</v>
          </cell>
          <cell r="D821">
            <v>6</v>
          </cell>
          <cell r="E821">
            <v>6</v>
          </cell>
          <cell r="F821">
            <v>0</v>
          </cell>
          <cell r="G821">
            <v>4</v>
          </cell>
          <cell r="I821" t="str">
            <v>130329</v>
          </cell>
        </row>
        <row r="822">
          <cell r="C822" t="str">
            <v>Tiếng Anh 5</v>
          </cell>
          <cell r="D822">
            <v>6</v>
          </cell>
          <cell r="E822">
            <v>6</v>
          </cell>
          <cell r="F822">
            <v>0</v>
          </cell>
          <cell r="G822">
            <v>5</v>
          </cell>
          <cell r="I822" t="str">
            <v>130330</v>
          </cell>
        </row>
        <row r="823">
          <cell r="C823" t="str">
            <v>Tiếng Anh chuyên ngành (ĐT)</v>
          </cell>
          <cell r="D823">
            <v>3</v>
          </cell>
          <cell r="E823">
            <v>3</v>
          </cell>
          <cell r="F823">
            <v>0</v>
          </cell>
          <cell r="G823">
            <v>6</v>
          </cell>
          <cell r="I823" t="str">
            <v>130334</v>
          </cell>
        </row>
        <row r="824">
          <cell r="C824" t="str">
            <v>Toán học - Tin học - Khoa học tự nhiên-Công nghệ - Môi trường</v>
          </cell>
          <cell r="D824">
            <v>19</v>
          </cell>
          <cell r="E824">
            <v>16</v>
          </cell>
          <cell r="F824">
            <v>3</v>
          </cell>
          <cell r="I824">
            <v>0</v>
          </cell>
        </row>
        <row r="825">
          <cell r="C825" t="str">
            <v>PHẦN BẮT BUỘC</v>
          </cell>
          <cell r="D825">
            <v>15</v>
          </cell>
          <cell r="E825">
            <v>12</v>
          </cell>
          <cell r="F825">
            <v>3</v>
          </cell>
          <cell r="I825">
            <v>0</v>
          </cell>
        </row>
        <row r="826">
          <cell r="C826" t="str">
            <v>Toán Ứng dụng 1</v>
          </cell>
          <cell r="D826">
            <v>3</v>
          </cell>
          <cell r="E826">
            <v>3</v>
          </cell>
          <cell r="F826">
            <v>0</v>
          </cell>
          <cell r="G826">
            <v>1</v>
          </cell>
          <cell r="I826" t="str">
            <v>100310</v>
          </cell>
        </row>
        <row r="827">
          <cell r="C827" t="str">
            <v>Toán Ứng dụng 2</v>
          </cell>
          <cell r="D827">
            <v>3</v>
          </cell>
          <cell r="E827">
            <v>3</v>
          </cell>
          <cell r="F827">
            <v>0</v>
          </cell>
          <cell r="G827">
            <v>2</v>
          </cell>
          <cell r="I827" t="str">
            <v>100311</v>
          </cell>
        </row>
        <row r="828">
          <cell r="C828" t="str">
            <v>Vật lý 1</v>
          </cell>
          <cell r="D828">
            <v>3</v>
          </cell>
          <cell r="E828">
            <v>2</v>
          </cell>
          <cell r="F828">
            <v>1</v>
          </cell>
          <cell r="G828">
            <v>1</v>
          </cell>
          <cell r="I828" t="str">
            <v>100313</v>
          </cell>
        </row>
        <row r="829">
          <cell r="C829" t="str">
            <v>Hoá học 1</v>
          </cell>
          <cell r="D829">
            <v>3</v>
          </cell>
          <cell r="E829">
            <v>2</v>
          </cell>
          <cell r="F829">
            <v>1</v>
          </cell>
          <cell r="G829">
            <v>1</v>
          </cell>
          <cell r="I829" t="str">
            <v>030320</v>
          </cell>
        </row>
        <row r="830">
          <cell r="C830" t="str">
            <v>Nhập môn tin học</v>
          </cell>
          <cell r="D830">
            <v>3</v>
          </cell>
          <cell r="E830">
            <v>2</v>
          </cell>
          <cell r="F830">
            <v>1</v>
          </cell>
          <cell r="G830">
            <v>2</v>
          </cell>
          <cell r="I830" t="str">
            <v>050329</v>
          </cell>
        </row>
        <row r="831">
          <cell r="C831" t="str">
            <v>PHẦN TỰ CHỌN(Chọn 2 trong 6 học phần sau)</v>
          </cell>
          <cell r="D831">
            <v>4</v>
          </cell>
          <cell r="E831">
            <v>4</v>
          </cell>
          <cell r="F831">
            <v>0</v>
          </cell>
          <cell r="I831" t="str">
            <v>tcđtth2</v>
          </cell>
        </row>
        <row r="832">
          <cell r="C832" t="str">
            <v>Xác suất thống kê</v>
          </cell>
          <cell r="D832">
            <v>2</v>
          </cell>
          <cell r="E832">
            <v>2</v>
          </cell>
          <cell r="F832">
            <v>0</v>
          </cell>
          <cell r="G832">
            <v>2</v>
          </cell>
          <cell r="I832" t="str">
            <v>100305</v>
          </cell>
        </row>
        <row r="833">
          <cell r="C833" t="str">
            <v>Phương pháp tính</v>
          </cell>
          <cell r="D833">
            <v>2</v>
          </cell>
          <cell r="E833">
            <v>2</v>
          </cell>
          <cell r="F833">
            <v>0</v>
          </cell>
          <cell r="G833">
            <v>2</v>
          </cell>
          <cell r="I833" t="str">
            <v>100306</v>
          </cell>
        </row>
        <row r="834">
          <cell r="C834" t="str">
            <v>Vật lý 2</v>
          </cell>
          <cell r="D834">
            <v>2</v>
          </cell>
          <cell r="E834">
            <v>2</v>
          </cell>
          <cell r="F834">
            <v>0</v>
          </cell>
          <cell r="G834">
            <v>2</v>
          </cell>
          <cell r="I834" t="str">
            <v>100314</v>
          </cell>
        </row>
        <row r="835">
          <cell r="C835" t="str">
            <v>Hàm phức và phép BĐ Laplace</v>
          </cell>
          <cell r="D835">
            <v>2</v>
          </cell>
          <cell r="E835">
            <v>2</v>
          </cell>
          <cell r="F835">
            <v>0</v>
          </cell>
          <cell r="G835">
            <v>2</v>
          </cell>
          <cell r="I835" t="str">
            <v>100307</v>
          </cell>
        </row>
        <row r="836">
          <cell r="C836" t="str">
            <v>Quy hoạch tuyến tính</v>
          </cell>
          <cell r="D836">
            <v>2</v>
          </cell>
          <cell r="E836">
            <v>2</v>
          </cell>
          <cell r="F836">
            <v>0</v>
          </cell>
          <cell r="G836">
            <v>2</v>
          </cell>
          <cell r="I836" t="str">
            <v>100308</v>
          </cell>
        </row>
        <row r="837">
          <cell r="C837" t="str">
            <v>Hoá học 2</v>
          </cell>
          <cell r="D837">
            <v>2</v>
          </cell>
          <cell r="E837">
            <v>2</v>
          </cell>
          <cell r="F837">
            <v>0</v>
          </cell>
          <cell r="G837">
            <v>2</v>
          </cell>
          <cell r="I837" t="str">
            <v>030321</v>
          </cell>
        </row>
        <row r="838">
          <cell r="C838" t="str">
            <v>Giáo dục thể chất</v>
          </cell>
          <cell r="D838">
            <v>5</v>
          </cell>
          <cell r="E838">
            <v>0</v>
          </cell>
          <cell r="F838">
            <v>5</v>
          </cell>
          <cell r="I838">
            <v>0</v>
          </cell>
        </row>
        <row r="839">
          <cell r="C839" t="str">
            <v>Giáo dục thể chất 1</v>
          </cell>
          <cell r="D839">
            <v>1</v>
          </cell>
          <cell r="E839">
            <v>0</v>
          </cell>
          <cell r="F839">
            <v>1</v>
          </cell>
          <cell r="G839">
            <v>1</v>
          </cell>
          <cell r="I839" t="str">
            <v>090303</v>
          </cell>
        </row>
        <row r="840">
          <cell r="C840" t="str">
            <v>Giáo dục thể chất 2</v>
          </cell>
          <cell r="D840">
            <v>1</v>
          </cell>
          <cell r="E840">
            <v>0</v>
          </cell>
          <cell r="F840">
            <v>1</v>
          </cell>
          <cell r="G840">
            <v>2</v>
          </cell>
          <cell r="I840" t="str">
            <v>090304</v>
          </cell>
        </row>
        <row r="841">
          <cell r="C841" t="str">
            <v>Giáo dục thể chất 3</v>
          </cell>
          <cell r="D841">
            <v>1</v>
          </cell>
          <cell r="E841">
            <v>0</v>
          </cell>
          <cell r="F841">
            <v>1</v>
          </cell>
          <cell r="G841">
            <v>3</v>
          </cell>
          <cell r="I841" t="str">
            <v>090305</v>
          </cell>
        </row>
        <row r="842">
          <cell r="C842" t="str">
            <v>Giáo dục thể chất 4</v>
          </cell>
          <cell r="D842">
            <v>1</v>
          </cell>
          <cell r="E842">
            <v>0</v>
          </cell>
          <cell r="F842">
            <v>1</v>
          </cell>
          <cell r="G842">
            <v>4</v>
          </cell>
          <cell r="I842" t="str">
            <v>090306</v>
          </cell>
        </row>
        <row r="843">
          <cell r="C843" t="str">
            <v>Giáo dục thể chất 5</v>
          </cell>
          <cell r="D843">
            <v>1</v>
          </cell>
          <cell r="E843">
            <v>0</v>
          </cell>
          <cell r="F843">
            <v>1</v>
          </cell>
          <cell r="G843">
            <v>5</v>
          </cell>
          <cell r="I843" t="str">
            <v>090307</v>
          </cell>
        </row>
        <row r="844">
          <cell r="C844" t="str">
            <v>Giáo dục quốc phòng</v>
          </cell>
          <cell r="D844">
            <v>5</v>
          </cell>
          <cell r="E844">
            <v>0</v>
          </cell>
          <cell r="F844">
            <v>5</v>
          </cell>
          <cell r="I844">
            <v>0</v>
          </cell>
        </row>
        <row r="845">
          <cell r="C845" t="str">
            <v>Giáo dục quốc phòng</v>
          </cell>
          <cell r="D845">
            <v>5</v>
          </cell>
          <cell r="E845">
            <v>0</v>
          </cell>
          <cell r="F845">
            <v>5</v>
          </cell>
          <cell r="G845">
            <v>1</v>
          </cell>
          <cell r="I845" t="str">
            <v>090301</v>
          </cell>
        </row>
        <row r="846">
          <cell r="C846" t="str">
            <v>KIẾN THỨC GIÁO DỤC CHUYÊN NGHIỆP</v>
          </cell>
          <cell r="D846">
            <v>108</v>
          </cell>
          <cell r="E846">
            <v>73</v>
          </cell>
          <cell r="F846">
            <v>35</v>
          </cell>
          <cell r="I846">
            <v>0</v>
          </cell>
        </row>
        <row r="847">
          <cell r="C847" t="str">
            <v>Kiến thức cơ sở khối ngành</v>
          </cell>
          <cell r="D847">
            <v>41</v>
          </cell>
          <cell r="E847">
            <v>33</v>
          </cell>
          <cell r="F847">
            <v>8</v>
          </cell>
          <cell r="I847">
            <v>0</v>
          </cell>
        </row>
        <row r="848">
          <cell r="C848" t="str">
            <v>Đo lường điện và thiết bị đo</v>
          </cell>
          <cell r="D848">
            <v>3</v>
          </cell>
          <cell r="E848">
            <v>3</v>
          </cell>
          <cell r="F848">
            <v>0</v>
          </cell>
          <cell r="G848">
            <v>3</v>
          </cell>
          <cell r="I848" t="str">
            <v>080310</v>
          </cell>
        </row>
        <row r="849">
          <cell r="C849" t="str">
            <v>Vật liệu và Linh kiện điện tử</v>
          </cell>
          <cell r="D849">
            <v>3</v>
          </cell>
          <cell r="E849">
            <v>3</v>
          </cell>
          <cell r="F849">
            <v>0</v>
          </cell>
          <cell r="G849">
            <v>2</v>
          </cell>
          <cell r="I849" t="str">
            <v>080338</v>
          </cell>
        </row>
        <row r="850">
          <cell r="C850" t="str">
            <v>Lý thuyết mạch 1 (ĐT)</v>
          </cell>
          <cell r="D850">
            <v>3</v>
          </cell>
          <cell r="E850">
            <v>3</v>
          </cell>
          <cell r="F850">
            <v>0</v>
          </cell>
          <cell r="G850">
            <v>2</v>
          </cell>
          <cell r="I850" t="str">
            <v>080352</v>
          </cell>
        </row>
        <row r="851">
          <cell r="C851" t="str">
            <v>An toàn lao động (ĐT)</v>
          </cell>
          <cell r="D851">
            <v>2</v>
          </cell>
          <cell r="E851">
            <v>2</v>
          </cell>
          <cell r="F851">
            <v>0</v>
          </cell>
          <cell r="G851">
            <v>3</v>
          </cell>
          <cell r="I851" t="str">
            <v>080301</v>
          </cell>
        </row>
        <row r="852">
          <cell r="C852" t="str">
            <v>Mạch điện tử 1</v>
          </cell>
          <cell r="D852">
            <v>3</v>
          </cell>
          <cell r="E852">
            <v>3</v>
          </cell>
          <cell r="F852">
            <v>0</v>
          </cell>
          <cell r="G852">
            <v>3</v>
          </cell>
          <cell r="I852" t="str">
            <v>080322</v>
          </cell>
        </row>
        <row r="853">
          <cell r="C853" t="str">
            <v>Mạch điện tử 2</v>
          </cell>
          <cell r="D853">
            <v>3</v>
          </cell>
          <cell r="E853">
            <v>3</v>
          </cell>
          <cell r="F853">
            <v>0</v>
          </cell>
          <cell r="G853">
            <v>4</v>
          </cell>
          <cell r="I853" t="str">
            <v>080323</v>
          </cell>
        </row>
        <row r="854">
          <cell r="C854" t="str">
            <v>Điện tử số</v>
          </cell>
          <cell r="D854">
            <v>4</v>
          </cell>
          <cell r="E854">
            <v>4</v>
          </cell>
          <cell r="F854">
            <v>0</v>
          </cell>
          <cell r="G854">
            <v>4</v>
          </cell>
          <cell r="I854" t="str">
            <v>080307</v>
          </cell>
        </row>
        <row r="855">
          <cell r="C855" t="str">
            <v>Xử lý số tín hiệu</v>
          </cell>
          <cell r="D855">
            <v>4</v>
          </cell>
          <cell r="E855">
            <v>4</v>
          </cell>
          <cell r="F855">
            <v>0</v>
          </cell>
          <cell r="G855">
            <v>3</v>
          </cell>
          <cell r="I855" t="str">
            <v>080343</v>
          </cell>
        </row>
        <row r="856">
          <cell r="C856" t="str">
            <v>Kỹ thuật xung</v>
          </cell>
          <cell r="D856">
            <v>3</v>
          </cell>
          <cell r="E856">
            <v>3</v>
          </cell>
          <cell r="F856">
            <v>0</v>
          </cell>
          <cell r="G856">
            <v>4</v>
          </cell>
          <cell r="I856" t="str">
            <v>080319</v>
          </cell>
        </row>
        <row r="857">
          <cell r="C857" t="str">
            <v>Kỹ thuật lập trình (ĐT)</v>
          </cell>
          <cell r="D857">
            <v>3</v>
          </cell>
          <cell r="E857">
            <v>2</v>
          </cell>
          <cell r="F857">
            <v>1</v>
          </cell>
          <cell r="G857">
            <v>3</v>
          </cell>
          <cell r="I857" t="str">
            <v>080348</v>
          </cell>
        </row>
        <row r="858">
          <cell r="C858" t="str">
            <v>Nguyên lý truyền thông</v>
          </cell>
          <cell r="D858">
            <v>3</v>
          </cell>
          <cell r="E858">
            <v>3</v>
          </cell>
          <cell r="F858">
            <v>0</v>
          </cell>
          <cell r="G858">
            <v>5</v>
          </cell>
          <cell r="I858" t="str">
            <v>080325</v>
          </cell>
        </row>
        <row r="859">
          <cell r="C859" t="str">
            <v>Thực hành Kỹ thuật xung – số</v>
          </cell>
          <cell r="D859">
            <v>2</v>
          </cell>
          <cell r="E859">
            <v>0</v>
          </cell>
          <cell r="F859">
            <v>2</v>
          </cell>
          <cell r="G859">
            <v>5</v>
          </cell>
          <cell r="I859" t="str">
            <v>080333</v>
          </cell>
        </row>
        <row r="860">
          <cell r="C860" t="str">
            <v>Thực hành Điện tử cơ bản 1</v>
          </cell>
          <cell r="D860">
            <v>3</v>
          </cell>
          <cell r="E860">
            <v>0</v>
          </cell>
          <cell r="F860">
            <v>3</v>
          </cell>
          <cell r="G860">
            <v>4</v>
          </cell>
          <cell r="I860" t="str">
            <v>080331</v>
          </cell>
        </row>
        <row r="861">
          <cell r="C861" t="str">
            <v>Thực hành Điện tử cơ bản 2</v>
          </cell>
          <cell r="D861">
            <v>2</v>
          </cell>
          <cell r="E861">
            <v>0</v>
          </cell>
          <cell r="F861">
            <v>2</v>
          </cell>
          <cell r="G861">
            <v>5</v>
          </cell>
          <cell r="I861" t="str">
            <v>080332</v>
          </cell>
        </row>
        <row r="862">
          <cell r="C862" t="str">
            <v>Kiến thức ngành</v>
          </cell>
          <cell r="D862">
            <v>52</v>
          </cell>
          <cell r="E862">
            <v>40</v>
          </cell>
          <cell r="F862">
            <v>12</v>
          </cell>
          <cell r="I862">
            <v>0</v>
          </cell>
        </row>
        <row r="863">
          <cell r="C863" t="str">
            <v>PHẦN BẮT BUỘC</v>
          </cell>
          <cell r="D863">
            <v>37</v>
          </cell>
          <cell r="E863">
            <v>25</v>
          </cell>
          <cell r="F863">
            <v>12</v>
          </cell>
          <cell r="I863">
            <v>0</v>
          </cell>
        </row>
        <row r="864">
          <cell r="C864" t="str">
            <v>CAD trong điện tử</v>
          </cell>
          <cell r="D864">
            <v>3</v>
          </cell>
          <cell r="E864">
            <v>1</v>
          </cell>
          <cell r="F864">
            <v>2</v>
          </cell>
          <cell r="G864">
            <v>4</v>
          </cell>
          <cell r="I864" t="str">
            <v>080302</v>
          </cell>
        </row>
        <row r="865">
          <cell r="C865" t="str">
            <v>Cơ sở dữ liệu</v>
          </cell>
          <cell r="D865">
            <v>3</v>
          </cell>
          <cell r="E865">
            <v>3</v>
          </cell>
          <cell r="F865">
            <v>0</v>
          </cell>
          <cell r="G865">
            <v>4</v>
          </cell>
          <cell r="I865" t="str">
            <v>050305</v>
          </cell>
        </row>
        <row r="866">
          <cell r="C866" t="str">
            <v>Vi xử lý và cấu trúc máy tính</v>
          </cell>
          <cell r="D866">
            <v>4</v>
          </cell>
          <cell r="E866">
            <v>3</v>
          </cell>
          <cell r="F866">
            <v>1</v>
          </cell>
          <cell r="G866">
            <v>5</v>
          </cell>
          <cell r="I866" t="str">
            <v>080342</v>
          </cell>
        </row>
        <row r="867">
          <cell r="C867" t="str">
            <v>Đồ án 1 (ĐTTH)</v>
          </cell>
          <cell r="D867">
            <v>2</v>
          </cell>
          <cell r="E867">
            <v>0</v>
          </cell>
          <cell r="F867">
            <v>2</v>
          </cell>
          <cell r="G867">
            <v>5</v>
          </cell>
          <cell r="I867" t="str">
            <v>080355</v>
          </cell>
        </row>
        <row r="868">
          <cell r="C868" t="str">
            <v>Điện tử công suất (ĐT)</v>
          </cell>
          <cell r="D868">
            <v>3</v>
          </cell>
          <cell r="E868">
            <v>2</v>
          </cell>
          <cell r="F868">
            <v>1</v>
          </cell>
          <cell r="G868">
            <v>6</v>
          </cell>
          <cell r="I868" t="str">
            <v>080350</v>
          </cell>
        </row>
        <row r="869">
          <cell r="C869" t="str">
            <v>Mạng máy tính (ĐTTH)</v>
          </cell>
          <cell r="D869">
            <v>4</v>
          </cell>
          <cell r="E869">
            <v>3</v>
          </cell>
          <cell r="F869">
            <v>1</v>
          </cell>
          <cell r="G869">
            <v>6</v>
          </cell>
          <cell r="I869" t="str">
            <v>080367</v>
          </cell>
        </row>
        <row r="870">
          <cell r="C870" t="str">
            <v>Vi điều khiển</v>
          </cell>
          <cell r="D870">
            <v>4</v>
          </cell>
          <cell r="E870">
            <v>2</v>
          </cell>
          <cell r="F870">
            <v>2</v>
          </cell>
          <cell r="G870">
            <v>6</v>
          </cell>
          <cell r="I870" t="str">
            <v>080340</v>
          </cell>
        </row>
        <row r="871">
          <cell r="C871" t="str">
            <v>Thiết kế hệ thống số</v>
          </cell>
          <cell r="D871">
            <v>3</v>
          </cell>
          <cell r="E871">
            <v>2</v>
          </cell>
          <cell r="F871">
            <v>1</v>
          </cell>
          <cell r="G871">
            <v>6</v>
          </cell>
          <cell r="I871" t="str">
            <v>080328</v>
          </cell>
        </row>
        <row r="872">
          <cell r="C872" t="str">
            <v>Ngôn ngữ mô tả phần cứng (HDL)</v>
          </cell>
          <cell r="D872">
            <v>3</v>
          </cell>
          <cell r="E872">
            <v>3</v>
          </cell>
          <cell r="F872">
            <v>0</v>
          </cell>
          <cell r="G872">
            <v>6</v>
          </cell>
          <cell r="I872" t="str">
            <v>080324</v>
          </cell>
        </row>
        <row r="873">
          <cell r="C873" t="str">
            <v>Đo lường điều khiển bằng máy tính</v>
          </cell>
          <cell r="D873">
            <v>3</v>
          </cell>
          <cell r="E873">
            <v>3</v>
          </cell>
          <cell r="F873">
            <v>0</v>
          </cell>
          <cell r="G873">
            <v>7</v>
          </cell>
          <cell r="I873" t="str">
            <v>080311</v>
          </cell>
        </row>
        <row r="874">
          <cell r="C874" t="str">
            <v>Kiến trúc máy tính (ĐTTH)</v>
          </cell>
          <cell r="D874">
            <v>3</v>
          </cell>
          <cell r="E874">
            <v>3</v>
          </cell>
          <cell r="F874">
            <v>0</v>
          </cell>
          <cell r="G874">
            <v>7</v>
          </cell>
          <cell r="I874" t="str">
            <v>080362</v>
          </cell>
        </row>
        <row r="875">
          <cell r="C875" t="str">
            <v>Đồ án 2 (ĐTTH)</v>
          </cell>
          <cell r="D875">
            <v>2</v>
          </cell>
          <cell r="E875">
            <v>0</v>
          </cell>
          <cell r="F875">
            <v>2</v>
          </cell>
          <cell r="G875">
            <v>6</v>
          </cell>
          <cell r="I875" t="str">
            <v>080357</v>
          </cell>
        </row>
        <row r="876">
          <cell r="C876" t="str">
            <v>PHẦN TỰ CHỌN</v>
          </cell>
          <cell r="D876">
            <v>15</v>
          </cell>
          <cell r="E876">
            <v>15</v>
          </cell>
          <cell r="F876">
            <v>0</v>
          </cell>
          <cell r="I876">
            <v>0</v>
          </cell>
        </row>
        <row r="877">
          <cell r="C877" t="str">
            <v>Chọn 2 trong số 4 học phần sau:</v>
          </cell>
          <cell r="D877">
            <v>6</v>
          </cell>
          <cell r="E877">
            <v>6</v>
          </cell>
          <cell r="F877">
            <v>0</v>
          </cell>
          <cell r="I877" t="str">
            <v>tcđtth3</v>
          </cell>
        </row>
        <row r="878">
          <cell r="C878" t="str">
            <v>Truyền số liệu</v>
          </cell>
          <cell r="D878">
            <v>3</v>
          </cell>
          <cell r="E878">
            <v>3</v>
          </cell>
          <cell r="F878">
            <v>0</v>
          </cell>
          <cell r="G878">
            <v>7</v>
          </cell>
          <cell r="I878" t="str">
            <v>080376</v>
          </cell>
        </row>
        <row r="879">
          <cell r="C879" t="str">
            <v>Hệ điều hành</v>
          </cell>
          <cell r="D879">
            <v>3</v>
          </cell>
          <cell r="E879">
            <v>3</v>
          </cell>
          <cell r="F879">
            <v>0</v>
          </cell>
          <cell r="G879">
            <v>7</v>
          </cell>
          <cell r="I879" t="str">
            <v>050313</v>
          </cell>
        </row>
        <row r="880">
          <cell r="C880" t="str">
            <v>Vi điện tử</v>
          </cell>
          <cell r="D880">
            <v>3</v>
          </cell>
          <cell r="E880">
            <v>3</v>
          </cell>
          <cell r="F880">
            <v>0</v>
          </cell>
          <cell r="G880">
            <v>7</v>
          </cell>
          <cell r="I880" t="str">
            <v>080339</v>
          </cell>
        </row>
        <row r="881">
          <cell r="C881" t="str">
            <v>Lập trình trên Windows (ĐTTH)</v>
          </cell>
          <cell r="D881">
            <v>3</v>
          </cell>
          <cell r="E881">
            <v>3</v>
          </cell>
          <cell r="F881">
            <v>0</v>
          </cell>
          <cell r="G881">
            <v>7</v>
          </cell>
          <cell r="I881" t="str">
            <v>080365</v>
          </cell>
        </row>
        <row r="882">
          <cell r="C882" t="str">
            <v>Chọn 3 trong số  6 học phần sau:</v>
          </cell>
          <cell r="D882">
            <v>9</v>
          </cell>
          <cell r="E882">
            <v>9</v>
          </cell>
          <cell r="F882">
            <v>0</v>
          </cell>
          <cell r="I882" t="str">
            <v>tcđtth4</v>
          </cell>
        </row>
        <row r="883">
          <cell r="C883" t="str">
            <v>Thông tin di động</v>
          </cell>
          <cell r="D883">
            <v>3</v>
          </cell>
          <cell r="E883">
            <v>3</v>
          </cell>
          <cell r="F883">
            <v>0</v>
          </cell>
          <cell r="G883">
            <v>7</v>
          </cell>
          <cell r="I883" t="str">
            <v>080330</v>
          </cell>
        </row>
        <row r="884">
          <cell r="C884" t="str">
            <v>Thiết kế và cài đặt mạng</v>
          </cell>
          <cell r="D884">
            <v>3</v>
          </cell>
          <cell r="E884">
            <v>3</v>
          </cell>
          <cell r="F884">
            <v>0</v>
          </cell>
          <cell r="G884">
            <v>7</v>
          </cell>
          <cell r="I884" t="str">
            <v>080371</v>
          </cell>
        </row>
        <row r="885">
          <cell r="C885" t="str">
            <v>Xử lý ảnh (ĐTTH)</v>
          </cell>
          <cell r="D885">
            <v>3</v>
          </cell>
          <cell r="E885">
            <v>2</v>
          </cell>
          <cell r="F885">
            <v>1</v>
          </cell>
          <cell r="G885">
            <v>7</v>
          </cell>
          <cell r="I885" t="str">
            <v>080379</v>
          </cell>
        </row>
        <row r="886">
          <cell r="C886" t="str">
            <v>Kỹ thuật siêu cao tần và anten</v>
          </cell>
          <cell r="D886">
            <v>3</v>
          </cell>
          <cell r="E886">
            <v>3</v>
          </cell>
          <cell r="F886">
            <v>0</v>
          </cell>
          <cell r="G886">
            <v>7</v>
          </cell>
          <cell r="I886" t="str">
            <v>080316</v>
          </cell>
        </row>
        <row r="887">
          <cell r="C887" t="str">
            <v>Hệ thống viễn thông</v>
          </cell>
          <cell r="D887">
            <v>3</v>
          </cell>
          <cell r="E887">
            <v>3</v>
          </cell>
          <cell r="F887">
            <v>0</v>
          </cell>
          <cell r="G887">
            <v>7</v>
          </cell>
          <cell r="I887" t="str">
            <v>080312</v>
          </cell>
        </row>
        <row r="888">
          <cell r="C888" t="str">
            <v>Công nghệ chế tạo linh kiện điện tử</v>
          </cell>
          <cell r="D888">
            <v>3</v>
          </cell>
          <cell r="E888">
            <v>3</v>
          </cell>
          <cell r="F888">
            <v>0</v>
          </cell>
          <cell r="G888">
            <v>7</v>
          </cell>
          <cell r="I888" t="str">
            <v>080303</v>
          </cell>
        </row>
        <row r="889">
          <cell r="C889" t="str">
            <v>Thực tập tốt nghiệp và làm đồ án tốt nghiệp (hoặc học thêm một số học phần chuyên môn)</v>
          </cell>
          <cell r="D889">
            <v>15</v>
          </cell>
          <cell r="E889">
            <v>0</v>
          </cell>
          <cell r="F889">
            <v>15</v>
          </cell>
          <cell r="I889">
            <v>0</v>
          </cell>
        </row>
        <row r="890">
          <cell r="C890" t="str">
            <v>Thực tập tốt nghiệp (ĐTTH)</v>
          </cell>
          <cell r="D890">
            <v>8</v>
          </cell>
          <cell r="E890">
            <v>0</v>
          </cell>
          <cell r="F890">
            <v>8</v>
          </cell>
          <cell r="G890">
            <v>8</v>
          </cell>
          <cell r="I890" t="str">
            <v>080374</v>
          </cell>
        </row>
        <row r="891">
          <cell r="C891" t="str">
            <v>Đồ án tốt nghiệp (ĐTTH)</v>
          </cell>
          <cell r="D891">
            <v>7</v>
          </cell>
          <cell r="E891">
            <v>0</v>
          </cell>
          <cell r="F891">
            <v>7</v>
          </cell>
          <cell r="G891">
            <v>8</v>
          </cell>
          <cell r="I891" t="str">
            <v>080360</v>
          </cell>
        </row>
        <row r="892">
          <cell r="C892" t="str">
            <v>Sinh viên không làm đồ án/ khóa luận tốt nghiệp đăng ký học thêm 03 học phần sau:</v>
          </cell>
          <cell r="D892">
            <v>7</v>
          </cell>
          <cell r="E892">
            <v>4</v>
          </cell>
          <cell r="F892">
            <v>3</v>
          </cell>
          <cell r="I892" t="str">
            <v>TTĐA/KL</v>
          </cell>
        </row>
        <row r="893">
          <cell r="C893" t="str">
            <v>Thiết kế ứng dụng trên ARM Cortex - M3</v>
          </cell>
          <cell r="D893">
            <v>3</v>
          </cell>
          <cell r="E893">
            <v>2</v>
          </cell>
          <cell r="F893">
            <v>1</v>
          </cell>
          <cell r="G893">
            <v>8</v>
          </cell>
          <cell r="I893" t="str">
            <v>080370</v>
          </cell>
        </row>
        <row r="894">
          <cell r="C894" t="str">
            <v>Xử lý tiếng nói (ĐTTH)</v>
          </cell>
          <cell r="D894">
            <v>2</v>
          </cell>
          <cell r="E894">
            <v>2</v>
          </cell>
          <cell r="F894">
            <v>0</v>
          </cell>
          <cell r="G894">
            <v>8</v>
          </cell>
          <cell r="I894" t="str">
            <v>080380</v>
          </cell>
        </row>
        <row r="895">
          <cell r="C895" t="str">
            <v>Đồ án 3 (ĐTTH)</v>
          </cell>
          <cell r="D895">
            <v>2</v>
          </cell>
          <cell r="E895">
            <v>0</v>
          </cell>
          <cell r="F895">
            <v>2</v>
          </cell>
          <cell r="G895">
            <v>8</v>
          </cell>
          <cell r="I895" t="str">
            <v>080359</v>
          </cell>
        </row>
        <row r="896">
          <cell r="C896" t="str">
            <v>KIẾN THỨC GIÁO DỤC ĐẠI CƯƠNG</v>
          </cell>
          <cell r="D896">
            <v>74</v>
          </cell>
          <cell r="E896">
            <v>62</v>
          </cell>
          <cell r="F896">
            <v>12</v>
          </cell>
          <cell r="I896">
            <v>0</v>
          </cell>
        </row>
        <row r="897">
          <cell r="C897" t="str">
            <v>Các môn lý luận chính trị</v>
          </cell>
          <cell r="D897">
            <v>7</v>
          </cell>
          <cell r="E897">
            <v>7</v>
          </cell>
          <cell r="F897">
            <v>0</v>
          </cell>
          <cell r="I897">
            <v>0</v>
          </cell>
        </row>
        <row r="898">
          <cell r="C898" t="str">
            <v>Các nguyên lý cơ bản của chủ nghĩa Mác - Lê Nin</v>
          </cell>
          <cell r="D898">
            <v>5</v>
          </cell>
          <cell r="E898">
            <v>5</v>
          </cell>
          <cell r="F898">
            <v>0</v>
          </cell>
          <cell r="G898">
            <v>1</v>
          </cell>
          <cell r="I898" t="str">
            <v>120301</v>
          </cell>
        </row>
        <row r="899">
          <cell r="C899" t="str">
            <v>Tư tưởng Hồ Chí Minh</v>
          </cell>
          <cell r="D899">
            <v>2</v>
          </cell>
          <cell r="E899">
            <v>2</v>
          </cell>
          <cell r="F899">
            <v>0</v>
          </cell>
          <cell r="G899">
            <v>2</v>
          </cell>
          <cell r="I899" t="str">
            <v>120305</v>
          </cell>
        </row>
        <row r="900">
          <cell r="C900" t="str">
            <v>Khoa học xã hội – Nhân văn</v>
          </cell>
          <cell r="D900">
            <v>5</v>
          </cell>
          <cell r="E900">
            <v>5</v>
          </cell>
          <cell r="F900">
            <v>0</v>
          </cell>
          <cell r="I900">
            <v>0</v>
          </cell>
        </row>
        <row r="901">
          <cell r="C901" t="str">
            <v>PHẦN BẮT BUỘC</v>
          </cell>
          <cell r="D901">
            <v>3</v>
          </cell>
          <cell r="E901">
            <v>3</v>
          </cell>
          <cell r="F901">
            <v>0</v>
          </cell>
          <cell r="I901">
            <v>0</v>
          </cell>
        </row>
        <row r="902">
          <cell r="C902" t="str">
            <v>Đường lối cách mạng Việt Nam</v>
          </cell>
          <cell r="D902">
            <v>3</v>
          </cell>
          <cell r="E902">
            <v>3</v>
          </cell>
          <cell r="F902">
            <v>0</v>
          </cell>
          <cell r="G902">
            <v>3</v>
          </cell>
          <cell r="I902" t="str">
            <v>120302</v>
          </cell>
        </row>
        <row r="903">
          <cell r="C903" t="str">
            <v>PHẦN TỰ CHỌN (Chän 1 trong 5 häc phÇn sau )</v>
          </cell>
          <cell r="D903">
            <v>2</v>
          </cell>
          <cell r="E903">
            <v>2</v>
          </cell>
          <cell r="F903">
            <v>0</v>
          </cell>
          <cell r="I903" t="str">
            <v>tcmt1</v>
          </cell>
        </row>
        <row r="904">
          <cell r="C904" t="str">
            <v>Kinh tế học đại cương</v>
          </cell>
          <cell r="D904">
            <v>2</v>
          </cell>
          <cell r="E904">
            <v>2</v>
          </cell>
          <cell r="F904">
            <v>0</v>
          </cell>
          <cell r="G904">
            <v>3</v>
          </cell>
          <cell r="I904" t="str">
            <v>110322</v>
          </cell>
        </row>
        <row r="905">
          <cell r="C905" t="str">
            <v>Pháp luật đại cương</v>
          </cell>
          <cell r="D905">
            <v>2</v>
          </cell>
          <cell r="E905">
            <v>2</v>
          </cell>
          <cell r="F905">
            <v>0</v>
          </cell>
          <cell r="G905">
            <v>3</v>
          </cell>
          <cell r="I905" t="str">
            <v>120304</v>
          </cell>
        </row>
        <row r="906">
          <cell r="C906" t="str">
            <v>Tâm lý học người tiêu dùng</v>
          </cell>
          <cell r="D906">
            <v>2</v>
          </cell>
          <cell r="E906">
            <v>2</v>
          </cell>
          <cell r="F906">
            <v>0</v>
          </cell>
          <cell r="G906">
            <v>3</v>
          </cell>
          <cell r="I906" t="str">
            <v>140304</v>
          </cell>
        </row>
        <row r="907">
          <cell r="C907" t="str">
            <v>Nhập môn logic học</v>
          </cell>
          <cell r="D907">
            <v>2</v>
          </cell>
          <cell r="E907">
            <v>2</v>
          </cell>
          <cell r="F907">
            <v>0</v>
          </cell>
          <cell r="G907">
            <v>3</v>
          </cell>
          <cell r="I907" t="str">
            <v>120303</v>
          </cell>
        </row>
        <row r="908">
          <cell r="C908" t="str">
            <v>Phương pháp luận sáng tạo</v>
          </cell>
          <cell r="D908">
            <v>2</v>
          </cell>
          <cell r="E908">
            <v>2</v>
          </cell>
          <cell r="F908">
            <v>0</v>
          </cell>
          <cell r="G908">
            <v>3</v>
          </cell>
          <cell r="I908" t="str">
            <v>050370</v>
          </cell>
        </row>
        <row r="909">
          <cell r="C909" t="str">
            <v>Ngoại ngữ ( kể cả tiếng Anh chuyên ngành)</v>
          </cell>
          <cell r="D909">
            <v>33</v>
          </cell>
          <cell r="E909">
            <v>33</v>
          </cell>
          <cell r="F909">
            <v>0</v>
          </cell>
          <cell r="I909">
            <v>0</v>
          </cell>
        </row>
        <row r="910">
          <cell r="C910" t="str">
            <v>Tiếng Anh định hướng TOEIC 1</v>
          </cell>
          <cell r="D910">
            <v>6</v>
          </cell>
          <cell r="E910">
            <v>6</v>
          </cell>
          <cell r="F910">
            <v>0</v>
          </cell>
          <cell r="G910">
            <v>1</v>
          </cell>
          <cell r="I910" t="str">
            <v>130377</v>
          </cell>
        </row>
        <row r="911">
          <cell r="C911" t="str">
            <v>Tiếng Anh định hướng TOEIC 2</v>
          </cell>
          <cell r="D911">
            <v>6</v>
          </cell>
          <cell r="E911">
            <v>6</v>
          </cell>
          <cell r="F911">
            <v>0</v>
          </cell>
          <cell r="G911">
            <v>2</v>
          </cell>
          <cell r="I911" t="str">
            <v>130378</v>
          </cell>
        </row>
        <row r="912">
          <cell r="C912" t="str">
            <v>Tiếng Anh định hướng TOEIC 3</v>
          </cell>
          <cell r="D912">
            <v>6</v>
          </cell>
          <cell r="E912">
            <v>6</v>
          </cell>
          <cell r="F912">
            <v>0</v>
          </cell>
          <cell r="G912">
            <v>3</v>
          </cell>
          <cell r="I912" t="str">
            <v>130379</v>
          </cell>
        </row>
        <row r="913">
          <cell r="C913" t="str">
            <v>Tiếng Anh định hướng TOEIC 4</v>
          </cell>
          <cell r="D913">
            <v>6</v>
          </cell>
          <cell r="E913">
            <v>6</v>
          </cell>
          <cell r="F913">
            <v>0</v>
          </cell>
          <cell r="G913">
            <v>4</v>
          </cell>
          <cell r="I913" t="str">
            <v>130380</v>
          </cell>
        </row>
        <row r="914">
          <cell r="C914" t="str">
            <v>Tiếng Anh định hướng TOEIC 5</v>
          </cell>
          <cell r="D914">
            <v>6</v>
          </cell>
          <cell r="E914">
            <v>6</v>
          </cell>
          <cell r="F914">
            <v>0</v>
          </cell>
          <cell r="G914">
            <v>5</v>
          </cell>
          <cell r="I914" t="str">
            <v>130381</v>
          </cell>
        </row>
        <row r="915">
          <cell r="C915" t="str">
            <v>Tiếng Anh chuyên ngành (KHMT)</v>
          </cell>
          <cell r="D915">
            <v>3</v>
          </cell>
          <cell r="E915">
            <v>3</v>
          </cell>
          <cell r="F915">
            <v>0</v>
          </cell>
          <cell r="G915">
            <v>6</v>
          </cell>
          <cell r="I915" t="str">
            <v>130339</v>
          </cell>
        </row>
        <row r="916">
          <cell r="C916" t="str">
            <v>Toán học-Tin học-Khoa học tự nhiên-Công nghệ-Môi trường</v>
          </cell>
          <cell r="D916">
            <v>19</v>
          </cell>
          <cell r="E916">
            <v>17</v>
          </cell>
          <cell r="F916">
            <v>2</v>
          </cell>
          <cell r="I916">
            <v>0</v>
          </cell>
        </row>
        <row r="917">
          <cell r="C917" t="str">
            <v>PHẦN BẮT BUỘC</v>
          </cell>
          <cell r="D917">
            <v>16</v>
          </cell>
          <cell r="E917">
            <v>15</v>
          </cell>
          <cell r="F917">
            <v>1</v>
          </cell>
          <cell r="I917">
            <v>0</v>
          </cell>
        </row>
        <row r="918">
          <cell r="C918" t="str">
            <v>Toán cao cấp 1</v>
          </cell>
          <cell r="D918">
            <v>3</v>
          </cell>
          <cell r="E918">
            <v>3</v>
          </cell>
          <cell r="F918">
            <v>0</v>
          </cell>
          <cell r="G918">
            <v>1</v>
          </cell>
          <cell r="I918" t="str">
            <v>100301</v>
          </cell>
        </row>
        <row r="919">
          <cell r="C919" t="str">
            <v>Toán cao cấp 2</v>
          </cell>
          <cell r="D919">
            <v>3</v>
          </cell>
          <cell r="E919">
            <v>3</v>
          </cell>
          <cell r="F919">
            <v>0</v>
          </cell>
          <cell r="G919">
            <v>2</v>
          </cell>
          <cell r="I919" t="str">
            <v>100302</v>
          </cell>
        </row>
        <row r="920">
          <cell r="C920" t="str">
            <v>Xác suất thống kê</v>
          </cell>
          <cell r="D920">
            <v>2</v>
          </cell>
          <cell r="E920">
            <v>2</v>
          </cell>
          <cell r="F920">
            <v>0</v>
          </cell>
          <cell r="G920">
            <v>3</v>
          </cell>
          <cell r="I920" t="str">
            <v>100305</v>
          </cell>
        </row>
        <row r="921">
          <cell r="C921" t="str">
            <v>Phương pháp tính</v>
          </cell>
          <cell r="D921">
            <v>2</v>
          </cell>
          <cell r="E921">
            <v>2</v>
          </cell>
          <cell r="F921">
            <v>0</v>
          </cell>
          <cell r="G921">
            <v>4</v>
          </cell>
          <cell r="I921" t="str">
            <v>100306</v>
          </cell>
        </row>
        <row r="922">
          <cell r="C922" t="str">
            <v>Nhập môn tin học</v>
          </cell>
          <cell r="D922">
            <v>3</v>
          </cell>
          <cell r="E922">
            <v>2</v>
          </cell>
          <cell r="F922">
            <v>1</v>
          </cell>
          <cell r="G922">
            <v>1</v>
          </cell>
          <cell r="I922" t="str">
            <v>050329</v>
          </cell>
        </row>
        <row r="923">
          <cell r="C923" t="str">
            <v>Tối ưu hoá</v>
          </cell>
          <cell r="D923">
            <v>3</v>
          </cell>
          <cell r="E923">
            <v>3</v>
          </cell>
          <cell r="F923">
            <v>0</v>
          </cell>
          <cell r="G923">
            <v>5</v>
          </cell>
          <cell r="I923" t="str">
            <v>050341</v>
          </cell>
        </row>
        <row r="924">
          <cell r="C924" t="str">
            <v>PHẦN TỰ CHỌN (Chän 1 trong 2 häc phÇn sau )</v>
          </cell>
          <cell r="D924">
            <v>3</v>
          </cell>
          <cell r="E924">
            <v>2</v>
          </cell>
          <cell r="F924">
            <v>1</v>
          </cell>
          <cell r="I924" t="str">
            <v>tcmt2</v>
          </cell>
        </row>
        <row r="925">
          <cell r="C925" t="str">
            <v>Vật lý 1</v>
          </cell>
          <cell r="D925">
            <v>3</v>
          </cell>
          <cell r="E925">
            <v>2</v>
          </cell>
          <cell r="F925">
            <v>1</v>
          </cell>
          <cell r="G925">
            <v>2</v>
          </cell>
          <cell r="I925" t="str">
            <v>100313</v>
          </cell>
        </row>
        <row r="926">
          <cell r="C926" t="str">
            <v>Tin văn phòng</v>
          </cell>
          <cell r="D926">
            <v>3</v>
          </cell>
          <cell r="E926">
            <v>2</v>
          </cell>
          <cell r="F926">
            <v>1</v>
          </cell>
          <cell r="G926">
            <v>2</v>
          </cell>
          <cell r="I926" t="str">
            <v>050340</v>
          </cell>
        </row>
        <row r="927">
          <cell r="C927" t="str">
            <v>Giáo dục thể chất</v>
          </cell>
          <cell r="D927">
            <v>5</v>
          </cell>
          <cell r="E927">
            <v>0</v>
          </cell>
          <cell r="F927">
            <v>5</v>
          </cell>
          <cell r="I927">
            <v>0</v>
          </cell>
        </row>
        <row r="928">
          <cell r="C928" t="str">
            <v>Giáo dục thể chất 1</v>
          </cell>
          <cell r="D928">
            <v>1</v>
          </cell>
          <cell r="E928">
            <v>0</v>
          </cell>
          <cell r="F928">
            <v>1</v>
          </cell>
          <cell r="G928">
            <v>1</v>
          </cell>
          <cell r="I928" t="str">
            <v>090303</v>
          </cell>
        </row>
        <row r="929">
          <cell r="C929" t="str">
            <v>Giáo dục thể chất 2</v>
          </cell>
          <cell r="D929">
            <v>1</v>
          </cell>
          <cell r="E929">
            <v>0</v>
          </cell>
          <cell r="F929">
            <v>1</v>
          </cell>
          <cell r="G929">
            <v>2</v>
          </cell>
          <cell r="I929" t="str">
            <v>090304</v>
          </cell>
        </row>
        <row r="930">
          <cell r="C930" t="str">
            <v>Giáo dục thể chất 3</v>
          </cell>
          <cell r="D930">
            <v>1</v>
          </cell>
          <cell r="E930">
            <v>0</v>
          </cell>
          <cell r="F930">
            <v>1</v>
          </cell>
          <cell r="G930">
            <v>3</v>
          </cell>
          <cell r="I930" t="str">
            <v>090305</v>
          </cell>
        </row>
        <row r="931">
          <cell r="C931" t="str">
            <v>Giáo dục thể chất 4</v>
          </cell>
          <cell r="D931">
            <v>1</v>
          </cell>
          <cell r="E931">
            <v>0</v>
          </cell>
          <cell r="F931">
            <v>1</v>
          </cell>
          <cell r="G931">
            <v>4</v>
          </cell>
          <cell r="I931" t="str">
            <v>090306</v>
          </cell>
        </row>
        <row r="932">
          <cell r="C932" t="str">
            <v>Giáo dục thể chất 5</v>
          </cell>
          <cell r="D932">
            <v>1</v>
          </cell>
          <cell r="E932">
            <v>0</v>
          </cell>
          <cell r="F932">
            <v>1</v>
          </cell>
          <cell r="G932">
            <v>5</v>
          </cell>
          <cell r="I932" t="str">
            <v>090307</v>
          </cell>
        </row>
        <row r="933">
          <cell r="C933" t="str">
            <v>Giáo dục quốc phòng</v>
          </cell>
          <cell r="D933">
            <v>5</v>
          </cell>
          <cell r="E933">
            <v>0</v>
          </cell>
          <cell r="F933">
            <v>5</v>
          </cell>
          <cell r="I933">
            <v>0</v>
          </cell>
        </row>
        <row r="934">
          <cell r="C934" t="str">
            <v>Giáo dục quốc phòng</v>
          </cell>
          <cell r="D934">
            <v>5</v>
          </cell>
          <cell r="E934">
            <v>0</v>
          </cell>
          <cell r="F934">
            <v>5</v>
          </cell>
          <cell r="G934">
            <v>1</v>
          </cell>
          <cell r="I934" t="str">
            <v>090301</v>
          </cell>
        </row>
        <row r="935">
          <cell r="C935" t="str">
            <v>KIẾN THỨC GIÁO DỤC CHUYÊN NGHIỆP</v>
          </cell>
          <cell r="D935">
            <v>108</v>
          </cell>
          <cell r="E935">
            <v>62</v>
          </cell>
          <cell r="F935">
            <v>46</v>
          </cell>
          <cell r="I935">
            <v>0</v>
          </cell>
        </row>
        <row r="936">
          <cell r="C936" t="str">
            <v>Kiến thức cơ sở khối ngành</v>
          </cell>
          <cell r="D936">
            <v>45</v>
          </cell>
          <cell r="E936">
            <v>32</v>
          </cell>
          <cell r="F936">
            <v>13</v>
          </cell>
          <cell r="I936">
            <v>0</v>
          </cell>
        </row>
        <row r="937">
          <cell r="C937" t="str">
            <v>Toán rời rạc ( Logic, tổ hợp, đồ thị, ngôn ngữ hình thức,...)</v>
          </cell>
          <cell r="D937">
            <v>3</v>
          </cell>
          <cell r="E937">
            <v>3</v>
          </cell>
          <cell r="F937">
            <v>0</v>
          </cell>
          <cell r="G937">
            <v>2</v>
          </cell>
          <cell r="I937" t="str">
            <v>050335</v>
          </cell>
        </row>
        <row r="938">
          <cell r="C938" t="str">
            <v>Kỹ thuật lập trình</v>
          </cell>
          <cell r="D938">
            <v>3</v>
          </cell>
          <cell r="E938">
            <v>2</v>
          </cell>
          <cell r="F938">
            <v>1</v>
          </cell>
          <cell r="G938">
            <v>2</v>
          </cell>
          <cell r="I938" t="str">
            <v>050316</v>
          </cell>
        </row>
        <row r="939">
          <cell r="C939" t="str">
            <v>Giao diện người - máy</v>
          </cell>
          <cell r="D939">
            <v>3</v>
          </cell>
          <cell r="E939">
            <v>2</v>
          </cell>
          <cell r="F939">
            <v>1</v>
          </cell>
          <cell r="G939">
            <v>5</v>
          </cell>
          <cell r="I939" t="str">
            <v>050311</v>
          </cell>
        </row>
        <row r="940">
          <cell r="C940" t="str">
            <v>Cấu trúc dữ liệu và giải thuật</v>
          </cell>
          <cell r="D940">
            <v>3</v>
          </cell>
          <cell r="E940">
            <v>2</v>
          </cell>
          <cell r="F940">
            <v>1</v>
          </cell>
          <cell r="G940">
            <v>3</v>
          </cell>
          <cell r="I940" t="str">
            <v>050302</v>
          </cell>
        </row>
        <row r="941">
          <cell r="C941" t="str">
            <v>Kiến trúc máy tính</v>
          </cell>
          <cell r="D941">
            <v>3</v>
          </cell>
          <cell r="E941">
            <v>2</v>
          </cell>
          <cell r="F941">
            <v>1</v>
          </cell>
          <cell r="G941">
            <v>2</v>
          </cell>
          <cell r="I941" t="str">
            <v>050315</v>
          </cell>
        </row>
        <row r="942">
          <cell r="C942" t="str">
            <v>Cơ sở dữ liệu</v>
          </cell>
          <cell r="D942">
            <v>3</v>
          </cell>
          <cell r="E942">
            <v>3</v>
          </cell>
          <cell r="F942">
            <v>0</v>
          </cell>
          <cell r="G942">
            <v>2</v>
          </cell>
          <cell r="I942" t="str">
            <v>050305</v>
          </cell>
        </row>
        <row r="943">
          <cell r="C943" t="str">
            <v>Nguyên lý hệ điều hành</v>
          </cell>
          <cell r="D943">
            <v>3</v>
          </cell>
          <cell r="E943">
            <v>2</v>
          </cell>
          <cell r="F943">
            <v>1</v>
          </cell>
          <cell r="G943">
            <v>3</v>
          </cell>
          <cell r="I943" t="str">
            <v>050326</v>
          </cell>
        </row>
        <row r="944">
          <cell r="C944" t="str">
            <v>Mạng máy tính</v>
          </cell>
          <cell r="D944">
            <v>3</v>
          </cell>
          <cell r="E944">
            <v>2</v>
          </cell>
          <cell r="F944">
            <v>1</v>
          </cell>
          <cell r="G944">
            <v>3</v>
          </cell>
          <cell r="I944" t="str">
            <v>050322</v>
          </cell>
        </row>
        <row r="945">
          <cell r="C945" t="str">
            <v>Lập trình hướng đối tượng</v>
          </cell>
          <cell r="D945">
            <v>3</v>
          </cell>
          <cell r="E945">
            <v>2</v>
          </cell>
          <cell r="F945">
            <v>1</v>
          </cell>
          <cell r="G945">
            <v>4</v>
          </cell>
          <cell r="I945" t="str">
            <v>050320</v>
          </cell>
        </row>
        <row r="946">
          <cell r="C946" t="str">
            <v>Đồ hoạ máy tính</v>
          </cell>
          <cell r="D946">
            <v>3</v>
          </cell>
          <cell r="E946">
            <v>2</v>
          </cell>
          <cell r="F946">
            <v>1</v>
          </cell>
          <cell r="G946">
            <v>4</v>
          </cell>
          <cell r="I946" t="str">
            <v>050310</v>
          </cell>
        </row>
        <row r="947">
          <cell r="C947" t="str">
            <v>Trí tuệ nhân tạo</v>
          </cell>
          <cell r="D947">
            <v>3</v>
          </cell>
          <cell r="E947">
            <v>2</v>
          </cell>
          <cell r="F947">
            <v>1</v>
          </cell>
          <cell r="G947">
            <v>5</v>
          </cell>
          <cell r="I947" t="str">
            <v>050337</v>
          </cell>
        </row>
        <row r="948">
          <cell r="C948" t="str">
            <v>Phân tích thiết kế hệ thống</v>
          </cell>
          <cell r="D948">
            <v>3</v>
          </cell>
          <cell r="E948">
            <v>2</v>
          </cell>
          <cell r="F948">
            <v>1</v>
          </cell>
          <cell r="G948">
            <v>4</v>
          </cell>
          <cell r="I948" t="str">
            <v>050330</v>
          </cell>
        </row>
        <row r="949">
          <cell r="C949" t="str">
            <v>Thiết kế web</v>
          </cell>
          <cell r="D949">
            <v>3</v>
          </cell>
          <cell r="E949">
            <v>2</v>
          </cell>
          <cell r="F949">
            <v>1</v>
          </cell>
          <cell r="G949">
            <v>5</v>
          </cell>
          <cell r="I949" t="str">
            <v>050373</v>
          </cell>
        </row>
        <row r="950">
          <cell r="C950" t="str">
            <v>Xử lý ảnh</v>
          </cell>
          <cell r="D950">
            <v>3</v>
          </cell>
          <cell r="E950">
            <v>2</v>
          </cell>
          <cell r="F950">
            <v>1</v>
          </cell>
          <cell r="G950">
            <v>7</v>
          </cell>
          <cell r="I950" t="str">
            <v>050338</v>
          </cell>
        </row>
        <row r="951">
          <cell r="C951" t="str">
            <v>Nhập môn công nghệ phần mềm</v>
          </cell>
          <cell r="D951">
            <v>3</v>
          </cell>
          <cell r="E951">
            <v>2</v>
          </cell>
          <cell r="F951">
            <v>1</v>
          </cell>
          <cell r="G951">
            <v>5</v>
          </cell>
          <cell r="I951" t="str">
            <v>050327</v>
          </cell>
        </row>
        <row r="952">
          <cell r="C952" t="str">
            <v>Kiến thức ngành  Khoa học máy tính</v>
          </cell>
          <cell r="D952">
            <v>48</v>
          </cell>
          <cell r="E952">
            <v>30</v>
          </cell>
          <cell r="F952">
            <v>18</v>
          </cell>
          <cell r="I952">
            <v>0</v>
          </cell>
        </row>
        <row r="953">
          <cell r="C953" t="str">
            <v>PHẦN BẮT BUỘC</v>
          </cell>
          <cell r="D953">
            <v>27</v>
          </cell>
          <cell r="E953">
            <v>16</v>
          </cell>
          <cell r="F953">
            <v>11</v>
          </cell>
          <cell r="I953">
            <v>0</v>
          </cell>
        </row>
        <row r="954">
          <cell r="C954" t="str">
            <v>Lập trình  Windows</v>
          </cell>
          <cell r="D954">
            <v>4</v>
          </cell>
          <cell r="E954">
            <v>2</v>
          </cell>
          <cell r="F954">
            <v>2</v>
          </cell>
          <cell r="G954">
            <v>4</v>
          </cell>
          <cell r="I954" t="str">
            <v>050319</v>
          </cell>
        </row>
        <row r="955">
          <cell r="C955" t="str">
            <v>Hệ quản trị cơ sở dữ liệu (SQL server)</v>
          </cell>
          <cell r="D955">
            <v>4</v>
          </cell>
          <cell r="E955">
            <v>2</v>
          </cell>
          <cell r="F955">
            <v>2</v>
          </cell>
          <cell r="G955">
            <v>3</v>
          </cell>
          <cell r="I955" t="str">
            <v>050314</v>
          </cell>
        </row>
        <row r="956">
          <cell r="C956" t="str">
            <v>Quản lý các dự án CNTT</v>
          </cell>
          <cell r="D956">
            <v>3</v>
          </cell>
          <cell r="E956">
            <v>2</v>
          </cell>
          <cell r="F956">
            <v>1</v>
          </cell>
          <cell r="G956">
            <v>6</v>
          </cell>
          <cell r="I956" t="str">
            <v>050333</v>
          </cell>
        </row>
        <row r="957">
          <cell r="C957" t="str">
            <v>Công nghệ XML</v>
          </cell>
          <cell r="D957">
            <v>3</v>
          </cell>
          <cell r="E957">
            <v>2</v>
          </cell>
          <cell r="F957">
            <v>1</v>
          </cell>
          <cell r="G957">
            <v>6</v>
          </cell>
          <cell r="I957" t="str">
            <v>050304</v>
          </cell>
        </row>
        <row r="958">
          <cell r="C958" t="str">
            <v>Nhập môn lý thuyết nhận dạng</v>
          </cell>
          <cell r="D958">
            <v>3</v>
          </cell>
          <cell r="E958">
            <v>2</v>
          </cell>
          <cell r="F958">
            <v>1</v>
          </cell>
          <cell r="G958">
            <v>6</v>
          </cell>
          <cell r="I958" t="str">
            <v>050328</v>
          </cell>
        </row>
        <row r="959">
          <cell r="C959" t="str">
            <v>Phân tích thiết kế hướng đối tượng</v>
          </cell>
          <cell r="D959">
            <v>4</v>
          </cell>
          <cell r="E959">
            <v>2</v>
          </cell>
          <cell r="F959">
            <v>2</v>
          </cell>
          <cell r="G959">
            <v>5</v>
          </cell>
          <cell r="I959" t="str">
            <v>050331</v>
          </cell>
        </row>
        <row r="960">
          <cell r="C960" t="str">
            <v>Hệ chuyên gia</v>
          </cell>
          <cell r="D960">
            <v>3</v>
          </cell>
          <cell r="E960">
            <v>2</v>
          </cell>
          <cell r="F960">
            <v>1</v>
          </cell>
          <cell r="G960">
            <v>6</v>
          </cell>
          <cell r="I960" t="str">
            <v>050312</v>
          </cell>
        </row>
        <row r="961">
          <cell r="C961" t="str">
            <v>Lập trình windows 2</v>
          </cell>
          <cell r="D961">
            <v>3</v>
          </cell>
          <cell r="E961">
            <v>2</v>
          </cell>
          <cell r="F961">
            <v>1</v>
          </cell>
          <cell r="G961">
            <v>7</v>
          </cell>
          <cell r="I961" t="str">
            <v>050372</v>
          </cell>
        </row>
        <row r="962">
          <cell r="C962" t="str">
            <v>PHẦN TỰ CHỌN (Chọn 7 trong 10 học phần sau )</v>
          </cell>
          <cell r="D962">
            <v>21</v>
          </cell>
          <cell r="E962">
            <v>14</v>
          </cell>
          <cell r="F962">
            <v>7</v>
          </cell>
          <cell r="I962" t="str">
            <v>tcmt3</v>
          </cell>
        </row>
        <row r="963">
          <cell r="C963" t="str">
            <v>Chương trình dịch</v>
          </cell>
          <cell r="D963">
            <v>3</v>
          </cell>
          <cell r="E963">
            <v>2</v>
          </cell>
          <cell r="F963">
            <v>1</v>
          </cell>
          <cell r="G963" t="str">
            <v>6(N1)</v>
          </cell>
          <cell r="I963" t="str">
            <v>050375</v>
          </cell>
        </row>
        <row r="964">
          <cell r="C964" t="str">
            <v>Một số phương pháp tính toán mềm</v>
          </cell>
          <cell r="D964">
            <v>3</v>
          </cell>
          <cell r="E964">
            <v>2</v>
          </cell>
          <cell r="F964">
            <v>1</v>
          </cell>
          <cell r="G964" t="str">
            <v>6(N1)</v>
          </cell>
          <cell r="I964" t="str">
            <v>050324</v>
          </cell>
        </row>
        <row r="965">
          <cell r="C965" t="str">
            <v>Cơ sở dữ liệu phân tán</v>
          </cell>
          <cell r="D965">
            <v>3</v>
          </cell>
          <cell r="E965">
            <v>2</v>
          </cell>
          <cell r="F965">
            <v>1</v>
          </cell>
          <cell r="G965" t="str">
            <v>6(N2)</v>
          </cell>
          <cell r="I965" t="str">
            <v>050307</v>
          </cell>
        </row>
        <row r="966">
          <cell r="C966" t="str">
            <v>Một số phương pháp tính toán khoa học và phần mềm tính toán</v>
          </cell>
          <cell r="D966">
            <v>3</v>
          </cell>
          <cell r="E966">
            <v>2</v>
          </cell>
          <cell r="F966">
            <v>1</v>
          </cell>
          <cell r="G966" t="str">
            <v>7(N2)</v>
          </cell>
          <cell r="I966" t="str">
            <v>050323</v>
          </cell>
        </row>
        <row r="967">
          <cell r="C967" t="str">
            <v>Phân tích và thống kê số liệu</v>
          </cell>
          <cell r="D967">
            <v>3</v>
          </cell>
          <cell r="E967">
            <v>2</v>
          </cell>
          <cell r="F967">
            <v>1</v>
          </cell>
          <cell r="G967" t="str">
            <v>7(N2)</v>
          </cell>
          <cell r="I967" t="str">
            <v>050332</v>
          </cell>
        </row>
        <row r="968">
          <cell r="C968" t="str">
            <v>Lý thuyết mã hoá thông tin</v>
          </cell>
          <cell r="D968">
            <v>3</v>
          </cell>
          <cell r="E968">
            <v>2</v>
          </cell>
          <cell r="F968">
            <v>1</v>
          </cell>
          <cell r="G968" t="str">
            <v>6(N3)</v>
          </cell>
          <cell r="I968" t="str">
            <v>050321</v>
          </cell>
        </row>
        <row r="969">
          <cell r="C969" t="str">
            <v>Xử lý tín hiệu số</v>
          </cell>
          <cell r="D969">
            <v>3</v>
          </cell>
          <cell r="E969">
            <v>2</v>
          </cell>
          <cell r="F969">
            <v>1</v>
          </cell>
          <cell r="G969" t="str">
            <v>6(N3)</v>
          </cell>
          <cell r="I969" t="str">
            <v>080344</v>
          </cell>
        </row>
        <row r="970">
          <cell r="C970" t="str">
            <v>Xử lý tiếng nói</v>
          </cell>
          <cell r="D970">
            <v>3</v>
          </cell>
          <cell r="E970">
            <v>2</v>
          </cell>
          <cell r="F970">
            <v>1</v>
          </cell>
          <cell r="G970" t="str">
            <v>7(N3)</v>
          </cell>
          <cell r="I970" t="str">
            <v>050339</v>
          </cell>
        </row>
        <row r="971">
          <cell r="C971" t="str">
            <v>Kỹ thuật truyền dữ liệu</v>
          </cell>
          <cell r="D971">
            <v>3</v>
          </cell>
          <cell r="E971">
            <v>2</v>
          </cell>
          <cell r="F971">
            <v>1</v>
          </cell>
          <cell r="G971" t="str">
            <v>7(N3)</v>
          </cell>
          <cell r="I971" t="str">
            <v>050317</v>
          </cell>
        </row>
        <row r="972">
          <cell r="C972" t="str">
            <v>Chuyên đề 1: Lý thuyết tập thô và ứng dụng</v>
          </cell>
          <cell r="D972">
            <v>3</v>
          </cell>
          <cell r="E972">
            <v>1</v>
          </cell>
          <cell r="F972">
            <v>2</v>
          </cell>
          <cell r="G972" t="str">
            <v>7(N2)</v>
          </cell>
          <cell r="I972" t="str">
            <v>050308</v>
          </cell>
        </row>
        <row r="973">
          <cell r="C973" t="str">
            <v>Thực tập tốt nghiệp và làm khóa luận (hoặc học thêm một số học phần chuyên môn)</v>
          </cell>
          <cell r="D973">
            <v>15</v>
          </cell>
          <cell r="E973">
            <v>0</v>
          </cell>
          <cell r="F973">
            <v>15</v>
          </cell>
          <cell r="I973">
            <v>0</v>
          </cell>
        </row>
        <row r="974">
          <cell r="C974" t="str">
            <v>Thực tập tốt nghiệp (KHMT)</v>
          </cell>
          <cell r="D974">
            <v>8</v>
          </cell>
          <cell r="E974">
            <v>0</v>
          </cell>
          <cell r="F974">
            <v>8</v>
          </cell>
          <cell r="G974">
            <v>8</v>
          </cell>
          <cell r="I974" t="str">
            <v>050336</v>
          </cell>
        </row>
        <row r="975">
          <cell r="C975" t="str">
            <v>Khóa luận tốt nghiệp (KHMT)</v>
          </cell>
          <cell r="D975">
            <v>7</v>
          </cell>
          <cell r="E975">
            <v>0</v>
          </cell>
          <cell r="F975">
            <v>7</v>
          </cell>
          <cell r="G975">
            <v>8</v>
          </cell>
          <cell r="I975" t="str">
            <v>050318</v>
          </cell>
        </row>
        <row r="976">
          <cell r="C976" t="str">
            <v>Sinh viên không làm đồ án/ khóa luận tốt nghiệp đăng ký học thêm ít nhất là 7 tín chỉ trong các học phần sau:</v>
          </cell>
          <cell r="D976">
            <v>7</v>
          </cell>
          <cell r="E976">
            <v>4</v>
          </cell>
          <cell r="F976">
            <v>3</v>
          </cell>
          <cell r="I976" t="str">
            <v>TTĐA/KL</v>
          </cell>
        </row>
        <row r="977">
          <cell r="C977" t="str">
            <v>Cơ sở dữ liệu đa phương tiện</v>
          </cell>
          <cell r="D977">
            <v>3</v>
          </cell>
          <cell r="E977">
            <v>2</v>
          </cell>
          <cell r="F977">
            <v>1</v>
          </cell>
          <cell r="G977">
            <v>8</v>
          </cell>
          <cell r="I977" t="str">
            <v>050306</v>
          </cell>
        </row>
        <row r="978">
          <cell r="C978" t="str">
            <v>Giải thuật di truyền và ứng dụng</v>
          </cell>
          <cell r="D978">
            <v>4</v>
          </cell>
          <cell r="E978">
            <v>2</v>
          </cell>
          <cell r="F978">
            <v>2</v>
          </cell>
          <cell r="G978">
            <v>8</v>
          </cell>
          <cell r="I978" t="str">
            <v>050374</v>
          </cell>
        </row>
        <row r="979">
          <cell r="C979" t="str">
            <v>Lập trình ứng dụng CSDL trên Web</v>
          </cell>
          <cell r="D979">
            <v>4</v>
          </cell>
          <cell r="E979">
            <v>2</v>
          </cell>
          <cell r="F979">
            <v>2</v>
          </cell>
          <cell r="G979">
            <v>8</v>
          </cell>
          <cell r="I979" t="str">
            <v>050358</v>
          </cell>
        </row>
        <row r="980">
          <cell r="C980" t="str">
            <v>Phần mềm mã nguồn mở</v>
          </cell>
          <cell r="D980">
            <v>3</v>
          </cell>
          <cell r="E980">
            <v>2</v>
          </cell>
          <cell r="F980">
            <v>1</v>
          </cell>
          <cell r="G980">
            <v>8</v>
          </cell>
          <cell r="I980" t="str">
            <v>050360</v>
          </cell>
        </row>
        <row r="981">
          <cell r="C981" t="str">
            <v>Tính toán song song và phân tán</v>
          </cell>
          <cell r="D981">
            <v>4</v>
          </cell>
          <cell r="E981">
            <v>2</v>
          </cell>
          <cell r="F981">
            <v>2</v>
          </cell>
          <cell r="G981">
            <v>8</v>
          </cell>
          <cell r="I981" t="str">
            <v>050334</v>
          </cell>
        </row>
        <row r="982">
          <cell r="C982" t="str">
            <v>KIẾN THỨC GIÁO DỤC ĐẠI CƯƠNG</v>
          </cell>
          <cell r="D982">
            <v>74</v>
          </cell>
          <cell r="E982">
            <v>62</v>
          </cell>
          <cell r="F982">
            <v>12</v>
          </cell>
          <cell r="I982">
            <v>0</v>
          </cell>
        </row>
        <row r="983">
          <cell r="C983" t="str">
            <v>Các môn lý luận chính trị</v>
          </cell>
          <cell r="D983">
            <v>7</v>
          </cell>
          <cell r="E983">
            <v>7</v>
          </cell>
          <cell r="F983">
            <v>0</v>
          </cell>
          <cell r="I983">
            <v>0</v>
          </cell>
        </row>
        <row r="984">
          <cell r="C984" t="str">
            <v>Các nguyên lý cơ bản của chủ nghĩa Mác - Lê Nin</v>
          </cell>
          <cell r="D984">
            <v>5</v>
          </cell>
          <cell r="E984">
            <v>5</v>
          </cell>
          <cell r="F984">
            <v>0</v>
          </cell>
          <cell r="G984">
            <v>1</v>
          </cell>
          <cell r="I984" t="str">
            <v>120301</v>
          </cell>
        </row>
        <row r="985">
          <cell r="C985" t="str">
            <v>Tư tưởng Hồ Chí Minh</v>
          </cell>
          <cell r="D985">
            <v>2</v>
          </cell>
          <cell r="E985">
            <v>2</v>
          </cell>
          <cell r="F985">
            <v>0</v>
          </cell>
          <cell r="G985">
            <v>2</v>
          </cell>
          <cell r="I985" t="str">
            <v>120305</v>
          </cell>
        </row>
        <row r="986">
          <cell r="C986" t="str">
            <v>Khoa học xã hội - Nhân văn</v>
          </cell>
          <cell r="D986">
            <v>5</v>
          </cell>
          <cell r="E986">
            <v>5</v>
          </cell>
          <cell r="F986">
            <v>0</v>
          </cell>
          <cell r="I986">
            <v>0</v>
          </cell>
        </row>
        <row r="987">
          <cell r="C987" t="str">
            <v>PHẦN BẮT BUỘC</v>
          </cell>
          <cell r="D987">
            <v>3</v>
          </cell>
          <cell r="E987">
            <v>3</v>
          </cell>
          <cell r="F987">
            <v>0</v>
          </cell>
          <cell r="I987">
            <v>0</v>
          </cell>
        </row>
        <row r="988">
          <cell r="C988" t="str">
            <v>Đường lối cách mạng Việt Nam</v>
          </cell>
          <cell r="D988">
            <v>3</v>
          </cell>
          <cell r="E988">
            <v>3</v>
          </cell>
          <cell r="F988">
            <v>0</v>
          </cell>
          <cell r="G988">
            <v>3</v>
          </cell>
          <cell r="I988" t="str">
            <v>120302</v>
          </cell>
        </row>
        <row r="989">
          <cell r="C989" t="str">
            <v>PHẦN TỰ CHỌN (chọn 1 trong 5 học phần sau)</v>
          </cell>
          <cell r="D989">
            <v>2</v>
          </cell>
          <cell r="E989">
            <v>2</v>
          </cell>
          <cell r="F989">
            <v>0</v>
          </cell>
          <cell r="I989" t="str">
            <v>tcpm1</v>
          </cell>
        </row>
        <row r="990">
          <cell r="C990" t="str">
            <v>Kinh tế học đại cương</v>
          </cell>
          <cell r="D990">
            <v>2</v>
          </cell>
          <cell r="E990">
            <v>2</v>
          </cell>
          <cell r="F990">
            <v>0</v>
          </cell>
          <cell r="G990">
            <v>3</v>
          </cell>
          <cell r="I990" t="str">
            <v>110322</v>
          </cell>
        </row>
        <row r="991">
          <cell r="C991" t="str">
            <v>Pháp luật đại cương</v>
          </cell>
          <cell r="D991">
            <v>2</v>
          </cell>
          <cell r="E991">
            <v>2</v>
          </cell>
          <cell r="F991">
            <v>0</v>
          </cell>
          <cell r="G991">
            <v>3</v>
          </cell>
          <cell r="I991" t="str">
            <v>120304</v>
          </cell>
        </row>
        <row r="992">
          <cell r="C992" t="str">
            <v>Tâm lý học người tiêu dùng</v>
          </cell>
          <cell r="D992">
            <v>2</v>
          </cell>
          <cell r="E992">
            <v>2</v>
          </cell>
          <cell r="F992">
            <v>0</v>
          </cell>
          <cell r="G992">
            <v>3</v>
          </cell>
          <cell r="I992" t="str">
            <v>140304</v>
          </cell>
        </row>
        <row r="993">
          <cell r="C993" t="str">
            <v>Nhập môn logic học</v>
          </cell>
          <cell r="D993">
            <v>2</v>
          </cell>
          <cell r="E993">
            <v>2</v>
          </cell>
          <cell r="F993">
            <v>0</v>
          </cell>
          <cell r="G993">
            <v>3</v>
          </cell>
          <cell r="I993" t="str">
            <v>120303</v>
          </cell>
        </row>
        <row r="994">
          <cell r="C994" t="str">
            <v>Phương pháp luận sáng tạo</v>
          </cell>
          <cell r="D994">
            <v>2</v>
          </cell>
          <cell r="E994">
            <v>2</v>
          </cell>
          <cell r="F994">
            <v>0</v>
          </cell>
          <cell r="G994">
            <v>3</v>
          </cell>
          <cell r="I994" t="str">
            <v>050370</v>
          </cell>
        </row>
        <row r="995">
          <cell r="C995" t="str">
            <v>Ngoại ngữ (kể cả Tiếng Anh chuyên ngành)</v>
          </cell>
          <cell r="D995">
            <v>33</v>
          </cell>
          <cell r="E995">
            <v>33</v>
          </cell>
          <cell r="F995">
            <v>0</v>
          </cell>
          <cell r="I995">
            <v>0</v>
          </cell>
        </row>
        <row r="996">
          <cell r="C996" t="str">
            <v>Tiếng Anh định hướng TOEIC 1</v>
          </cell>
          <cell r="D996">
            <v>6</v>
          </cell>
          <cell r="E996">
            <v>6</v>
          </cell>
          <cell r="F996">
            <v>0</v>
          </cell>
          <cell r="G996">
            <v>1</v>
          </cell>
          <cell r="I996" t="str">
            <v>130377</v>
          </cell>
        </row>
        <row r="997">
          <cell r="C997" t="str">
            <v>Tiếng Anh định hướng TOEIC 2</v>
          </cell>
          <cell r="D997">
            <v>6</v>
          </cell>
          <cell r="E997">
            <v>6</v>
          </cell>
          <cell r="F997">
            <v>0</v>
          </cell>
          <cell r="G997">
            <v>2</v>
          </cell>
          <cell r="I997" t="str">
            <v>130378</v>
          </cell>
        </row>
        <row r="998">
          <cell r="C998" t="str">
            <v>Tiếng Anh định hướng TOEIC 3</v>
          </cell>
          <cell r="D998">
            <v>6</v>
          </cell>
          <cell r="E998">
            <v>6</v>
          </cell>
          <cell r="F998">
            <v>0</v>
          </cell>
          <cell r="G998">
            <v>3</v>
          </cell>
          <cell r="I998" t="str">
            <v>130379</v>
          </cell>
        </row>
        <row r="999">
          <cell r="C999" t="str">
            <v>Tiếng Anh định hướng TOEIC 4</v>
          </cell>
          <cell r="D999">
            <v>6</v>
          </cell>
          <cell r="E999">
            <v>6</v>
          </cell>
          <cell r="F999">
            <v>0</v>
          </cell>
          <cell r="G999">
            <v>4</v>
          </cell>
          <cell r="I999" t="str">
            <v>130380</v>
          </cell>
        </row>
        <row r="1000">
          <cell r="C1000" t="str">
            <v>Tiếng Anh định hướng TOEIC 5</v>
          </cell>
          <cell r="D1000">
            <v>6</v>
          </cell>
          <cell r="E1000">
            <v>6</v>
          </cell>
          <cell r="F1000">
            <v>0</v>
          </cell>
          <cell r="G1000">
            <v>5</v>
          </cell>
          <cell r="I1000" t="str">
            <v>130381</v>
          </cell>
        </row>
        <row r="1001">
          <cell r="C1001" t="str">
            <v>Tiếng Anh chuyên ngành (CNPM)</v>
          </cell>
          <cell r="D1001">
            <v>3</v>
          </cell>
          <cell r="E1001">
            <v>3</v>
          </cell>
          <cell r="F1001">
            <v>0</v>
          </cell>
          <cell r="G1001">
            <v>6</v>
          </cell>
          <cell r="I1001" t="str">
            <v>130359</v>
          </cell>
        </row>
        <row r="1002">
          <cell r="C1002" t="str">
            <v>Toán học - Tin học - Khoa học tự nhiên - Công nghệ - Môi trường</v>
          </cell>
          <cell r="D1002">
            <v>19</v>
          </cell>
          <cell r="E1002">
            <v>17</v>
          </cell>
          <cell r="F1002">
            <v>2</v>
          </cell>
          <cell r="I1002">
            <v>0</v>
          </cell>
        </row>
        <row r="1003">
          <cell r="C1003" t="str">
            <v>PHẦN BẮT BUỘC</v>
          </cell>
          <cell r="D1003">
            <v>16</v>
          </cell>
          <cell r="E1003">
            <v>15</v>
          </cell>
          <cell r="F1003">
            <v>1</v>
          </cell>
          <cell r="I1003">
            <v>0</v>
          </cell>
        </row>
        <row r="1004">
          <cell r="C1004" t="str">
            <v>Toán cao cấp 1</v>
          </cell>
          <cell r="D1004">
            <v>3</v>
          </cell>
          <cell r="E1004">
            <v>3</v>
          </cell>
          <cell r="F1004">
            <v>0</v>
          </cell>
          <cell r="G1004">
            <v>1</v>
          </cell>
          <cell r="I1004" t="str">
            <v>100301</v>
          </cell>
        </row>
        <row r="1005">
          <cell r="C1005" t="str">
            <v>Toán cao cấp 2</v>
          </cell>
          <cell r="D1005">
            <v>3</v>
          </cell>
          <cell r="E1005">
            <v>3</v>
          </cell>
          <cell r="F1005">
            <v>0</v>
          </cell>
          <cell r="G1005">
            <v>2</v>
          </cell>
          <cell r="I1005" t="str">
            <v>100302</v>
          </cell>
        </row>
        <row r="1006">
          <cell r="C1006" t="str">
            <v>Xác suất thống kê</v>
          </cell>
          <cell r="D1006">
            <v>2</v>
          </cell>
          <cell r="E1006">
            <v>2</v>
          </cell>
          <cell r="F1006">
            <v>0</v>
          </cell>
          <cell r="G1006">
            <v>3</v>
          </cell>
          <cell r="I1006" t="str">
            <v>100305</v>
          </cell>
        </row>
        <row r="1007">
          <cell r="C1007" t="str">
            <v>Phương pháp tính</v>
          </cell>
          <cell r="D1007">
            <v>2</v>
          </cell>
          <cell r="E1007">
            <v>2</v>
          </cell>
          <cell r="F1007">
            <v>0</v>
          </cell>
          <cell r="G1007">
            <v>4</v>
          </cell>
          <cell r="I1007" t="str">
            <v>100306</v>
          </cell>
        </row>
        <row r="1008">
          <cell r="C1008" t="str">
            <v>Nhập môn tin học</v>
          </cell>
          <cell r="D1008">
            <v>3</v>
          </cell>
          <cell r="E1008">
            <v>2</v>
          </cell>
          <cell r="F1008">
            <v>1</v>
          </cell>
          <cell r="G1008">
            <v>1</v>
          </cell>
          <cell r="I1008" t="str">
            <v>050329</v>
          </cell>
        </row>
        <row r="1009">
          <cell r="C1009" t="str">
            <v>Tối ưu hoá</v>
          </cell>
          <cell r="D1009">
            <v>3</v>
          </cell>
          <cell r="E1009">
            <v>3</v>
          </cell>
          <cell r="F1009">
            <v>0</v>
          </cell>
          <cell r="G1009">
            <v>5</v>
          </cell>
          <cell r="I1009" t="str">
            <v>050341</v>
          </cell>
        </row>
        <row r="1010">
          <cell r="C1010" t="str">
            <v>PHẦN TỰ CHỌN (chọn 1 trong 2 học phần sau)</v>
          </cell>
          <cell r="D1010">
            <v>3</v>
          </cell>
          <cell r="E1010">
            <v>2</v>
          </cell>
          <cell r="F1010">
            <v>1</v>
          </cell>
          <cell r="I1010" t="str">
            <v>tcpm2</v>
          </cell>
        </row>
        <row r="1011">
          <cell r="C1011" t="str">
            <v>Vật lý 1</v>
          </cell>
          <cell r="D1011">
            <v>3</v>
          </cell>
          <cell r="E1011">
            <v>2</v>
          </cell>
          <cell r="F1011">
            <v>1</v>
          </cell>
          <cell r="G1011">
            <v>2</v>
          </cell>
          <cell r="I1011" t="str">
            <v>100313</v>
          </cell>
        </row>
        <row r="1012">
          <cell r="C1012" t="str">
            <v>Tin văn phòng</v>
          </cell>
          <cell r="D1012">
            <v>3</v>
          </cell>
          <cell r="E1012">
            <v>2</v>
          </cell>
          <cell r="F1012">
            <v>1</v>
          </cell>
          <cell r="G1012">
            <v>2</v>
          </cell>
          <cell r="I1012" t="str">
            <v>050340</v>
          </cell>
        </row>
        <row r="1013">
          <cell r="C1013" t="str">
            <v>Giáo dục thể chất</v>
          </cell>
          <cell r="D1013">
            <v>5</v>
          </cell>
          <cell r="E1013">
            <v>0</v>
          </cell>
          <cell r="F1013">
            <v>5</v>
          </cell>
          <cell r="I1013">
            <v>0</v>
          </cell>
        </row>
        <row r="1014">
          <cell r="C1014" t="str">
            <v>Giáo dục thể chất 1</v>
          </cell>
          <cell r="D1014">
            <v>1</v>
          </cell>
          <cell r="E1014">
            <v>0</v>
          </cell>
          <cell r="F1014">
            <v>1</v>
          </cell>
          <cell r="G1014">
            <v>1</v>
          </cell>
          <cell r="I1014" t="str">
            <v>090303</v>
          </cell>
        </row>
        <row r="1015">
          <cell r="C1015" t="str">
            <v>Giáo dục thể chất 2</v>
          </cell>
          <cell r="D1015">
            <v>1</v>
          </cell>
          <cell r="E1015">
            <v>0</v>
          </cell>
          <cell r="F1015">
            <v>1</v>
          </cell>
          <cell r="G1015">
            <v>2</v>
          </cell>
          <cell r="I1015" t="str">
            <v>090304</v>
          </cell>
        </row>
        <row r="1016">
          <cell r="C1016" t="str">
            <v>Giáo dục thể chất 3</v>
          </cell>
          <cell r="D1016">
            <v>1</v>
          </cell>
          <cell r="E1016">
            <v>0</v>
          </cell>
          <cell r="F1016">
            <v>1</v>
          </cell>
          <cell r="G1016">
            <v>3</v>
          </cell>
          <cell r="I1016" t="str">
            <v>090305</v>
          </cell>
        </row>
        <row r="1017">
          <cell r="C1017" t="str">
            <v>Giáo dục thể chất 4</v>
          </cell>
          <cell r="D1017">
            <v>1</v>
          </cell>
          <cell r="E1017">
            <v>0</v>
          </cell>
          <cell r="F1017">
            <v>1</v>
          </cell>
          <cell r="G1017">
            <v>4</v>
          </cell>
          <cell r="I1017" t="str">
            <v>090306</v>
          </cell>
        </row>
        <row r="1018">
          <cell r="C1018" t="str">
            <v>Giáo dục thể chất 5</v>
          </cell>
          <cell r="D1018">
            <v>1</v>
          </cell>
          <cell r="E1018">
            <v>0</v>
          </cell>
          <cell r="F1018">
            <v>1</v>
          </cell>
          <cell r="G1018">
            <v>5</v>
          </cell>
          <cell r="I1018" t="str">
            <v>090307</v>
          </cell>
        </row>
        <row r="1019">
          <cell r="C1019" t="str">
            <v>Giáo dục quốc phòng</v>
          </cell>
          <cell r="D1019">
            <v>5</v>
          </cell>
          <cell r="E1019">
            <v>0</v>
          </cell>
          <cell r="F1019">
            <v>5</v>
          </cell>
          <cell r="I1019">
            <v>0</v>
          </cell>
        </row>
        <row r="1020">
          <cell r="C1020" t="str">
            <v>Giáo dục quốc phòng</v>
          </cell>
          <cell r="D1020">
            <v>5</v>
          </cell>
          <cell r="E1020">
            <v>0</v>
          </cell>
          <cell r="F1020">
            <v>5</v>
          </cell>
          <cell r="G1020">
            <v>1</v>
          </cell>
          <cell r="I1020" t="str">
            <v>090301</v>
          </cell>
        </row>
        <row r="1021">
          <cell r="C1021" t="str">
            <v>KIẾN THỨC GIÁO DỤC CHUYÊN NGHIỆP</v>
          </cell>
          <cell r="D1021">
            <v>108</v>
          </cell>
          <cell r="E1021">
            <v>59</v>
          </cell>
          <cell r="F1021">
            <v>49</v>
          </cell>
          <cell r="I1021">
            <v>0</v>
          </cell>
        </row>
        <row r="1022">
          <cell r="C1022" t="str">
            <v>Kiến thức cơ sở khối ngành</v>
          </cell>
          <cell r="D1022">
            <v>45</v>
          </cell>
          <cell r="E1022">
            <v>32</v>
          </cell>
          <cell r="F1022">
            <v>13</v>
          </cell>
          <cell r="I1022">
            <v>0</v>
          </cell>
        </row>
        <row r="1023">
          <cell r="C1023" t="str">
            <v>Toán rời rạc ( Logic, tổ hợp, đồ thị, ngôn ngữ hình thức,...)</v>
          </cell>
          <cell r="D1023">
            <v>3</v>
          </cell>
          <cell r="E1023">
            <v>3</v>
          </cell>
          <cell r="F1023">
            <v>0</v>
          </cell>
          <cell r="G1023">
            <v>2</v>
          </cell>
          <cell r="I1023" t="str">
            <v>050335</v>
          </cell>
        </row>
        <row r="1024">
          <cell r="C1024" t="str">
            <v>Kiến trúc máy tính</v>
          </cell>
          <cell r="D1024">
            <v>3</v>
          </cell>
          <cell r="E1024">
            <v>2</v>
          </cell>
          <cell r="F1024">
            <v>1</v>
          </cell>
          <cell r="G1024">
            <v>2</v>
          </cell>
          <cell r="I1024" t="str">
            <v>050315</v>
          </cell>
        </row>
        <row r="1025">
          <cell r="C1025" t="str">
            <v>Cơ sở dữ liệu</v>
          </cell>
          <cell r="D1025">
            <v>3</v>
          </cell>
          <cell r="E1025">
            <v>3</v>
          </cell>
          <cell r="F1025">
            <v>0</v>
          </cell>
          <cell r="G1025">
            <v>2</v>
          </cell>
          <cell r="I1025" t="str">
            <v>050305</v>
          </cell>
        </row>
        <row r="1026">
          <cell r="C1026" t="str">
            <v>Kỹ thuật lập trình</v>
          </cell>
          <cell r="D1026">
            <v>3</v>
          </cell>
          <cell r="E1026">
            <v>2</v>
          </cell>
          <cell r="F1026">
            <v>1</v>
          </cell>
          <cell r="G1026">
            <v>2</v>
          </cell>
          <cell r="I1026" t="str">
            <v>050316</v>
          </cell>
        </row>
        <row r="1027">
          <cell r="C1027" t="str">
            <v>Cấu trúc dữ liệu và giải thuật</v>
          </cell>
          <cell r="D1027">
            <v>3</v>
          </cell>
          <cell r="E1027">
            <v>2</v>
          </cell>
          <cell r="F1027">
            <v>1</v>
          </cell>
          <cell r="G1027">
            <v>3</v>
          </cell>
          <cell r="I1027" t="str">
            <v>050302</v>
          </cell>
        </row>
        <row r="1028">
          <cell r="C1028" t="str">
            <v>Nguyên lý hệ điều hành</v>
          </cell>
          <cell r="D1028">
            <v>3</v>
          </cell>
          <cell r="E1028">
            <v>2</v>
          </cell>
          <cell r="F1028">
            <v>1</v>
          </cell>
          <cell r="G1028">
            <v>3</v>
          </cell>
          <cell r="I1028" t="str">
            <v>050326</v>
          </cell>
        </row>
        <row r="1029">
          <cell r="C1029" t="str">
            <v>Mạng máy tính</v>
          </cell>
          <cell r="D1029">
            <v>3</v>
          </cell>
          <cell r="E1029">
            <v>2</v>
          </cell>
          <cell r="F1029">
            <v>1</v>
          </cell>
          <cell r="G1029">
            <v>3</v>
          </cell>
          <cell r="I1029" t="str">
            <v>050322</v>
          </cell>
        </row>
        <row r="1030">
          <cell r="C1030" t="str">
            <v>Lập trình hướng đối tượng</v>
          </cell>
          <cell r="D1030">
            <v>3</v>
          </cell>
          <cell r="E1030">
            <v>2</v>
          </cell>
          <cell r="F1030">
            <v>1</v>
          </cell>
          <cell r="G1030">
            <v>4</v>
          </cell>
          <cell r="I1030" t="str">
            <v>050320</v>
          </cell>
        </row>
        <row r="1031">
          <cell r="C1031" t="str">
            <v>Đồ hoạ máy tính</v>
          </cell>
          <cell r="D1031">
            <v>3</v>
          </cell>
          <cell r="E1031">
            <v>2</v>
          </cell>
          <cell r="F1031">
            <v>1</v>
          </cell>
          <cell r="G1031">
            <v>4</v>
          </cell>
          <cell r="I1031" t="str">
            <v>050310</v>
          </cell>
        </row>
        <row r="1032">
          <cell r="C1032" t="str">
            <v>Phân tích thiết kế hệ thống</v>
          </cell>
          <cell r="D1032">
            <v>3</v>
          </cell>
          <cell r="E1032">
            <v>2</v>
          </cell>
          <cell r="F1032">
            <v>1</v>
          </cell>
          <cell r="G1032">
            <v>4</v>
          </cell>
          <cell r="I1032" t="str">
            <v>050330</v>
          </cell>
        </row>
        <row r="1033">
          <cell r="C1033" t="str">
            <v>Giao diện người - máy</v>
          </cell>
          <cell r="D1033">
            <v>3</v>
          </cell>
          <cell r="E1033">
            <v>2</v>
          </cell>
          <cell r="F1033">
            <v>1</v>
          </cell>
          <cell r="G1033">
            <v>5</v>
          </cell>
          <cell r="I1033" t="str">
            <v>050311</v>
          </cell>
        </row>
        <row r="1034">
          <cell r="C1034" t="str">
            <v>Trí tuệ nhân tạo</v>
          </cell>
          <cell r="D1034">
            <v>3</v>
          </cell>
          <cell r="E1034">
            <v>2</v>
          </cell>
          <cell r="F1034">
            <v>1</v>
          </cell>
          <cell r="G1034">
            <v>5</v>
          </cell>
          <cell r="I1034" t="str">
            <v>050337</v>
          </cell>
        </row>
        <row r="1035">
          <cell r="C1035" t="str">
            <v>Thiết kế web</v>
          </cell>
          <cell r="D1035">
            <v>3</v>
          </cell>
          <cell r="E1035">
            <v>2</v>
          </cell>
          <cell r="F1035">
            <v>1</v>
          </cell>
          <cell r="G1035">
            <v>4</v>
          </cell>
          <cell r="I1035" t="str">
            <v>050373</v>
          </cell>
        </row>
        <row r="1036">
          <cell r="C1036" t="str">
            <v>Nhập môn công nghệ phần mềm</v>
          </cell>
          <cell r="D1036">
            <v>3</v>
          </cell>
          <cell r="E1036">
            <v>2</v>
          </cell>
          <cell r="F1036">
            <v>1</v>
          </cell>
          <cell r="G1036">
            <v>5</v>
          </cell>
          <cell r="I1036" t="str">
            <v>050327</v>
          </cell>
        </row>
        <row r="1037">
          <cell r="C1037" t="str">
            <v>Xử lý ảnh</v>
          </cell>
          <cell r="D1037">
            <v>3</v>
          </cell>
          <cell r="E1037">
            <v>2</v>
          </cell>
          <cell r="F1037">
            <v>1</v>
          </cell>
          <cell r="G1037">
            <v>7</v>
          </cell>
          <cell r="I1037" t="str">
            <v>050338</v>
          </cell>
        </row>
        <row r="1038">
          <cell r="C1038" t="str">
            <v>Kiến thức ngành Công nghệ phần mềm</v>
          </cell>
          <cell r="D1038">
            <v>48</v>
          </cell>
          <cell r="E1038">
            <v>27</v>
          </cell>
          <cell r="F1038">
            <v>21</v>
          </cell>
          <cell r="I1038">
            <v>0</v>
          </cell>
        </row>
        <row r="1039">
          <cell r="C1039" t="str">
            <v>PHẦN BẮT BUỘC</v>
          </cell>
          <cell r="D1039">
            <v>36</v>
          </cell>
          <cell r="E1039">
            <v>19</v>
          </cell>
          <cell r="F1039">
            <v>17</v>
          </cell>
          <cell r="I1039">
            <v>0</v>
          </cell>
        </row>
        <row r="1040">
          <cell r="C1040" t="str">
            <v>Lập trình  Windows</v>
          </cell>
          <cell r="D1040">
            <v>4</v>
          </cell>
          <cell r="E1040">
            <v>2</v>
          </cell>
          <cell r="F1040">
            <v>2</v>
          </cell>
          <cell r="G1040">
            <v>4</v>
          </cell>
          <cell r="I1040" t="str">
            <v>050319</v>
          </cell>
        </row>
        <row r="1041">
          <cell r="C1041" t="str">
            <v>Hệ quản trị cơ sở dữ liệu (SQL Server)</v>
          </cell>
          <cell r="D1041">
            <v>4</v>
          </cell>
          <cell r="E1041">
            <v>2</v>
          </cell>
          <cell r="F1041">
            <v>2</v>
          </cell>
          <cell r="G1041">
            <v>3</v>
          </cell>
          <cell r="I1041" t="str">
            <v>050314</v>
          </cell>
        </row>
        <row r="1042">
          <cell r="C1042" t="str">
            <v>Phân tích thiết kế hướng đối tượng</v>
          </cell>
          <cell r="D1042">
            <v>4</v>
          </cell>
          <cell r="E1042">
            <v>2</v>
          </cell>
          <cell r="F1042">
            <v>2</v>
          </cell>
          <cell r="G1042">
            <v>5</v>
          </cell>
          <cell r="I1042" t="str">
            <v>050331</v>
          </cell>
        </row>
        <row r="1043">
          <cell r="C1043" t="str">
            <v>Hệ chuyên gia</v>
          </cell>
          <cell r="D1043">
            <v>3</v>
          </cell>
          <cell r="E1043">
            <v>2</v>
          </cell>
          <cell r="F1043">
            <v>1</v>
          </cell>
          <cell r="G1043">
            <v>6</v>
          </cell>
          <cell r="I1043" t="str">
            <v>050312</v>
          </cell>
        </row>
        <row r="1044">
          <cell r="C1044" t="str">
            <v>Đảm bảo chất lượng phần mềm</v>
          </cell>
          <cell r="D1044">
            <v>4</v>
          </cell>
          <cell r="E1044">
            <v>2</v>
          </cell>
          <cell r="F1044">
            <v>2</v>
          </cell>
          <cell r="G1044">
            <v>6</v>
          </cell>
          <cell r="I1044" t="str">
            <v>050371</v>
          </cell>
        </row>
        <row r="1045">
          <cell r="C1045" t="str">
            <v>Quản lý các dự án CNTT</v>
          </cell>
          <cell r="D1045">
            <v>3</v>
          </cell>
          <cell r="E1045">
            <v>2</v>
          </cell>
          <cell r="F1045">
            <v>1</v>
          </cell>
          <cell r="G1045">
            <v>6</v>
          </cell>
          <cell r="I1045" t="str">
            <v>050333</v>
          </cell>
        </row>
        <row r="1046">
          <cell r="C1046" t="str">
            <v>Công cụ và môi trường phát triển phần mềm</v>
          </cell>
          <cell r="D1046">
            <v>3</v>
          </cell>
          <cell r="E1046">
            <v>2</v>
          </cell>
          <cell r="F1046">
            <v>1</v>
          </cell>
          <cell r="G1046">
            <v>7</v>
          </cell>
          <cell r="I1046" t="str">
            <v>050303</v>
          </cell>
        </row>
        <row r="1047">
          <cell r="C1047" t="str">
            <v>Công nghệ XML</v>
          </cell>
          <cell r="D1047">
            <v>3</v>
          </cell>
          <cell r="E1047">
            <v>2</v>
          </cell>
          <cell r="F1047">
            <v>1</v>
          </cell>
          <cell r="G1047">
            <v>6</v>
          </cell>
          <cell r="I1047" t="str">
            <v>050304</v>
          </cell>
        </row>
        <row r="1048">
          <cell r="C1048" t="str">
            <v>Đồ án chuyên ngành CNPM</v>
          </cell>
          <cell r="D1048">
            <v>4</v>
          </cell>
          <cell r="E1048">
            <v>0</v>
          </cell>
          <cell r="F1048">
            <v>4</v>
          </cell>
          <cell r="G1048">
            <v>7</v>
          </cell>
          <cell r="I1048" t="str">
            <v>050346</v>
          </cell>
        </row>
        <row r="1049">
          <cell r="C1049" t="str">
            <v>Phát triển phần mềm theo cấu phần</v>
          </cell>
          <cell r="D1049">
            <v>4</v>
          </cell>
          <cell r="E1049">
            <v>3</v>
          </cell>
          <cell r="F1049">
            <v>1</v>
          </cell>
          <cell r="G1049">
            <v>7</v>
          </cell>
          <cell r="I1049" t="str">
            <v>050362</v>
          </cell>
        </row>
        <row r="1050">
          <cell r="C1050" t="str">
            <v>PHẦN TỰ CHỌN (chọn 4 trong 6 học phần sau)</v>
          </cell>
          <cell r="D1050">
            <v>12</v>
          </cell>
          <cell r="E1050">
            <v>8</v>
          </cell>
          <cell r="F1050">
            <v>4</v>
          </cell>
          <cell r="I1050" t="str">
            <v>tcpm3</v>
          </cell>
        </row>
        <row r="1051">
          <cell r="C1051" t="str">
            <v>Chương trình dịch</v>
          </cell>
          <cell r="D1051">
            <v>3</v>
          </cell>
          <cell r="E1051">
            <v>2</v>
          </cell>
          <cell r="F1051">
            <v>1</v>
          </cell>
          <cell r="G1051" t="str">
            <v>6(N1)</v>
          </cell>
          <cell r="I1051" t="str">
            <v>050375</v>
          </cell>
        </row>
        <row r="1052">
          <cell r="C1052" t="str">
            <v>Phần mềm mã nguồn mở</v>
          </cell>
          <cell r="D1052">
            <v>3</v>
          </cell>
          <cell r="E1052">
            <v>2</v>
          </cell>
          <cell r="F1052">
            <v>1</v>
          </cell>
          <cell r="G1052" t="str">
            <v>6(N1)</v>
          </cell>
          <cell r="I1052" t="str">
            <v>050360</v>
          </cell>
        </row>
        <row r="1053">
          <cell r="C1053" t="str">
            <v>Cơ sở dữ liệu phân tán</v>
          </cell>
          <cell r="D1053">
            <v>3</v>
          </cell>
          <cell r="E1053">
            <v>2</v>
          </cell>
          <cell r="F1053">
            <v>1</v>
          </cell>
          <cell r="G1053" t="str">
            <v>6(N2)</v>
          </cell>
          <cell r="I1053" t="str">
            <v>050307</v>
          </cell>
        </row>
        <row r="1054">
          <cell r="C1054" t="str">
            <v>Chuyên đề 1: Công nghệ thực tại ảo</v>
          </cell>
          <cell r="D1054">
            <v>3</v>
          </cell>
          <cell r="E1054">
            <v>2</v>
          </cell>
          <cell r="F1054">
            <v>1</v>
          </cell>
          <cell r="G1054" t="str">
            <v>7(N1)</v>
          </cell>
          <cell r="I1054" t="str">
            <v>050342</v>
          </cell>
        </row>
        <row r="1055">
          <cell r="C1055" t="str">
            <v>Chuyên đề 2: Lập trình nhúng cơ bản</v>
          </cell>
          <cell r="D1055">
            <v>3</v>
          </cell>
          <cell r="E1055">
            <v>2</v>
          </cell>
          <cell r="F1055">
            <v>1</v>
          </cell>
          <cell r="G1055" t="str">
            <v>7(N1)</v>
          </cell>
          <cell r="I1055" t="str">
            <v>050343</v>
          </cell>
        </row>
        <row r="1056">
          <cell r="C1056" t="str">
            <v>Xử lý tiếng nói</v>
          </cell>
          <cell r="D1056">
            <v>3</v>
          </cell>
          <cell r="E1056">
            <v>2</v>
          </cell>
          <cell r="F1056">
            <v>1</v>
          </cell>
          <cell r="I1056" t="str">
            <v>050339</v>
          </cell>
        </row>
        <row r="1057">
          <cell r="C1057" t="str">
            <v>Thực tập tốt nghiệp và làm khóa luận (hoặc học thêm một số học phần chuyên môn)</v>
          </cell>
          <cell r="D1057">
            <v>15</v>
          </cell>
          <cell r="E1057">
            <v>0</v>
          </cell>
          <cell r="F1057">
            <v>15</v>
          </cell>
          <cell r="I1057">
            <v>0</v>
          </cell>
        </row>
        <row r="1058">
          <cell r="C1058" t="str">
            <v>Thực tập tốt nghiệp (CNPM)</v>
          </cell>
          <cell r="D1058">
            <v>8</v>
          </cell>
          <cell r="E1058">
            <v>0</v>
          </cell>
          <cell r="F1058">
            <v>8</v>
          </cell>
          <cell r="G1058">
            <v>8</v>
          </cell>
          <cell r="I1058" t="str">
            <v>050365</v>
          </cell>
        </row>
        <row r="1059">
          <cell r="C1059" t="str">
            <v>Khóa luận tốt nghiệp (CNPM)</v>
          </cell>
          <cell r="D1059">
            <v>7</v>
          </cell>
          <cell r="E1059">
            <v>0</v>
          </cell>
          <cell r="F1059">
            <v>7</v>
          </cell>
          <cell r="G1059">
            <v>8</v>
          </cell>
          <cell r="I1059" t="str">
            <v>050354</v>
          </cell>
        </row>
        <row r="1060">
          <cell r="C1060" t="str">
            <v>Sinh viên không làm đồ án/ khóa luận tốt nghiệp đăng ký học thêm ít nhất là 7 tín chỉ trong các học phần sau:</v>
          </cell>
          <cell r="D1060">
            <v>7</v>
          </cell>
          <cell r="E1060">
            <v>4</v>
          </cell>
          <cell r="F1060">
            <v>3</v>
          </cell>
          <cell r="I1060" t="str">
            <v>TTĐA/KL</v>
          </cell>
        </row>
        <row r="1061">
          <cell r="C1061" t="str">
            <v>Cơ sở dữ liệu đa phương tiện</v>
          </cell>
          <cell r="D1061">
            <v>3</v>
          </cell>
          <cell r="E1061">
            <v>2</v>
          </cell>
          <cell r="F1061">
            <v>1</v>
          </cell>
          <cell r="G1061">
            <v>8</v>
          </cell>
          <cell r="I1061" t="str">
            <v>050306</v>
          </cell>
        </row>
        <row r="1062">
          <cell r="C1062" t="str">
            <v>Giải thuật di truyền và ứng dụng</v>
          </cell>
          <cell r="D1062">
            <v>4</v>
          </cell>
          <cell r="E1062">
            <v>2</v>
          </cell>
          <cell r="F1062">
            <v>2</v>
          </cell>
          <cell r="G1062">
            <v>8</v>
          </cell>
          <cell r="I1062" t="str">
            <v>050374</v>
          </cell>
        </row>
        <row r="1063">
          <cell r="C1063" t="str">
            <v>Java và xử lý phân bố</v>
          </cell>
          <cell r="D1063">
            <v>3</v>
          </cell>
          <cell r="E1063">
            <v>2</v>
          </cell>
          <cell r="F1063">
            <v>1</v>
          </cell>
          <cell r="G1063">
            <v>8</v>
          </cell>
          <cell r="I1063" t="str">
            <v>050350</v>
          </cell>
        </row>
        <row r="1064">
          <cell r="C1064" t="str">
            <v>Khai thác dữ liệu (Data Mining)</v>
          </cell>
          <cell r="D1064">
            <v>4</v>
          </cell>
          <cell r="E1064">
            <v>2</v>
          </cell>
          <cell r="F1064">
            <v>2</v>
          </cell>
          <cell r="G1064">
            <v>8</v>
          </cell>
          <cell r="I1064" t="str">
            <v>050351</v>
          </cell>
        </row>
        <row r="1065">
          <cell r="C1065" t="str">
            <v>Một số phương pháp tính toán mềm</v>
          </cell>
          <cell r="D1065">
            <v>3</v>
          </cell>
          <cell r="E1065">
            <v>2</v>
          </cell>
          <cell r="F1065">
            <v>1</v>
          </cell>
          <cell r="G1065">
            <v>8</v>
          </cell>
          <cell r="I1065" t="str">
            <v>050324</v>
          </cell>
        </row>
        <row r="1066">
          <cell r="C1066" t="str">
            <v>Tính toán song song và phân tán</v>
          </cell>
          <cell r="D1066">
            <v>4</v>
          </cell>
          <cell r="E1066">
            <v>2</v>
          </cell>
          <cell r="F1066">
            <v>2</v>
          </cell>
          <cell r="G1066">
            <v>8</v>
          </cell>
          <cell r="I1066" t="str">
            <v>050334</v>
          </cell>
        </row>
        <row r="1067">
          <cell r="C1067" t="str">
            <v>KIẾN THỨC GIÁO DỤC ĐẠI CƯƠNG</v>
          </cell>
          <cell r="D1067">
            <v>74</v>
          </cell>
          <cell r="E1067">
            <v>62</v>
          </cell>
          <cell r="F1067">
            <v>12</v>
          </cell>
          <cell r="I1067">
            <v>0</v>
          </cell>
        </row>
        <row r="1068">
          <cell r="C1068" t="str">
            <v>Các môn lý luận chính trị</v>
          </cell>
          <cell r="D1068">
            <v>7</v>
          </cell>
          <cell r="E1068">
            <v>7</v>
          </cell>
          <cell r="F1068">
            <v>0</v>
          </cell>
          <cell r="I1068">
            <v>0</v>
          </cell>
        </row>
        <row r="1069">
          <cell r="C1069" t="str">
            <v>Các nguyên lý cơ bản của chủ nghĩa Mác - Lê Nin</v>
          </cell>
          <cell r="D1069">
            <v>5</v>
          </cell>
          <cell r="E1069">
            <v>5</v>
          </cell>
          <cell r="F1069">
            <v>0</v>
          </cell>
          <cell r="G1069">
            <v>1</v>
          </cell>
          <cell r="I1069" t="str">
            <v>120301</v>
          </cell>
        </row>
        <row r="1070">
          <cell r="C1070" t="str">
            <v>Tư tưởng Hồ Chí Minh</v>
          </cell>
          <cell r="D1070">
            <v>2</v>
          </cell>
          <cell r="E1070">
            <v>2</v>
          </cell>
          <cell r="F1070">
            <v>0</v>
          </cell>
          <cell r="G1070">
            <v>2</v>
          </cell>
          <cell r="I1070" t="str">
            <v>120305</v>
          </cell>
        </row>
        <row r="1071">
          <cell r="C1071" t="str">
            <v>Khoa học xã hội - Nhân văn</v>
          </cell>
          <cell r="D1071">
            <v>5</v>
          </cell>
          <cell r="E1071">
            <v>5</v>
          </cell>
          <cell r="F1071">
            <v>0</v>
          </cell>
          <cell r="I1071">
            <v>0</v>
          </cell>
        </row>
        <row r="1072">
          <cell r="C1072" t="str">
            <v>PHẦN BẮT BUỘC</v>
          </cell>
          <cell r="D1072">
            <v>3</v>
          </cell>
          <cell r="E1072">
            <v>3</v>
          </cell>
          <cell r="F1072">
            <v>0</v>
          </cell>
          <cell r="I1072">
            <v>0</v>
          </cell>
        </row>
        <row r="1073">
          <cell r="C1073" t="str">
            <v>Đường lối cách mạng Việt Nam</v>
          </cell>
          <cell r="D1073">
            <v>3</v>
          </cell>
          <cell r="E1073">
            <v>3</v>
          </cell>
          <cell r="F1073">
            <v>0</v>
          </cell>
          <cell r="G1073">
            <v>3</v>
          </cell>
          <cell r="I1073" t="str">
            <v>120302</v>
          </cell>
        </row>
        <row r="1074">
          <cell r="C1074" t="str">
            <v>PHẦN TỰ CHỌN (chọn 1 trong 5 học phần sau)</v>
          </cell>
          <cell r="D1074">
            <v>2</v>
          </cell>
          <cell r="E1074">
            <v>2</v>
          </cell>
          <cell r="F1074">
            <v>0</v>
          </cell>
          <cell r="I1074">
            <v>0</v>
          </cell>
        </row>
        <row r="1075">
          <cell r="C1075" t="str">
            <v>Kinh tế học đại cương</v>
          </cell>
          <cell r="D1075">
            <v>2</v>
          </cell>
          <cell r="E1075">
            <v>2</v>
          </cell>
          <cell r="F1075">
            <v>0</v>
          </cell>
          <cell r="G1075">
            <v>3</v>
          </cell>
          <cell r="I1075" t="str">
            <v>110322</v>
          </cell>
        </row>
        <row r="1076">
          <cell r="C1076" t="str">
            <v>Pháp luật đại cương</v>
          </cell>
          <cell r="D1076">
            <v>2</v>
          </cell>
          <cell r="E1076">
            <v>2</v>
          </cell>
          <cell r="F1076">
            <v>0</v>
          </cell>
          <cell r="G1076">
            <v>3</v>
          </cell>
          <cell r="I1076" t="str">
            <v>120304</v>
          </cell>
        </row>
        <row r="1077">
          <cell r="C1077" t="str">
            <v>Tâm lý học người tiêu dùng</v>
          </cell>
          <cell r="D1077">
            <v>2</v>
          </cell>
          <cell r="E1077">
            <v>2</v>
          </cell>
          <cell r="F1077">
            <v>0</v>
          </cell>
          <cell r="G1077">
            <v>3</v>
          </cell>
          <cell r="I1077" t="str">
            <v>140304</v>
          </cell>
        </row>
        <row r="1078">
          <cell r="C1078" t="str">
            <v>Nhập môn logic học</v>
          </cell>
          <cell r="D1078">
            <v>2</v>
          </cell>
          <cell r="E1078">
            <v>2</v>
          </cell>
          <cell r="F1078">
            <v>0</v>
          </cell>
          <cell r="G1078">
            <v>3</v>
          </cell>
          <cell r="I1078" t="str">
            <v>120303</v>
          </cell>
        </row>
        <row r="1079">
          <cell r="C1079" t="str">
            <v>Phương pháp luận sáng tạo</v>
          </cell>
          <cell r="D1079">
            <v>2</v>
          </cell>
          <cell r="E1079">
            <v>2</v>
          </cell>
          <cell r="F1079">
            <v>0</v>
          </cell>
          <cell r="G1079">
            <v>3</v>
          </cell>
          <cell r="I1079" t="str">
            <v>050370</v>
          </cell>
        </row>
        <row r="1080">
          <cell r="C1080" t="str">
            <v>Ngoại ngữ (kể cả Tiếng Anh chuyên ngành)</v>
          </cell>
          <cell r="D1080">
            <v>33</v>
          </cell>
          <cell r="E1080">
            <v>33</v>
          </cell>
          <cell r="F1080">
            <v>0</v>
          </cell>
          <cell r="I1080">
            <v>0</v>
          </cell>
        </row>
        <row r="1081">
          <cell r="C1081" t="str">
            <v>Tiếng Anh định hướng TOEIC 1</v>
          </cell>
          <cell r="D1081">
            <v>6</v>
          </cell>
          <cell r="E1081">
            <v>6</v>
          </cell>
          <cell r="F1081">
            <v>0</v>
          </cell>
          <cell r="G1081">
            <v>1</v>
          </cell>
          <cell r="I1081" t="str">
            <v>130377</v>
          </cell>
        </row>
        <row r="1082">
          <cell r="C1082" t="str">
            <v>Tiếng Anh định hướng TOEIC 2</v>
          </cell>
          <cell r="D1082">
            <v>6</v>
          </cell>
          <cell r="E1082">
            <v>6</v>
          </cell>
          <cell r="F1082">
            <v>0</v>
          </cell>
          <cell r="G1082">
            <v>2</v>
          </cell>
          <cell r="I1082" t="str">
            <v>130378</v>
          </cell>
        </row>
        <row r="1083">
          <cell r="C1083" t="str">
            <v>Tiếng Anh định hướng TOEIC 3</v>
          </cell>
          <cell r="D1083">
            <v>6</v>
          </cell>
          <cell r="E1083">
            <v>6</v>
          </cell>
          <cell r="F1083">
            <v>0</v>
          </cell>
          <cell r="G1083">
            <v>3</v>
          </cell>
          <cell r="I1083" t="str">
            <v>130379</v>
          </cell>
        </row>
        <row r="1084">
          <cell r="C1084" t="str">
            <v>Tiếng Anh định hướng TOEIC 4</v>
          </cell>
          <cell r="D1084">
            <v>6</v>
          </cell>
          <cell r="E1084">
            <v>6</v>
          </cell>
          <cell r="F1084">
            <v>0</v>
          </cell>
          <cell r="G1084">
            <v>4</v>
          </cell>
          <cell r="I1084" t="str">
            <v>130380</v>
          </cell>
        </row>
        <row r="1085">
          <cell r="C1085" t="str">
            <v>Tiếng Anh định hướng TOEIC 5</v>
          </cell>
          <cell r="D1085">
            <v>6</v>
          </cell>
          <cell r="E1085">
            <v>6</v>
          </cell>
          <cell r="F1085">
            <v>0</v>
          </cell>
          <cell r="G1085">
            <v>5</v>
          </cell>
          <cell r="I1085" t="str">
            <v>130381</v>
          </cell>
        </row>
        <row r="1086">
          <cell r="C1086" t="str">
            <v>Tiếng Anh chuyên ngành (HTTT)</v>
          </cell>
          <cell r="D1086">
            <v>3</v>
          </cell>
          <cell r="E1086">
            <v>3</v>
          </cell>
          <cell r="F1086">
            <v>0</v>
          </cell>
          <cell r="G1086">
            <v>6</v>
          </cell>
          <cell r="I1086" t="str">
            <v>130360</v>
          </cell>
        </row>
        <row r="1087">
          <cell r="C1087" t="str">
            <v>Toán học - Tin học - Khoa học tự nhiên - Công nghệ - Môi trường</v>
          </cell>
          <cell r="D1087">
            <v>19</v>
          </cell>
          <cell r="E1087">
            <v>17</v>
          </cell>
          <cell r="F1087">
            <v>2</v>
          </cell>
          <cell r="I1087">
            <v>0</v>
          </cell>
        </row>
        <row r="1088">
          <cell r="C1088" t="str">
            <v>PHẦN BẮT BUỘC</v>
          </cell>
          <cell r="D1088">
            <v>16</v>
          </cell>
          <cell r="E1088">
            <v>15</v>
          </cell>
          <cell r="F1088">
            <v>1</v>
          </cell>
          <cell r="I1088">
            <v>0</v>
          </cell>
        </row>
        <row r="1089">
          <cell r="C1089" t="str">
            <v>Toán cao cấp 1</v>
          </cell>
          <cell r="D1089">
            <v>3</v>
          </cell>
          <cell r="E1089">
            <v>3</v>
          </cell>
          <cell r="F1089">
            <v>0</v>
          </cell>
          <cell r="G1089">
            <v>1</v>
          </cell>
          <cell r="I1089" t="str">
            <v>100301</v>
          </cell>
        </row>
        <row r="1090">
          <cell r="C1090" t="str">
            <v>Toán cao cấp 2</v>
          </cell>
          <cell r="D1090">
            <v>3</v>
          </cell>
          <cell r="E1090">
            <v>3</v>
          </cell>
          <cell r="F1090">
            <v>0</v>
          </cell>
          <cell r="G1090">
            <v>2</v>
          </cell>
          <cell r="I1090" t="str">
            <v>100302</v>
          </cell>
        </row>
        <row r="1091">
          <cell r="C1091" t="str">
            <v>Xác suất thống kê</v>
          </cell>
          <cell r="D1091">
            <v>2</v>
          </cell>
          <cell r="E1091">
            <v>2</v>
          </cell>
          <cell r="F1091">
            <v>0</v>
          </cell>
          <cell r="G1091">
            <v>3</v>
          </cell>
          <cell r="I1091" t="str">
            <v>100305</v>
          </cell>
        </row>
        <row r="1092">
          <cell r="C1092" t="str">
            <v>Phương pháp tính</v>
          </cell>
          <cell r="D1092">
            <v>2</v>
          </cell>
          <cell r="E1092">
            <v>2</v>
          </cell>
          <cell r="F1092">
            <v>0</v>
          </cell>
          <cell r="G1092">
            <v>4</v>
          </cell>
          <cell r="I1092" t="str">
            <v>100306</v>
          </cell>
        </row>
        <row r="1093">
          <cell r="C1093" t="str">
            <v>Nhập môn tin học</v>
          </cell>
          <cell r="D1093">
            <v>3</v>
          </cell>
          <cell r="E1093">
            <v>2</v>
          </cell>
          <cell r="F1093">
            <v>1</v>
          </cell>
          <cell r="G1093">
            <v>1</v>
          </cell>
          <cell r="I1093" t="str">
            <v>050329</v>
          </cell>
        </row>
        <row r="1094">
          <cell r="C1094" t="str">
            <v>Tối ưu hoá</v>
          </cell>
          <cell r="D1094">
            <v>3</v>
          </cell>
          <cell r="E1094">
            <v>3</v>
          </cell>
          <cell r="F1094">
            <v>0</v>
          </cell>
          <cell r="G1094">
            <v>5</v>
          </cell>
          <cell r="I1094" t="str">
            <v>050341</v>
          </cell>
        </row>
        <row r="1095">
          <cell r="C1095" t="str">
            <v>PHẦN TỰ CHỌN (chọn 1 trong 2 học phần sau)</v>
          </cell>
          <cell r="D1095">
            <v>3</v>
          </cell>
          <cell r="E1095">
            <v>2</v>
          </cell>
          <cell r="F1095">
            <v>1</v>
          </cell>
          <cell r="I1095">
            <v>0</v>
          </cell>
        </row>
        <row r="1096">
          <cell r="C1096" t="str">
            <v>Vật lý 1</v>
          </cell>
          <cell r="D1096">
            <v>3</v>
          </cell>
          <cell r="E1096">
            <v>2</v>
          </cell>
          <cell r="F1096">
            <v>1</v>
          </cell>
          <cell r="G1096">
            <v>2</v>
          </cell>
          <cell r="I1096" t="str">
            <v>100313</v>
          </cell>
        </row>
        <row r="1097">
          <cell r="C1097" t="str">
            <v>Tin văn phòng</v>
          </cell>
          <cell r="D1097">
            <v>3</v>
          </cell>
          <cell r="E1097">
            <v>2</v>
          </cell>
          <cell r="F1097">
            <v>1</v>
          </cell>
          <cell r="G1097">
            <v>2</v>
          </cell>
          <cell r="I1097" t="str">
            <v>050340</v>
          </cell>
        </row>
        <row r="1098">
          <cell r="C1098" t="str">
            <v>Giáo dục thể chất</v>
          </cell>
          <cell r="D1098">
            <v>5</v>
          </cell>
          <cell r="E1098">
            <v>0</v>
          </cell>
          <cell r="F1098">
            <v>5</v>
          </cell>
          <cell r="G1098">
            <v>1</v>
          </cell>
          <cell r="I1098">
            <v>0</v>
          </cell>
        </row>
        <row r="1099">
          <cell r="C1099" t="str">
            <v>Giáo dục thể chất 1</v>
          </cell>
          <cell r="D1099">
            <v>1</v>
          </cell>
          <cell r="E1099">
            <v>0</v>
          </cell>
          <cell r="F1099">
            <v>1</v>
          </cell>
          <cell r="G1099">
            <v>1</v>
          </cell>
          <cell r="I1099" t="str">
            <v>090303</v>
          </cell>
        </row>
        <row r="1100">
          <cell r="C1100" t="str">
            <v>Giáo dục thể chất 2</v>
          </cell>
          <cell r="D1100">
            <v>1</v>
          </cell>
          <cell r="E1100">
            <v>0</v>
          </cell>
          <cell r="F1100">
            <v>1</v>
          </cell>
          <cell r="G1100">
            <v>2</v>
          </cell>
          <cell r="I1100" t="str">
            <v>090304</v>
          </cell>
        </row>
        <row r="1101">
          <cell r="C1101" t="str">
            <v>Giáo dục thể chất 3</v>
          </cell>
          <cell r="D1101">
            <v>1</v>
          </cell>
          <cell r="E1101">
            <v>0</v>
          </cell>
          <cell r="F1101">
            <v>1</v>
          </cell>
          <cell r="G1101">
            <v>3</v>
          </cell>
          <cell r="I1101" t="str">
            <v>090305</v>
          </cell>
        </row>
        <row r="1102">
          <cell r="C1102" t="str">
            <v>Giáo dục thể chất 4</v>
          </cell>
          <cell r="D1102">
            <v>1</v>
          </cell>
          <cell r="E1102">
            <v>0</v>
          </cell>
          <cell r="F1102">
            <v>1</v>
          </cell>
          <cell r="G1102">
            <v>4</v>
          </cell>
          <cell r="I1102" t="str">
            <v>090306</v>
          </cell>
        </row>
        <row r="1103">
          <cell r="C1103" t="str">
            <v>Giáo dục thể chất 5</v>
          </cell>
          <cell r="D1103">
            <v>1</v>
          </cell>
          <cell r="E1103">
            <v>0</v>
          </cell>
          <cell r="F1103">
            <v>1</v>
          </cell>
          <cell r="G1103">
            <v>5</v>
          </cell>
          <cell r="I1103" t="str">
            <v>090307</v>
          </cell>
        </row>
        <row r="1104">
          <cell r="C1104" t="str">
            <v>Giáo dục quốc phòng</v>
          </cell>
          <cell r="D1104">
            <v>5</v>
          </cell>
          <cell r="E1104">
            <v>0</v>
          </cell>
          <cell r="F1104">
            <v>5</v>
          </cell>
          <cell r="I1104">
            <v>0</v>
          </cell>
        </row>
        <row r="1105">
          <cell r="C1105" t="str">
            <v>Giáo dục quốc phòng</v>
          </cell>
          <cell r="D1105">
            <v>5</v>
          </cell>
          <cell r="E1105">
            <v>0</v>
          </cell>
          <cell r="F1105">
            <v>5</v>
          </cell>
          <cell r="G1105">
            <v>1</v>
          </cell>
          <cell r="I1105" t="str">
            <v>090301</v>
          </cell>
        </row>
        <row r="1106">
          <cell r="C1106" t="str">
            <v>KIẾN THỨC GIÁO DỤC CHUYÊN NGHIỆP</v>
          </cell>
          <cell r="D1106">
            <v>108</v>
          </cell>
          <cell r="E1106">
            <v>58</v>
          </cell>
          <cell r="F1106">
            <v>50</v>
          </cell>
          <cell r="I1106">
            <v>0</v>
          </cell>
        </row>
        <row r="1107">
          <cell r="C1107" t="str">
            <v>Kiến thức cơ sở khối ngành</v>
          </cell>
          <cell r="D1107">
            <v>45</v>
          </cell>
          <cell r="E1107">
            <v>32</v>
          </cell>
          <cell r="F1107">
            <v>13</v>
          </cell>
          <cell r="I1107">
            <v>0</v>
          </cell>
        </row>
        <row r="1108">
          <cell r="C1108" t="str">
            <v>Toán rời rạc ( Logic, tổ hợp, đồ thị, ngôn ngữ hình thức,...)</v>
          </cell>
          <cell r="D1108">
            <v>3</v>
          </cell>
          <cell r="E1108">
            <v>3</v>
          </cell>
          <cell r="F1108">
            <v>0</v>
          </cell>
          <cell r="G1108">
            <v>2</v>
          </cell>
          <cell r="I1108" t="str">
            <v>050335</v>
          </cell>
        </row>
        <row r="1109">
          <cell r="C1109" t="str">
            <v>Kiến trúc máy tính</v>
          </cell>
          <cell r="D1109">
            <v>3</v>
          </cell>
          <cell r="E1109">
            <v>2</v>
          </cell>
          <cell r="F1109">
            <v>1</v>
          </cell>
          <cell r="G1109">
            <v>2</v>
          </cell>
          <cell r="I1109" t="str">
            <v>050315</v>
          </cell>
        </row>
        <row r="1110">
          <cell r="C1110" t="str">
            <v>Cơ sở dữ liệu</v>
          </cell>
          <cell r="D1110">
            <v>3</v>
          </cell>
          <cell r="E1110">
            <v>3</v>
          </cell>
          <cell r="F1110">
            <v>0</v>
          </cell>
          <cell r="G1110">
            <v>2</v>
          </cell>
          <cell r="I1110" t="str">
            <v>050305</v>
          </cell>
        </row>
        <row r="1111">
          <cell r="C1111" t="str">
            <v>Kỹ thuật lập trình</v>
          </cell>
          <cell r="D1111">
            <v>3</v>
          </cell>
          <cell r="E1111">
            <v>2</v>
          </cell>
          <cell r="F1111">
            <v>1</v>
          </cell>
          <cell r="G1111">
            <v>2</v>
          </cell>
          <cell r="I1111" t="str">
            <v>050316</v>
          </cell>
        </row>
        <row r="1112">
          <cell r="C1112" t="str">
            <v>Cấu trúc dữ liệu và giải thuật</v>
          </cell>
          <cell r="D1112">
            <v>3</v>
          </cell>
          <cell r="E1112">
            <v>2</v>
          </cell>
          <cell r="F1112">
            <v>1</v>
          </cell>
          <cell r="G1112">
            <v>3</v>
          </cell>
          <cell r="I1112" t="str">
            <v>050302</v>
          </cell>
        </row>
        <row r="1113">
          <cell r="C1113" t="str">
            <v>Nguyên lý hệ điều hành</v>
          </cell>
          <cell r="D1113">
            <v>3</v>
          </cell>
          <cell r="E1113">
            <v>2</v>
          </cell>
          <cell r="F1113">
            <v>1</v>
          </cell>
          <cell r="G1113">
            <v>3</v>
          </cell>
          <cell r="I1113" t="str">
            <v>050326</v>
          </cell>
        </row>
        <row r="1114">
          <cell r="C1114" t="str">
            <v>Mạng máy tính</v>
          </cell>
          <cell r="D1114">
            <v>3</v>
          </cell>
          <cell r="E1114">
            <v>2</v>
          </cell>
          <cell r="F1114">
            <v>1</v>
          </cell>
          <cell r="G1114">
            <v>3</v>
          </cell>
          <cell r="I1114" t="str">
            <v>050322</v>
          </cell>
        </row>
        <row r="1115">
          <cell r="C1115" t="str">
            <v>Lập trình hướng đối tượng</v>
          </cell>
          <cell r="D1115">
            <v>3</v>
          </cell>
          <cell r="E1115">
            <v>2</v>
          </cell>
          <cell r="F1115">
            <v>1</v>
          </cell>
          <cell r="G1115">
            <v>4</v>
          </cell>
          <cell r="I1115" t="str">
            <v>050320</v>
          </cell>
        </row>
        <row r="1116">
          <cell r="C1116" t="str">
            <v>Đồ hoạ máy tính</v>
          </cell>
          <cell r="D1116">
            <v>3</v>
          </cell>
          <cell r="E1116">
            <v>2</v>
          </cell>
          <cell r="F1116">
            <v>1</v>
          </cell>
          <cell r="G1116">
            <v>4</v>
          </cell>
          <cell r="I1116" t="str">
            <v>050310</v>
          </cell>
        </row>
        <row r="1117">
          <cell r="C1117" t="str">
            <v>Phân tích thiết kế hệ thống</v>
          </cell>
          <cell r="D1117">
            <v>3</v>
          </cell>
          <cell r="E1117">
            <v>2</v>
          </cell>
          <cell r="F1117">
            <v>1</v>
          </cell>
          <cell r="G1117">
            <v>4</v>
          </cell>
          <cell r="I1117" t="str">
            <v>050330</v>
          </cell>
        </row>
        <row r="1118">
          <cell r="C1118" t="str">
            <v>Giao diện người - máy</v>
          </cell>
          <cell r="D1118">
            <v>3</v>
          </cell>
          <cell r="E1118">
            <v>2</v>
          </cell>
          <cell r="F1118">
            <v>1</v>
          </cell>
          <cell r="G1118">
            <v>5</v>
          </cell>
          <cell r="I1118" t="str">
            <v>050311</v>
          </cell>
        </row>
        <row r="1119">
          <cell r="C1119" t="str">
            <v>Trí tuệ nhân tạo</v>
          </cell>
          <cell r="D1119">
            <v>3</v>
          </cell>
          <cell r="E1119">
            <v>2</v>
          </cell>
          <cell r="F1119">
            <v>1</v>
          </cell>
          <cell r="G1119">
            <v>5</v>
          </cell>
          <cell r="I1119" t="str">
            <v>050337</v>
          </cell>
        </row>
        <row r="1120">
          <cell r="C1120" t="str">
            <v>Thiết kế web</v>
          </cell>
          <cell r="D1120">
            <v>3</v>
          </cell>
          <cell r="E1120">
            <v>2</v>
          </cell>
          <cell r="F1120">
            <v>1</v>
          </cell>
          <cell r="G1120">
            <v>5</v>
          </cell>
          <cell r="I1120" t="str">
            <v>050373</v>
          </cell>
        </row>
        <row r="1121">
          <cell r="C1121" t="str">
            <v>Nhập môn công nghệ phần mềm</v>
          </cell>
          <cell r="D1121">
            <v>3</v>
          </cell>
          <cell r="E1121">
            <v>2</v>
          </cell>
          <cell r="F1121">
            <v>1</v>
          </cell>
          <cell r="G1121">
            <v>5</v>
          </cell>
          <cell r="I1121" t="str">
            <v>050327</v>
          </cell>
        </row>
        <row r="1122">
          <cell r="C1122" t="str">
            <v>Xử lý ảnh</v>
          </cell>
          <cell r="D1122">
            <v>3</v>
          </cell>
          <cell r="E1122">
            <v>2</v>
          </cell>
          <cell r="F1122">
            <v>1</v>
          </cell>
          <cell r="G1122">
            <v>7</v>
          </cell>
          <cell r="I1122" t="str">
            <v>050338</v>
          </cell>
        </row>
        <row r="1123">
          <cell r="C1123" t="str">
            <v>Kiến thức ngành Hệ thống thông tin</v>
          </cell>
          <cell r="D1123">
            <v>48</v>
          </cell>
          <cell r="E1123">
            <v>26</v>
          </cell>
          <cell r="F1123">
            <v>22</v>
          </cell>
          <cell r="I1123">
            <v>0</v>
          </cell>
        </row>
        <row r="1124">
          <cell r="C1124" t="str">
            <v>PHẦN BẮT BUỘC</v>
          </cell>
          <cell r="D1124">
            <v>39</v>
          </cell>
          <cell r="E1124">
            <v>20</v>
          </cell>
          <cell r="F1124">
            <v>19</v>
          </cell>
          <cell r="I1124">
            <v>0</v>
          </cell>
        </row>
        <row r="1125">
          <cell r="C1125" t="str">
            <v>Hệ quản trị cơ sở dữ liệu (SQL Server)</v>
          </cell>
          <cell r="D1125">
            <v>4</v>
          </cell>
          <cell r="E1125">
            <v>2</v>
          </cell>
          <cell r="F1125">
            <v>2</v>
          </cell>
          <cell r="G1125">
            <v>5</v>
          </cell>
          <cell r="I1125" t="str">
            <v>050314</v>
          </cell>
        </row>
        <row r="1126">
          <cell r="C1126" t="str">
            <v>Thiết kế Cơ sở dữ liệu</v>
          </cell>
          <cell r="D1126">
            <v>3</v>
          </cell>
          <cell r="E1126">
            <v>2</v>
          </cell>
          <cell r="F1126">
            <v>1</v>
          </cell>
          <cell r="G1126">
            <v>3</v>
          </cell>
          <cell r="I1126" t="str">
            <v>050364</v>
          </cell>
        </row>
        <row r="1127">
          <cell r="C1127" t="str">
            <v>Lập trình SQL client (MS Access)</v>
          </cell>
          <cell r="D1127">
            <v>4</v>
          </cell>
          <cell r="E1127">
            <v>2</v>
          </cell>
          <cell r="F1127">
            <v>2</v>
          </cell>
          <cell r="G1127">
            <v>4</v>
          </cell>
          <cell r="I1127" t="str">
            <v>050356</v>
          </cell>
        </row>
        <row r="1128">
          <cell r="C1128" t="str">
            <v>Công nghệ XML</v>
          </cell>
          <cell r="D1128">
            <v>3</v>
          </cell>
          <cell r="E1128">
            <v>2</v>
          </cell>
          <cell r="F1128">
            <v>1</v>
          </cell>
          <cell r="G1128">
            <v>6</v>
          </cell>
          <cell r="I1128" t="str">
            <v>050304</v>
          </cell>
        </row>
        <row r="1129">
          <cell r="C1129" t="str">
            <v>Lập trình ứng dụng cơ sở dữ liệu Client/Server</v>
          </cell>
          <cell r="D1129">
            <v>4</v>
          </cell>
          <cell r="E1129">
            <v>2</v>
          </cell>
          <cell r="F1129">
            <v>2</v>
          </cell>
          <cell r="G1129">
            <v>7</v>
          </cell>
          <cell r="I1129" t="str">
            <v>050357</v>
          </cell>
        </row>
        <row r="1130">
          <cell r="C1130" t="str">
            <v>Hệ chuyên gia</v>
          </cell>
          <cell r="D1130">
            <v>3</v>
          </cell>
          <cell r="E1130">
            <v>2</v>
          </cell>
          <cell r="F1130">
            <v>1</v>
          </cell>
          <cell r="G1130">
            <v>6</v>
          </cell>
          <cell r="I1130" t="str">
            <v>050312</v>
          </cell>
        </row>
        <row r="1131">
          <cell r="C1131" t="str">
            <v>Hệ trợ giúp quyết định</v>
          </cell>
          <cell r="D1131">
            <v>3</v>
          </cell>
          <cell r="E1131">
            <v>2</v>
          </cell>
          <cell r="F1131">
            <v>1</v>
          </cell>
          <cell r="G1131">
            <v>6</v>
          </cell>
          <cell r="I1131" t="str">
            <v>050349</v>
          </cell>
        </row>
        <row r="1132">
          <cell r="C1132" t="str">
            <v>Đồ án chuyên ngành HTTT</v>
          </cell>
          <cell r="D1132">
            <v>4</v>
          </cell>
          <cell r="E1132">
            <v>0</v>
          </cell>
          <cell r="F1132">
            <v>4</v>
          </cell>
          <cell r="G1132">
            <v>7</v>
          </cell>
          <cell r="I1132" t="str">
            <v>050347</v>
          </cell>
        </row>
        <row r="1133">
          <cell r="C1133" t="str">
            <v>Công nghệ thực tại ảo</v>
          </cell>
          <cell r="D1133">
            <v>4</v>
          </cell>
          <cell r="E1133">
            <v>2</v>
          </cell>
          <cell r="F1133">
            <v>2</v>
          </cell>
          <cell r="G1133">
            <v>7</v>
          </cell>
          <cell r="I1133" t="str">
            <v>050368</v>
          </cell>
        </row>
        <row r="1134">
          <cell r="C1134" t="str">
            <v>Quản lý các dự án CNTT</v>
          </cell>
          <cell r="D1134">
            <v>3</v>
          </cell>
          <cell r="E1134">
            <v>2</v>
          </cell>
          <cell r="F1134">
            <v>1</v>
          </cell>
          <cell r="G1134">
            <v>6</v>
          </cell>
          <cell r="I1134" t="str">
            <v>050333</v>
          </cell>
        </row>
        <row r="1135">
          <cell r="C1135" t="str">
            <v>Phân tích thiết kế hướng đối tượng</v>
          </cell>
          <cell r="D1135">
            <v>4</v>
          </cell>
          <cell r="E1135">
            <v>2</v>
          </cell>
          <cell r="F1135">
            <v>2</v>
          </cell>
          <cell r="G1135">
            <v>6</v>
          </cell>
          <cell r="I1135" t="str">
            <v>050331</v>
          </cell>
        </row>
        <row r="1136">
          <cell r="C1136" t="str">
            <v>PHẦN TỰ CHỌN (chọn 3 trong 6 học phần sau)</v>
          </cell>
          <cell r="D1136">
            <v>9</v>
          </cell>
          <cell r="E1136">
            <v>6</v>
          </cell>
          <cell r="F1136">
            <v>3</v>
          </cell>
          <cell r="I1136">
            <v>0</v>
          </cell>
        </row>
        <row r="1137">
          <cell r="C1137" t="str">
            <v>Thương mại điện tử</v>
          </cell>
          <cell r="D1137">
            <v>3</v>
          </cell>
          <cell r="E1137">
            <v>2</v>
          </cell>
          <cell r="F1137">
            <v>1</v>
          </cell>
          <cell r="G1137" t="str">
            <v>6,7</v>
          </cell>
          <cell r="I1137" t="str">
            <v>050367</v>
          </cell>
        </row>
        <row r="1138">
          <cell r="C1138" t="str">
            <v>Phát triển hệ thống doanh nghiệp điện tử (ERP)</v>
          </cell>
          <cell r="D1138">
            <v>3</v>
          </cell>
          <cell r="E1138">
            <v>2</v>
          </cell>
          <cell r="F1138">
            <v>1</v>
          </cell>
          <cell r="G1138" t="str">
            <v>6,7</v>
          </cell>
          <cell r="I1138" t="str">
            <v>050361</v>
          </cell>
        </row>
        <row r="1139">
          <cell r="C1139" t="str">
            <v>Cơ sở dữ liệu phân tán</v>
          </cell>
          <cell r="D1139">
            <v>3</v>
          </cell>
          <cell r="E1139">
            <v>2</v>
          </cell>
          <cell r="F1139">
            <v>1</v>
          </cell>
          <cell r="G1139" t="str">
            <v>6,7</v>
          </cell>
          <cell r="I1139" t="str">
            <v>050307</v>
          </cell>
        </row>
        <row r="1140">
          <cell r="C1140" t="str">
            <v>Hệ thống thông tin địa lý</v>
          </cell>
          <cell r="D1140">
            <v>3</v>
          </cell>
          <cell r="E1140">
            <v>2</v>
          </cell>
          <cell r="F1140">
            <v>1</v>
          </cell>
          <cell r="G1140" t="str">
            <v>6,7</v>
          </cell>
          <cell r="I1140" t="str">
            <v>050348</v>
          </cell>
        </row>
        <row r="1141">
          <cell r="C1141" t="str">
            <v>Nhập môn lý thuyết nhận dạng</v>
          </cell>
          <cell r="D1141">
            <v>3</v>
          </cell>
          <cell r="E1141">
            <v>2</v>
          </cell>
          <cell r="F1141">
            <v>1</v>
          </cell>
          <cell r="G1141" t="str">
            <v>6,7</v>
          </cell>
          <cell r="I1141" t="str">
            <v>050328</v>
          </cell>
        </row>
        <row r="1142">
          <cell r="C1142" t="str">
            <v>Phân tích và thống kê số liệu</v>
          </cell>
          <cell r="D1142">
            <v>3</v>
          </cell>
          <cell r="E1142">
            <v>2</v>
          </cell>
          <cell r="F1142">
            <v>1</v>
          </cell>
          <cell r="G1142" t="str">
            <v>6,7</v>
          </cell>
          <cell r="I1142" t="str">
            <v>050332</v>
          </cell>
        </row>
        <row r="1143">
          <cell r="C1143" t="str">
            <v>Thực tập tốt nghiệp và làm khóa luận (hoặc học thêm một số học phần chuyên môn)</v>
          </cell>
          <cell r="D1143">
            <v>15</v>
          </cell>
          <cell r="E1143">
            <v>0</v>
          </cell>
          <cell r="F1143">
            <v>15</v>
          </cell>
          <cell r="I1143">
            <v>0</v>
          </cell>
        </row>
        <row r="1144">
          <cell r="C1144" t="str">
            <v>Thực tập tốt nghiệp (HTTT)</v>
          </cell>
          <cell r="D1144">
            <v>8</v>
          </cell>
          <cell r="F1144">
            <v>8</v>
          </cell>
          <cell r="G1144">
            <v>8</v>
          </cell>
          <cell r="I1144" t="str">
            <v>050366</v>
          </cell>
        </row>
        <row r="1145">
          <cell r="C1145" t="str">
            <v>Khóa luận tốt nghiệp (HTTT)</v>
          </cell>
          <cell r="D1145">
            <v>7</v>
          </cell>
          <cell r="F1145">
            <v>7</v>
          </cell>
          <cell r="G1145">
            <v>8</v>
          </cell>
          <cell r="I1145" t="str">
            <v>050353</v>
          </cell>
        </row>
        <row r="1146">
          <cell r="C1146" t="str">
            <v>Sinh viên không làm đồ án/ khóa luận tốt nghiệp đăng ký học thêm ít nhất là 7 tín chỉ trong các học phần sau:</v>
          </cell>
          <cell r="D1146">
            <v>7</v>
          </cell>
          <cell r="E1146">
            <v>4</v>
          </cell>
          <cell r="F1146">
            <v>3</v>
          </cell>
          <cell r="I1146" t="str">
            <v>TTĐA/KL</v>
          </cell>
        </row>
        <row r="1147">
          <cell r="C1147" t="str">
            <v>Cơ sở dữ liệu đa phương tiện</v>
          </cell>
          <cell r="D1147">
            <v>3</v>
          </cell>
          <cell r="E1147">
            <v>2</v>
          </cell>
          <cell r="F1147">
            <v>1</v>
          </cell>
          <cell r="G1147">
            <v>8</v>
          </cell>
          <cell r="I1147" t="str">
            <v>050306</v>
          </cell>
        </row>
        <row r="1148">
          <cell r="C1148" t="str">
            <v>Kho dữ liệu và các phương pháp khai phá</v>
          </cell>
          <cell r="D1148">
            <v>4</v>
          </cell>
          <cell r="E1148">
            <v>2</v>
          </cell>
          <cell r="F1148">
            <v>2</v>
          </cell>
          <cell r="G1148">
            <v>8</v>
          </cell>
          <cell r="I1148" t="str">
            <v>050352</v>
          </cell>
        </row>
        <row r="1149">
          <cell r="C1149" t="str">
            <v>Lập trình ứng dụng CSDL trên Web</v>
          </cell>
          <cell r="D1149">
            <v>4</v>
          </cell>
          <cell r="E1149">
            <v>2</v>
          </cell>
          <cell r="F1149">
            <v>2</v>
          </cell>
          <cell r="G1149">
            <v>8</v>
          </cell>
          <cell r="I1149" t="str">
            <v>050358</v>
          </cell>
        </row>
        <row r="1150">
          <cell r="C1150" t="str">
            <v>Một số phương pháp tính toán mềm</v>
          </cell>
          <cell r="D1150">
            <v>3</v>
          </cell>
          <cell r="E1150">
            <v>2</v>
          </cell>
          <cell r="F1150">
            <v>1</v>
          </cell>
          <cell r="G1150">
            <v>8</v>
          </cell>
          <cell r="I1150" t="str">
            <v>050324</v>
          </cell>
        </row>
        <row r="1151">
          <cell r="C1151" t="str">
            <v>Phần mềm mã nguồn mở</v>
          </cell>
          <cell r="D1151">
            <v>3</v>
          </cell>
          <cell r="E1151">
            <v>2</v>
          </cell>
          <cell r="F1151">
            <v>1</v>
          </cell>
          <cell r="G1151">
            <v>8</v>
          </cell>
          <cell r="I1151" t="str">
            <v>050360</v>
          </cell>
        </row>
        <row r="1152">
          <cell r="C1152" t="str">
            <v>Tính toán song song và phân tán</v>
          </cell>
          <cell r="D1152">
            <v>4</v>
          </cell>
          <cell r="E1152">
            <v>2</v>
          </cell>
          <cell r="F1152">
            <v>2</v>
          </cell>
          <cell r="G1152">
            <v>8</v>
          </cell>
          <cell r="I1152" t="str">
            <v>050334</v>
          </cell>
        </row>
        <row r="1153">
          <cell r="C1153" t="str">
            <v>KIẾN THỨC GIÁO DỤC ĐẠI CƯƠNG</v>
          </cell>
          <cell r="D1153">
            <v>74</v>
          </cell>
          <cell r="E1153">
            <v>62</v>
          </cell>
          <cell r="F1153">
            <v>12</v>
          </cell>
          <cell r="I1153">
            <v>0</v>
          </cell>
        </row>
        <row r="1154">
          <cell r="C1154" t="str">
            <v>Các môn lý luận chính trị</v>
          </cell>
          <cell r="D1154">
            <v>7</v>
          </cell>
          <cell r="E1154">
            <v>7</v>
          </cell>
          <cell r="F1154">
            <v>0</v>
          </cell>
          <cell r="I1154">
            <v>0</v>
          </cell>
        </row>
        <row r="1155">
          <cell r="C1155" t="str">
            <v>Các nguyên lý cơ bản của chủ nghĩa Mác - Lê Nin</v>
          </cell>
          <cell r="D1155">
            <v>5</v>
          </cell>
          <cell r="E1155">
            <v>5</v>
          </cell>
          <cell r="F1155">
            <v>0</v>
          </cell>
          <cell r="G1155">
            <v>1</v>
          </cell>
          <cell r="I1155" t="str">
            <v>120301</v>
          </cell>
        </row>
        <row r="1156">
          <cell r="C1156" t="str">
            <v>Tư tưởng Hồ Chí Minh</v>
          </cell>
          <cell r="D1156">
            <v>2</v>
          </cell>
          <cell r="E1156">
            <v>2</v>
          </cell>
          <cell r="F1156">
            <v>0</v>
          </cell>
          <cell r="G1156">
            <v>2</v>
          </cell>
          <cell r="I1156" t="str">
            <v>120305</v>
          </cell>
        </row>
        <row r="1157">
          <cell r="C1157" t="str">
            <v>Khoa học xã hội - Nhân văn</v>
          </cell>
          <cell r="D1157">
            <v>9</v>
          </cell>
          <cell r="E1157">
            <v>9</v>
          </cell>
          <cell r="F1157">
            <v>0</v>
          </cell>
          <cell r="I1157">
            <v>0</v>
          </cell>
        </row>
        <row r="1158">
          <cell r="C1158" t="str">
            <v>PHẦN BẮT BUỘC</v>
          </cell>
          <cell r="D1158">
            <v>7</v>
          </cell>
          <cell r="E1158">
            <v>7</v>
          </cell>
          <cell r="F1158">
            <v>0</v>
          </cell>
          <cell r="I1158">
            <v>0</v>
          </cell>
        </row>
        <row r="1159">
          <cell r="C1159" t="str">
            <v>Đường lối cách mạng Việt Nam</v>
          </cell>
          <cell r="D1159">
            <v>3</v>
          </cell>
          <cell r="E1159">
            <v>3</v>
          </cell>
          <cell r="F1159">
            <v>0</v>
          </cell>
          <cell r="G1159">
            <v>3</v>
          </cell>
          <cell r="I1159" t="str">
            <v>120302</v>
          </cell>
        </row>
        <row r="1160">
          <cell r="C1160" t="str">
            <v>Tâm lý học đại cương</v>
          </cell>
          <cell r="D1160">
            <v>2</v>
          </cell>
          <cell r="E1160">
            <v>2</v>
          </cell>
          <cell r="F1160">
            <v>0</v>
          </cell>
          <cell r="G1160">
            <v>1</v>
          </cell>
          <cell r="I1160" t="str">
            <v>140303</v>
          </cell>
        </row>
        <row r="1161">
          <cell r="C1161" t="str">
            <v>Pháp luật đại cương</v>
          </cell>
          <cell r="D1161">
            <v>2</v>
          </cell>
          <cell r="E1161">
            <v>2</v>
          </cell>
          <cell r="F1161">
            <v>0</v>
          </cell>
          <cell r="G1161">
            <v>1</v>
          </cell>
          <cell r="I1161" t="str">
            <v>120304</v>
          </cell>
        </row>
        <row r="1162">
          <cell r="C1162" t="str">
            <v>PHẦN TỰ CHỌN (chọn 1 trong 2 học phần sau)</v>
          </cell>
          <cell r="D1162">
            <v>2</v>
          </cell>
          <cell r="E1162">
            <v>2</v>
          </cell>
          <cell r="F1162">
            <v>0</v>
          </cell>
          <cell r="I1162" t="str">
            <v>tckt1</v>
          </cell>
        </row>
        <row r="1163">
          <cell r="C1163" t="str">
            <v>Lịch sử các học thuyết kinh tế</v>
          </cell>
          <cell r="D1163">
            <v>2</v>
          </cell>
          <cell r="E1163">
            <v>2</v>
          </cell>
          <cell r="F1163">
            <v>0</v>
          </cell>
          <cell r="G1163">
            <v>2</v>
          </cell>
          <cell r="I1163" t="str">
            <v>120306</v>
          </cell>
        </row>
        <row r="1164">
          <cell r="C1164" t="str">
            <v>Tâm lý học người tiêu dùng</v>
          </cell>
          <cell r="D1164">
            <v>2</v>
          </cell>
          <cell r="E1164">
            <v>2</v>
          </cell>
          <cell r="F1164">
            <v>0</v>
          </cell>
          <cell r="G1164">
            <v>2</v>
          </cell>
          <cell r="I1164" t="str">
            <v>140304</v>
          </cell>
        </row>
        <row r="1165">
          <cell r="C1165" t="str">
            <v>Ngoại ngữ (kể cả Anh văn chuyên ngành)</v>
          </cell>
          <cell r="D1165">
            <v>33</v>
          </cell>
          <cell r="E1165">
            <v>33</v>
          </cell>
          <cell r="F1165">
            <v>0</v>
          </cell>
          <cell r="I1165">
            <v>0</v>
          </cell>
        </row>
        <row r="1166">
          <cell r="C1166" t="str">
            <v>Tiếng Anh định hướng TOEIC 1</v>
          </cell>
          <cell r="D1166">
            <v>6</v>
          </cell>
          <cell r="E1166">
            <v>6</v>
          </cell>
          <cell r="F1166">
            <v>0</v>
          </cell>
          <cell r="G1166">
            <v>1</v>
          </cell>
          <cell r="I1166" t="str">
            <v>130377</v>
          </cell>
        </row>
        <row r="1167">
          <cell r="C1167" t="str">
            <v>Tiếng Anh định hướng TOEIC 2</v>
          </cell>
          <cell r="D1167">
            <v>6</v>
          </cell>
          <cell r="E1167">
            <v>6</v>
          </cell>
          <cell r="F1167">
            <v>0</v>
          </cell>
          <cell r="G1167">
            <v>2</v>
          </cell>
          <cell r="I1167" t="str">
            <v>130378</v>
          </cell>
        </row>
        <row r="1168">
          <cell r="C1168" t="str">
            <v>Tiếng Anh định hướng TOEIC 3</v>
          </cell>
          <cell r="D1168">
            <v>6</v>
          </cell>
          <cell r="E1168">
            <v>6</v>
          </cell>
          <cell r="F1168">
            <v>0</v>
          </cell>
          <cell r="G1168">
            <v>3</v>
          </cell>
          <cell r="I1168" t="str">
            <v>130379</v>
          </cell>
        </row>
        <row r="1169">
          <cell r="C1169" t="str">
            <v>Tiếng Anh định hướng TOEIC 4</v>
          </cell>
          <cell r="D1169">
            <v>6</v>
          </cell>
          <cell r="E1169">
            <v>6</v>
          </cell>
          <cell r="F1169">
            <v>0</v>
          </cell>
          <cell r="G1169">
            <v>4</v>
          </cell>
          <cell r="I1169" t="str">
            <v>130380</v>
          </cell>
        </row>
        <row r="1170">
          <cell r="C1170" t="str">
            <v>Tiếng Anh định hướng TOEIC 5</v>
          </cell>
          <cell r="D1170">
            <v>6</v>
          </cell>
          <cell r="E1170">
            <v>6</v>
          </cell>
          <cell r="F1170">
            <v>0</v>
          </cell>
          <cell r="G1170">
            <v>5</v>
          </cell>
          <cell r="I1170" t="str">
            <v>130381</v>
          </cell>
        </row>
        <row r="1171">
          <cell r="C1171" t="str">
            <v>Tiếng Anh chuyên ngành (KT)</v>
          </cell>
          <cell r="D1171">
            <v>3</v>
          </cell>
          <cell r="E1171">
            <v>3</v>
          </cell>
          <cell r="F1171">
            <v>0</v>
          </cell>
          <cell r="G1171">
            <v>6</v>
          </cell>
          <cell r="I1171" t="str">
            <v>130338</v>
          </cell>
        </row>
        <row r="1172">
          <cell r="C1172" t="str">
            <v>Toán học- Tin học- Khoa học tự nhiên- Công nghệ- Môi trường</v>
          </cell>
          <cell r="D1172">
            <v>15</v>
          </cell>
          <cell r="E1172">
            <v>13</v>
          </cell>
          <cell r="F1172">
            <v>2</v>
          </cell>
          <cell r="I1172">
            <v>0</v>
          </cell>
        </row>
        <row r="1173">
          <cell r="C1173" t="str">
            <v>PHẦN BẮT BUỘC</v>
          </cell>
          <cell r="D1173">
            <v>12</v>
          </cell>
          <cell r="E1173">
            <v>11</v>
          </cell>
          <cell r="F1173">
            <v>1</v>
          </cell>
          <cell r="I1173">
            <v>0</v>
          </cell>
        </row>
        <row r="1174">
          <cell r="C1174" t="str">
            <v>Toán cao cấp C1</v>
          </cell>
          <cell r="D1174">
            <v>3</v>
          </cell>
          <cell r="E1174">
            <v>3</v>
          </cell>
          <cell r="F1174">
            <v>0</v>
          </cell>
          <cell r="G1174">
            <v>1</v>
          </cell>
          <cell r="I1174" t="str">
            <v>100303</v>
          </cell>
        </row>
        <row r="1175">
          <cell r="C1175" t="str">
            <v>Xác suất thống kê toán</v>
          </cell>
          <cell r="D1175">
            <v>3</v>
          </cell>
          <cell r="E1175">
            <v>3</v>
          </cell>
          <cell r="F1175">
            <v>0</v>
          </cell>
          <cell r="G1175">
            <v>2</v>
          </cell>
          <cell r="I1175" t="str">
            <v>100316</v>
          </cell>
        </row>
        <row r="1176">
          <cell r="C1176" t="str">
            <v>Quy hoạch tuyến tính (KT)</v>
          </cell>
          <cell r="D1176">
            <v>3</v>
          </cell>
          <cell r="E1176">
            <v>3</v>
          </cell>
          <cell r="F1176">
            <v>0</v>
          </cell>
          <cell r="G1176">
            <v>2</v>
          </cell>
          <cell r="I1176" t="str">
            <v>100315</v>
          </cell>
        </row>
        <row r="1177">
          <cell r="C1177" t="str">
            <v>Nhập môn tin học</v>
          </cell>
          <cell r="D1177">
            <v>3</v>
          </cell>
          <cell r="E1177">
            <v>2</v>
          </cell>
          <cell r="F1177">
            <v>1</v>
          </cell>
          <cell r="G1177">
            <v>2</v>
          </cell>
          <cell r="I1177" t="str">
            <v>050329</v>
          </cell>
        </row>
        <row r="1178">
          <cell r="C1178" t="str">
            <v>PHẦN TỰ CHỌN (chọn 1 trong 3 học phần sau)</v>
          </cell>
          <cell r="D1178">
            <v>3</v>
          </cell>
          <cell r="E1178">
            <v>3</v>
          </cell>
          <cell r="F1178">
            <v>0</v>
          </cell>
          <cell r="I1178" t="str">
            <v>tckt2</v>
          </cell>
        </row>
        <row r="1179">
          <cell r="C1179" t="str">
            <v>Lịch sử kinh tế thế giới</v>
          </cell>
          <cell r="D1179">
            <v>3</v>
          </cell>
          <cell r="E1179">
            <v>3</v>
          </cell>
          <cell r="F1179">
            <v>0</v>
          </cell>
          <cell r="G1179">
            <v>3</v>
          </cell>
          <cell r="I1179" t="str">
            <v>110334</v>
          </cell>
        </row>
        <row r="1180">
          <cell r="C1180" t="str">
            <v>Địa lý kinh tế  </v>
          </cell>
          <cell r="D1180">
            <v>3</v>
          </cell>
          <cell r="E1180">
            <v>3</v>
          </cell>
          <cell r="F1180">
            <v>0</v>
          </cell>
          <cell r="G1180">
            <v>3</v>
          </cell>
          <cell r="I1180" t="str">
            <v>110304</v>
          </cell>
        </row>
        <row r="1181">
          <cell r="C1181" t="str">
            <v>Toán cao cấp C2</v>
          </cell>
          <cell r="D1181">
            <v>3</v>
          </cell>
          <cell r="E1181">
            <v>3</v>
          </cell>
          <cell r="F1181">
            <v>0</v>
          </cell>
          <cell r="G1181">
            <v>3</v>
          </cell>
          <cell r="I1181" t="str">
            <v>100304</v>
          </cell>
        </row>
        <row r="1182">
          <cell r="C1182" t="str">
            <v>Giáo dục thể chất</v>
          </cell>
          <cell r="D1182">
            <v>5</v>
          </cell>
          <cell r="E1182">
            <v>0</v>
          </cell>
          <cell r="F1182">
            <v>5</v>
          </cell>
          <cell r="I1182">
            <v>0</v>
          </cell>
        </row>
        <row r="1183">
          <cell r="C1183" t="str">
            <v>Giáo dục thể chất 1</v>
          </cell>
          <cell r="D1183">
            <v>1</v>
          </cell>
          <cell r="E1183">
            <v>0</v>
          </cell>
          <cell r="F1183">
            <v>1</v>
          </cell>
          <cell r="G1183">
            <v>1</v>
          </cell>
          <cell r="I1183" t="str">
            <v>090303</v>
          </cell>
        </row>
        <row r="1184">
          <cell r="C1184" t="str">
            <v>Giáo dục thể chất 2</v>
          </cell>
          <cell r="D1184">
            <v>1</v>
          </cell>
          <cell r="E1184">
            <v>0</v>
          </cell>
          <cell r="F1184">
            <v>1</v>
          </cell>
          <cell r="G1184">
            <v>2</v>
          </cell>
          <cell r="I1184" t="str">
            <v>090304</v>
          </cell>
        </row>
        <row r="1185">
          <cell r="C1185" t="str">
            <v>Giáo dục thể chất 3</v>
          </cell>
          <cell r="D1185">
            <v>1</v>
          </cell>
          <cell r="E1185">
            <v>0</v>
          </cell>
          <cell r="F1185">
            <v>1</v>
          </cell>
          <cell r="G1185">
            <v>3</v>
          </cell>
          <cell r="I1185" t="str">
            <v>090305</v>
          </cell>
        </row>
        <row r="1186">
          <cell r="C1186" t="str">
            <v>Giáo dục thể chất 4</v>
          </cell>
          <cell r="D1186">
            <v>1</v>
          </cell>
          <cell r="E1186">
            <v>0</v>
          </cell>
          <cell r="F1186">
            <v>1</v>
          </cell>
          <cell r="G1186">
            <v>4</v>
          </cell>
          <cell r="I1186" t="str">
            <v>090306</v>
          </cell>
        </row>
        <row r="1187">
          <cell r="C1187" t="str">
            <v>Giáo dục thể chất 5</v>
          </cell>
          <cell r="D1187">
            <v>1</v>
          </cell>
          <cell r="E1187">
            <v>0</v>
          </cell>
          <cell r="F1187">
            <v>1</v>
          </cell>
          <cell r="G1187">
            <v>5</v>
          </cell>
          <cell r="I1187" t="str">
            <v>090307</v>
          </cell>
        </row>
        <row r="1188">
          <cell r="C1188" t="str">
            <v>Giáo dục quốc phòng</v>
          </cell>
          <cell r="D1188">
            <v>5</v>
          </cell>
          <cell r="E1188">
            <v>0</v>
          </cell>
          <cell r="F1188">
            <v>5</v>
          </cell>
          <cell r="I1188">
            <v>0</v>
          </cell>
        </row>
        <row r="1189">
          <cell r="C1189" t="str">
            <v>Giáo dục quốc phòng</v>
          </cell>
          <cell r="D1189">
            <v>5</v>
          </cell>
          <cell r="E1189">
            <v>0</v>
          </cell>
          <cell r="F1189">
            <v>5</v>
          </cell>
          <cell r="G1189">
            <v>1</v>
          </cell>
          <cell r="I1189" t="str">
            <v>090301</v>
          </cell>
        </row>
        <row r="1190">
          <cell r="C1190" t="str">
            <v>KIẾN THỨC GIÁO DỤC CHUYÊN NGHIỆP</v>
          </cell>
          <cell r="D1190">
            <v>108</v>
          </cell>
          <cell r="E1190">
            <v>70</v>
          </cell>
          <cell r="F1190">
            <v>38</v>
          </cell>
          <cell r="I1190">
            <v>0</v>
          </cell>
        </row>
        <row r="1191">
          <cell r="C1191" t="str">
            <v>Kiến thức cơ sở khối ngành Kinh tế</v>
          </cell>
          <cell r="D1191">
            <v>27</v>
          </cell>
          <cell r="E1191">
            <v>23</v>
          </cell>
          <cell r="F1191">
            <v>4</v>
          </cell>
          <cell r="I1191">
            <v>0</v>
          </cell>
        </row>
        <row r="1192">
          <cell r="C1192" t="str">
            <v>PHẦN BẮT BUỘC</v>
          </cell>
          <cell r="D1192">
            <v>25</v>
          </cell>
          <cell r="E1192">
            <v>21</v>
          </cell>
          <cell r="F1192">
            <v>4</v>
          </cell>
          <cell r="I1192">
            <v>0</v>
          </cell>
        </row>
        <row r="1193">
          <cell r="C1193" t="str">
            <v>Kinh tế vi mô</v>
          </cell>
          <cell r="D1193">
            <v>4</v>
          </cell>
          <cell r="E1193">
            <v>3</v>
          </cell>
          <cell r="F1193">
            <v>1</v>
          </cell>
          <cell r="G1193">
            <v>2</v>
          </cell>
          <cell r="I1193" t="str">
            <v>110324</v>
          </cell>
        </row>
        <row r="1194">
          <cell r="C1194" t="str">
            <v>Kinh tế vĩ mô</v>
          </cell>
          <cell r="D1194">
            <v>3</v>
          </cell>
          <cell r="E1194">
            <v>3</v>
          </cell>
          <cell r="F1194">
            <v>0</v>
          </cell>
          <cell r="G1194">
            <v>3</v>
          </cell>
          <cell r="I1194" t="str">
            <v>110325</v>
          </cell>
        </row>
        <row r="1195">
          <cell r="C1195" t="str">
            <v>Marketing căn bản</v>
          </cell>
          <cell r="D1195">
            <v>3</v>
          </cell>
          <cell r="E1195">
            <v>2</v>
          </cell>
          <cell r="F1195">
            <v>1</v>
          </cell>
          <cell r="G1195">
            <v>3</v>
          </cell>
          <cell r="I1195" t="str">
            <v>110337</v>
          </cell>
        </row>
        <row r="1196">
          <cell r="C1196" t="str">
            <v>Lý thuyết thống kê</v>
          </cell>
          <cell r="D1196">
            <v>3</v>
          </cell>
          <cell r="E1196">
            <v>2</v>
          </cell>
          <cell r="F1196">
            <v>1</v>
          </cell>
          <cell r="G1196">
            <v>3</v>
          </cell>
          <cell r="I1196" t="str">
            <v>110336</v>
          </cell>
        </row>
        <row r="1197">
          <cell r="C1197" t="str">
            <v>Luật kinh tế</v>
          </cell>
          <cell r="D1197">
            <v>3</v>
          </cell>
          <cell r="E1197">
            <v>3</v>
          </cell>
          <cell r="F1197">
            <v>0</v>
          </cell>
          <cell r="G1197">
            <v>2</v>
          </cell>
          <cell r="I1197" t="str">
            <v>120307</v>
          </cell>
        </row>
        <row r="1198">
          <cell r="C1198" t="str">
            <v>Tin văn phòng</v>
          </cell>
          <cell r="D1198">
            <v>3</v>
          </cell>
          <cell r="E1198">
            <v>2</v>
          </cell>
          <cell r="F1198">
            <v>1</v>
          </cell>
          <cell r="G1198">
            <v>4</v>
          </cell>
          <cell r="I1198" t="str">
            <v>050340</v>
          </cell>
        </row>
        <row r="1199">
          <cell r="C1199" t="str">
            <v>Tài chính tiền tệ</v>
          </cell>
          <cell r="D1199">
            <v>3</v>
          </cell>
          <cell r="E1199">
            <v>3</v>
          </cell>
          <cell r="F1199">
            <v>0</v>
          </cell>
          <cell r="G1199">
            <v>4</v>
          </cell>
          <cell r="I1199" t="str">
            <v>110354</v>
          </cell>
        </row>
        <row r="1200">
          <cell r="C1200" t="str">
            <v>Kinh tế lượng</v>
          </cell>
          <cell r="D1200">
            <v>3</v>
          </cell>
          <cell r="E1200">
            <v>3</v>
          </cell>
          <cell r="F1200">
            <v>0</v>
          </cell>
          <cell r="G1200">
            <v>5</v>
          </cell>
          <cell r="I1200" t="str">
            <v>110369</v>
          </cell>
        </row>
        <row r="1201">
          <cell r="C1201" t="str">
            <v>PHẦN TỰ CHỌN (chọn 1 trong 2 học phần sau)</v>
          </cell>
          <cell r="D1201">
            <v>2</v>
          </cell>
          <cell r="E1201">
            <v>2</v>
          </cell>
          <cell r="F1201">
            <v>0</v>
          </cell>
          <cell r="I1201" t="str">
            <v>tckt3</v>
          </cell>
        </row>
        <row r="1202">
          <cell r="C1202" t="str">
            <v>Quản trị doanh nghiệp</v>
          </cell>
          <cell r="D1202">
            <v>2</v>
          </cell>
          <cell r="E1202">
            <v>2</v>
          </cell>
          <cell r="F1202">
            <v>0</v>
          </cell>
          <cell r="G1202">
            <v>4</v>
          </cell>
          <cell r="I1202" t="str">
            <v>110343</v>
          </cell>
        </row>
        <row r="1203">
          <cell r="C1203" t="str">
            <v>Quản trị văn phòng (KT)</v>
          </cell>
          <cell r="D1203">
            <v>2</v>
          </cell>
          <cell r="E1203">
            <v>2</v>
          </cell>
          <cell r="F1203">
            <v>0</v>
          </cell>
          <cell r="G1203">
            <v>4</v>
          </cell>
          <cell r="I1203" t="str">
            <v>110350</v>
          </cell>
        </row>
        <row r="1204">
          <cell r="C1204" t="str">
            <v>Kiến thức ngành Kế toán</v>
          </cell>
          <cell r="D1204">
            <v>66</v>
          </cell>
          <cell r="E1204">
            <v>47</v>
          </cell>
          <cell r="F1204">
            <v>19</v>
          </cell>
          <cell r="I1204">
            <v>0</v>
          </cell>
        </row>
        <row r="1205">
          <cell r="C1205" t="str">
            <v>Kiến thức cơ sở ngành Kế toán</v>
          </cell>
          <cell r="D1205">
            <v>23</v>
          </cell>
          <cell r="E1205">
            <v>17</v>
          </cell>
          <cell r="F1205">
            <v>6</v>
          </cell>
          <cell r="I1205">
            <v>0</v>
          </cell>
        </row>
        <row r="1206">
          <cell r="C1206" t="str">
            <v>PHẦN BẮT BUỘC</v>
          </cell>
          <cell r="D1206">
            <v>20</v>
          </cell>
          <cell r="E1206">
            <v>15</v>
          </cell>
          <cell r="F1206">
            <v>5</v>
          </cell>
          <cell r="I1206">
            <v>0</v>
          </cell>
        </row>
        <row r="1207">
          <cell r="C1207" t="str">
            <v>Thống kê doanh nghiệp</v>
          </cell>
          <cell r="D1207">
            <v>4</v>
          </cell>
          <cell r="E1207">
            <v>3</v>
          </cell>
          <cell r="F1207">
            <v>1</v>
          </cell>
          <cell r="G1207">
            <v>4</v>
          </cell>
          <cell r="I1207" t="str">
            <v>110363</v>
          </cell>
        </row>
        <row r="1208">
          <cell r="C1208" t="str">
            <v>Tài chính doanh nghiệp</v>
          </cell>
          <cell r="D1208">
            <v>3</v>
          </cell>
          <cell r="E1208">
            <v>2</v>
          </cell>
          <cell r="F1208">
            <v>1</v>
          </cell>
          <cell r="G1208">
            <v>5</v>
          </cell>
          <cell r="I1208" t="str">
            <v>110353</v>
          </cell>
        </row>
        <row r="1209">
          <cell r="C1209" t="str">
            <v>Thuế</v>
          </cell>
          <cell r="D1209">
            <v>3</v>
          </cell>
          <cell r="E1209">
            <v>3</v>
          </cell>
          <cell r="F1209">
            <v>0</v>
          </cell>
          <cell r="G1209">
            <v>4</v>
          </cell>
          <cell r="I1209" t="str">
            <v>110364</v>
          </cell>
        </row>
        <row r="1210">
          <cell r="C1210" t="str">
            <v>Tài chính công</v>
          </cell>
          <cell r="D1210">
            <v>3</v>
          </cell>
          <cell r="E1210">
            <v>2</v>
          </cell>
          <cell r="F1210">
            <v>1</v>
          </cell>
          <cell r="G1210">
            <v>5</v>
          </cell>
          <cell r="I1210" t="str">
            <v>110385</v>
          </cell>
        </row>
        <row r="1211">
          <cell r="C1211" t="str">
            <v>Nguyên lý kế toán (KT)</v>
          </cell>
          <cell r="D1211">
            <v>4</v>
          </cell>
          <cell r="E1211">
            <v>3</v>
          </cell>
          <cell r="F1211">
            <v>1</v>
          </cell>
          <cell r="G1211">
            <v>3</v>
          </cell>
          <cell r="I1211" t="str">
            <v>110392</v>
          </cell>
        </row>
        <row r="1212">
          <cell r="C1212" t="str">
            <v>Luật và chuẩn mực kế toán</v>
          </cell>
          <cell r="D1212">
            <v>3</v>
          </cell>
          <cell r="E1212">
            <v>2</v>
          </cell>
          <cell r="F1212">
            <v>1</v>
          </cell>
          <cell r="G1212">
            <v>5</v>
          </cell>
          <cell r="I1212" t="str">
            <v>110393</v>
          </cell>
        </row>
        <row r="1213">
          <cell r="C1213" t="str">
            <v>PHẦN TỰ CHỌN (chọn 1 trong 3 học phần sau)</v>
          </cell>
          <cell r="D1213">
            <v>3</v>
          </cell>
          <cell r="E1213">
            <v>2</v>
          </cell>
          <cell r="F1213">
            <v>1</v>
          </cell>
          <cell r="I1213" t="str">
            <v>tckt4</v>
          </cell>
        </row>
        <row r="1214">
          <cell r="C1214" t="str">
            <v>Toán tài chính</v>
          </cell>
          <cell r="D1214">
            <v>3</v>
          </cell>
          <cell r="E1214">
            <v>3</v>
          </cell>
          <cell r="F1214">
            <v>0</v>
          </cell>
          <cell r="G1214">
            <v>5</v>
          </cell>
          <cell r="I1214" t="str">
            <v>110359</v>
          </cell>
        </row>
        <row r="1215">
          <cell r="C1215" t="str">
            <v>Thị trường chứng khoán</v>
          </cell>
          <cell r="D1215">
            <v>3</v>
          </cell>
          <cell r="E1215">
            <v>2</v>
          </cell>
          <cell r="F1215">
            <v>1</v>
          </cell>
          <cell r="G1215">
            <v>5</v>
          </cell>
          <cell r="I1215" t="str">
            <v>110362</v>
          </cell>
        </row>
        <row r="1216">
          <cell r="C1216" t="str">
            <v>Thanh toán tín dụng quốc tế</v>
          </cell>
          <cell r="D1216">
            <v>3</v>
          </cell>
          <cell r="E1216">
            <v>3</v>
          </cell>
          <cell r="F1216">
            <v>0</v>
          </cell>
          <cell r="G1216">
            <v>5</v>
          </cell>
          <cell r="I1216" t="str">
            <v>110361</v>
          </cell>
        </row>
        <row r="1217">
          <cell r="C1217" t="str">
            <v>Kiến thức chuyên sâu ngành Kế toán</v>
          </cell>
          <cell r="D1217">
            <v>43</v>
          </cell>
          <cell r="E1217">
            <v>30</v>
          </cell>
          <cell r="F1217">
            <v>13</v>
          </cell>
          <cell r="I1217">
            <v>0</v>
          </cell>
        </row>
        <row r="1218">
          <cell r="C1218" t="str">
            <v>PHẦN BẮT BUỘC</v>
          </cell>
          <cell r="D1218">
            <v>40</v>
          </cell>
          <cell r="E1218">
            <v>28</v>
          </cell>
          <cell r="F1218">
            <v>12</v>
          </cell>
          <cell r="I1218">
            <v>0</v>
          </cell>
        </row>
        <row r="1219">
          <cell r="C1219" t="str">
            <v>Kế toán tài chính 1</v>
          </cell>
          <cell r="D1219">
            <v>4</v>
          </cell>
          <cell r="E1219">
            <v>3</v>
          </cell>
          <cell r="F1219">
            <v>1</v>
          </cell>
          <cell r="G1219">
            <v>4</v>
          </cell>
          <cell r="I1219" t="str">
            <v>110314</v>
          </cell>
        </row>
        <row r="1220">
          <cell r="C1220" t="str">
            <v>Kế toán tài chính 2</v>
          </cell>
          <cell r="D1220">
            <v>4</v>
          </cell>
          <cell r="E1220">
            <v>3</v>
          </cell>
          <cell r="F1220">
            <v>1</v>
          </cell>
          <cell r="G1220">
            <v>5</v>
          </cell>
          <cell r="I1220" t="str">
            <v>110315</v>
          </cell>
        </row>
        <row r="1221">
          <cell r="C1221" t="str">
            <v>Kế toán tài chính 3</v>
          </cell>
          <cell r="D1221">
            <v>4</v>
          </cell>
          <cell r="E1221">
            <v>3</v>
          </cell>
          <cell r="F1221">
            <v>1</v>
          </cell>
          <cell r="G1221">
            <v>6</v>
          </cell>
          <cell r="I1221" t="str">
            <v>110316</v>
          </cell>
        </row>
        <row r="1222">
          <cell r="C1222" t="str">
            <v>Kế toán tài chính 4</v>
          </cell>
          <cell r="D1222">
            <v>4</v>
          </cell>
          <cell r="E1222">
            <v>2</v>
          </cell>
          <cell r="F1222">
            <v>2</v>
          </cell>
          <cell r="G1222">
            <v>7</v>
          </cell>
          <cell r="I1222" t="str">
            <v>110317</v>
          </cell>
        </row>
        <row r="1223">
          <cell r="C1223" t="str">
            <v>Kế toán quản trị</v>
          </cell>
          <cell r="D1223">
            <v>4</v>
          </cell>
          <cell r="E1223">
            <v>4</v>
          </cell>
          <cell r="F1223">
            <v>0</v>
          </cell>
          <cell r="G1223">
            <v>7</v>
          </cell>
          <cell r="I1223" t="str">
            <v>110310</v>
          </cell>
        </row>
        <row r="1224">
          <cell r="C1224" t="str">
            <v>Kế toán hành chính sự nghiệp</v>
          </cell>
          <cell r="D1224">
            <v>4</v>
          </cell>
          <cell r="E1224">
            <v>3</v>
          </cell>
          <cell r="F1224">
            <v>1</v>
          </cell>
          <cell r="G1224">
            <v>6</v>
          </cell>
          <cell r="I1224" t="str">
            <v>110312</v>
          </cell>
        </row>
        <row r="1225">
          <cell r="C1225" t="str">
            <v>Lý thuyết kiểm toán</v>
          </cell>
          <cell r="D1225">
            <v>3</v>
          </cell>
          <cell r="E1225">
            <v>3</v>
          </cell>
          <cell r="F1225">
            <v>0</v>
          </cell>
          <cell r="G1225">
            <v>6</v>
          </cell>
          <cell r="I1225" t="str">
            <v>110320</v>
          </cell>
        </row>
        <row r="1226">
          <cell r="C1226" t="str">
            <v>Kiểm toán tài chính</v>
          </cell>
          <cell r="D1226">
            <v>3</v>
          </cell>
          <cell r="E1226">
            <v>2</v>
          </cell>
          <cell r="F1226">
            <v>1</v>
          </cell>
          <cell r="G1226">
            <v>7</v>
          </cell>
          <cell r="I1226" t="str">
            <v>110321</v>
          </cell>
        </row>
        <row r="1227">
          <cell r="C1227" t="str">
            <v>Phân tích hoạt động kinh tế</v>
          </cell>
          <cell r="D1227">
            <v>3</v>
          </cell>
          <cell r="E1227">
            <v>3</v>
          </cell>
          <cell r="F1227">
            <v>0</v>
          </cell>
          <cell r="G1227">
            <v>7</v>
          </cell>
          <cell r="I1227" t="str">
            <v>110341</v>
          </cell>
        </row>
        <row r="1228">
          <cell r="C1228" t="str">
            <v>Tin kế toán</v>
          </cell>
          <cell r="D1228">
            <v>3</v>
          </cell>
          <cell r="E1228">
            <v>2</v>
          </cell>
          <cell r="F1228">
            <v>1</v>
          </cell>
          <cell r="G1228">
            <v>7</v>
          </cell>
          <cell r="I1228" t="str">
            <v>110356</v>
          </cell>
        </row>
        <row r="1229">
          <cell r="C1229" t="str">
            <v>Thực tập cơ sở ngành (KT)</v>
          </cell>
          <cell r="D1229">
            <v>4</v>
          </cell>
          <cell r="E1229">
            <v>0</v>
          </cell>
          <cell r="F1229">
            <v>4</v>
          </cell>
          <cell r="G1229">
            <v>6</v>
          </cell>
          <cell r="I1229" t="str">
            <v>110365</v>
          </cell>
        </row>
        <row r="1230">
          <cell r="C1230" t="str">
            <v>PHẦN TỰ CHỌN (chọn 1 trong 3 học phần sau)</v>
          </cell>
          <cell r="D1230">
            <v>3</v>
          </cell>
          <cell r="E1230">
            <v>2</v>
          </cell>
          <cell r="F1230">
            <v>1</v>
          </cell>
          <cell r="I1230" t="str">
            <v>tckt5</v>
          </cell>
        </row>
        <row r="1231">
          <cell r="C1231" t="str">
            <v>Kế toán trong các ngành kinh tế quốc dân</v>
          </cell>
          <cell r="D1231">
            <v>3</v>
          </cell>
          <cell r="E1231">
            <v>2</v>
          </cell>
          <cell r="F1231">
            <v>1</v>
          </cell>
          <cell r="G1231">
            <v>6</v>
          </cell>
          <cell r="I1231" t="str">
            <v>110394</v>
          </cell>
        </row>
        <row r="1232">
          <cell r="C1232" t="str">
            <v>Kế toán ngân hàng</v>
          </cell>
          <cell r="D1232">
            <v>3</v>
          </cell>
          <cell r="E1232">
            <v>2</v>
          </cell>
          <cell r="F1232">
            <v>1</v>
          </cell>
          <cell r="G1232">
            <v>6</v>
          </cell>
          <cell r="I1232" t="str">
            <v>110309</v>
          </cell>
        </row>
        <row r="1233">
          <cell r="C1233" t="str">
            <v>Kế toán thuế</v>
          </cell>
          <cell r="D1233">
            <v>3</v>
          </cell>
          <cell r="E1233">
            <v>2</v>
          </cell>
          <cell r="F1233">
            <v>1</v>
          </cell>
          <cell r="G1233">
            <v>6</v>
          </cell>
          <cell r="I1233" t="str">
            <v>110318</v>
          </cell>
        </row>
        <row r="1234">
          <cell r="C1234" t="str">
            <v>Thực tập tốt nghiệp và làm khóa luận (hoặc học thêm một số học phần chuyên môn)</v>
          </cell>
          <cell r="D1234">
            <v>15</v>
          </cell>
          <cell r="E1234">
            <v>0</v>
          </cell>
          <cell r="F1234">
            <v>15</v>
          </cell>
          <cell r="I1234">
            <v>0</v>
          </cell>
        </row>
        <row r="1235">
          <cell r="C1235" t="str">
            <v>Thực tập tốt nghiệp (KT)</v>
          </cell>
          <cell r="D1235">
            <v>8</v>
          </cell>
          <cell r="E1235">
            <v>0</v>
          </cell>
          <cell r="F1235">
            <v>8</v>
          </cell>
          <cell r="G1235">
            <v>8</v>
          </cell>
          <cell r="I1235" t="str">
            <v>110367</v>
          </cell>
        </row>
        <row r="1236">
          <cell r="C1236" t="str">
            <v>Khóa luận tốt nghiệp (KT)</v>
          </cell>
          <cell r="D1236">
            <v>7</v>
          </cell>
          <cell r="E1236">
            <v>0</v>
          </cell>
          <cell r="F1236">
            <v>7</v>
          </cell>
          <cell r="G1236">
            <v>8</v>
          </cell>
          <cell r="I1236" t="str">
            <v>110330</v>
          </cell>
        </row>
        <row r="1237">
          <cell r="C1237" t="str">
            <v>Sinh viên không làm đồ án/ khóa luận tốt nghiệp đăng ký học thêm ít nhất là 7 tín chỉ trong các học phần sau:</v>
          </cell>
          <cell r="D1237">
            <v>7</v>
          </cell>
          <cell r="E1237">
            <v>5</v>
          </cell>
          <cell r="F1237">
            <v>2</v>
          </cell>
          <cell r="I1237" t="str">
            <v>TTĐA/KL</v>
          </cell>
        </row>
        <row r="1238">
          <cell r="C1238" t="str">
            <v>Kế toán thương mại dịch vụ</v>
          </cell>
          <cell r="D1238">
            <v>4</v>
          </cell>
          <cell r="E1238">
            <v>3</v>
          </cell>
          <cell r="F1238">
            <v>1</v>
          </cell>
          <cell r="G1238">
            <v>8</v>
          </cell>
          <cell r="I1238" t="str">
            <v>110319</v>
          </cell>
        </row>
        <row r="1239">
          <cell r="C1239" t="str">
            <v>Kế toán quốc tế</v>
          </cell>
          <cell r="D1239">
            <v>3</v>
          </cell>
          <cell r="E1239">
            <v>2</v>
          </cell>
          <cell r="F1239">
            <v>1</v>
          </cell>
          <cell r="G1239">
            <v>8</v>
          </cell>
          <cell r="I1239" t="str">
            <v>110311</v>
          </cell>
        </row>
        <row r="1240">
          <cell r="C1240" t="str">
            <v>Kế toán công ty</v>
          </cell>
          <cell r="D1240">
            <v>3</v>
          </cell>
          <cell r="E1240">
            <v>2</v>
          </cell>
          <cell r="F1240">
            <v>1</v>
          </cell>
          <cell r="G1240">
            <v>8</v>
          </cell>
          <cell r="I1240" t="str">
            <v>110308</v>
          </cell>
        </row>
        <row r="1241">
          <cell r="C1241" t="str">
            <v>Tổ chức công tác kế toán</v>
          </cell>
          <cell r="D1241">
            <v>3</v>
          </cell>
          <cell r="E1241">
            <v>2</v>
          </cell>
          <cell r="F1241">
            <v>1</v>
          </cell>
          <cell r="G1241">
            <v>8</v>
          </cell>
          <cell r="I1241" t="str">
            <v>110360</v>
          </cell>
        </row>
        <row r="1242">
          <cell r="C1242" t="str">
            <v>KIẾN THỨC GIÁO DỤC ĐẠI CƯƠNG</v>
          </cell>
          <cell r="D1242">
            <v>74</v>
          </cell>
          <cell r="E1242">
            <v>63</v>
          </cell>
          <cell r="F1242">
            <v>11</v>
          </cell>
          <cell r="I1242">
            <v>0</v>
          </cell>
        </row>
        <row r="1243">
          <cell r="C1243" t="str">
            <v>Các môn lý luận chính trị</v>
          </cell>
          <cell r="D1243">
            <v>7</v>
          </cell>
          <cell r="E1243">
            <v>7</v>
          </cell>
          <cell r="F1243">
            <v>0</v>
          </cell>
          <cell r="I1243">
            <v>0</v>
          </cell>
        </row>
        <row r="1244">
          <cell r="C1244" t="str">
            <v>Các nguyên lý cơ bản của chủ nghĩa Mác - Lê Nin</v>
          </cell>
          <cell r="D1244">
            <v>5</v>
          </cell>
          <cell r="E1244">
            <v>5</v>
          </cell>
          <cell r="F1244">
            <v>0</v>
          </cell>
          <cell r="G1244">
            <v>1</v>
          </cell>
          <cell r="I1244" t="str">
            <v>120301</v>
          </cell>
        </row>
        <row r="1245">
          <cell r="C1245" t="str">
            <v>Tư tưởng Hồ Chí Minh</v>
          </cell>
          <cell r="D1245">
            <v>2</v>
          </cell>
          <cell r="E1245">
            <v>2</v>
          </cell>
          <cell r="F1245">
            <v>0</v>
          </cell>
          <cell r="G1245">
            <v>2</v>
          </cell>
          <cell r="I1245" t="str">
            <v>120305</v>
          </cell>
        </row>
        <row r="1246">
          <cell r="C1246" t="str">
            <v>Khoa học xã hội - Nhân văn</v>
          </cell>
          <cell r="D1246">
            <v>9</v>
          </cell>
          <cell r="E1246">
            <v>9</v>
          </cell>
          <cell r="F1246">
            <v>0</v>
          </cell>
          <cell r="I1246">
            <v>0</v>
          </cell>
        </row>
        <row r="1247">
          <cell r="C1247" t="str">
            <v>PHẦN BẮT BUỘC</v>
          </cell>
          <cell r="D1247">
            <v>7</v>
          </cell>
          <cell r="E1247">
            <v>7</v>
          </cell>
          <cell r="F1247">
            <v>0</v>
          </cell>
          <cell r="I1247">
            <v>0</v>
          </cell>
        </row>
        <row r="1248">
          <cell r="C1248" t="str">
            <v>Đường lối cách mạng Việt Nam</v>
          </cell>
          <cell r="D1248">
            <v>3</v>
          </cell>
          <cell r="E1248">
            <v>3</v>
          </cell>
          <cell r="F1248">
            <v>0</v>
          </cell>
          <cell r="G1248">
            <v>3</v>
          </cell>
          <cell r="I1248" t="str">
            <v>120302</v>
          </cell>
        </row>
        <row r="1249">
          <cell r="C1249" t="str">
            <v>Tâm lý học đại cương</v>
          </cell>
          <cell r="D1249">
            <v>2</v>
          </cell>
          <cell r="E1249">
            <v>2</v>
          </cell>
          <cell r="F1249">
            <v>0</v>
          </cell>
          <cell r="G1249">
            <v>1</v>
          </cell>
          <cell r="I1249" t="str">
            <v>140303</v>
          </cell>
        </row>
        <row r="1250">
          <cell r="C1250" t="str">
            <v>Pháp luật đại cương</v>
          </cell>
          <cell r="D1250">
            <v>2</v>
          </cell>
          <cell r="E1250">
            <v>2</v>
          </cell>
          <cell r="F1250">
            <v>0</v>
          </cell>
          <cell r="G1250">
            <v>1</v>
          </cell>
          <cell r="I1250" t="str">
            <v>120304</v>
          </cell>
        </row>
        <row r="1251">
          <cell r="C1251" t="str">
            <v>PHẦN TỰ CHỌN (chọn 1 trong 2 học phần sau)</v>
          </cell>
          <cell r="D1251">
            <v>2</v>
          </cell>
          <cell r="E1251">
            <v>2</v>
          </cell>
          <cell r="F1251">
            <v>0</v>
          </cell>
          <cell r="I1251" t="str">
            <v>tctcdn1</v>
          </cell>
        </row>
        <row r="1252">
          <cell r="C1252" t="str">
            <v>Lịch sử các học thuyết kinh tế</v>
          </cell>
          <cell r="D1252">
            <v>2</v>
          </cell>
          <cell r="E1252">
            <v>2</v>
          </cell>
          <cell r="F1252">
            <v>0</v>
          </cell>
          <cell r="G1252">
            <v>2</v>
          </cell>
          <cell r="I1252" t="str">
            <v>120306</v>
          </cell>
        </row>
        <row r="1253">
          <cell r="C1253" t="str">
            <v>Tâm lý học người tiêu dùng</v>
          </cell>
          <cell r="D1253">
            <v>2</v>
          </cell>
          <cell r="E1253">
            <v>2</v>
          </cell>
          <cell r="F1253">
            <v>0</v>
          </cell>
          <cell r="G1253">
            <v>2</v>
          </cell>
          <cell r="I1253" t="str">
            <v>140304</v>
          </cell>
        </row>
        <row r="1254">
          <cell r="C1254" t="str">
            <v>Ngoại ngữ (kể cả Anh văn chuyên ngành)</v>
          </cell>
          <cell r="D1254">
            <v>33</v>
          </cell>
          <cell r="E1254">
            <v>33</v>
          </cell>
          <cell r="F1254">
            <v>0</v>
          </cell>
          <cell r="I1254">
            <v>0</v>
          </cell>
        </row>
        <row r="1255">
          <cell r="C1255" t="str">
            <v>Tiếng Anh định hướng TOEIC 1</v>
          </cell>
          <cell r="D1255">
            <v>6</v>
          </cell>
          <cell r="E1255">
            <v>6</v>
          </cell>
          <cell r="F1255">
            <v>0</v>
          </cell>
          <cell r="G1255">
            <v>1</v>
          </cell>
          <cell r="I1255" t="str">
            <v>130377</v>
          </cell>
        </row>
        <row r="1256">
          <cell r="C1256" t="str">
            <v>Tiếng Anh định hướng TOEIC 2</v>
          </cell>
          <cell r="D1256">
            <v>6</v>
          </cell>
          <cell r="E1256">
            <v>6</v>
          </cell>
          <cell r="F1256">
            <v>0</v>
          </cell>
          <cell r="G1256">
            <v>2</v>
          </cell>
          <cell r="I1256" t="str">
            <v>130378</v>
          </cell>
        </row>
        <row r="1257">
          <cell r="C1257" t="str">
            <v>Tiếng Anh định hướng TOEIC 3</v>
          </cell>
          <cell r="D1257">
            <v>6</v>
          </cell>
          <cell r="E1257">
            <v>6</v>
          </cell>
          <cell r="F1257">
            <v>0</v>
          </cell>
          <cell r="G1257">
            <v>3</v>
          </cell>
          <cell r="I1257" t="str">
            <v>130379</v>
          </cell>
        </row>
        <row r="1258">
          <cell r="C1258" t="str">
            <v>Tiếng Anh định hướng TOEIC 4</v>
          </cell>
          <cell r="D1258">
            <v>6</v>
          </cell>
          <cell r="E1258">
            <v>6</v>
          </cell>
          <cell r="F1258">
            <v>0</v>
          </cell>
          <cell r="G1258">
            <v>4</v>
          </cell>
          <cell r="I1258" t="str">
            <v>130380</v>
          </cell>
        </row>
        <row r="1259">
          <cell r="C1259" t="str">
            <v>Tiếng Anh định hướng TOEIC 5</v>
          </cell>
          <cell r="D1259">
            <v>6</v>
          </cell>
          <cell r="E1259">
            <v>6</v>
          </cell>
          <cell r="F1259">
            <v>0</v>
          </cell>
          <cell r="G1259">
            <v>5</v>
          </cell>
          <cell r="I1259" t="str">
            <v>130381</v>
          </cell>
        </row>
        <row r="1260">
          <cell r="C1260" t="str">
            <v>Tiếng Anh chuyên ngành (TCNH)</v>
          </cell>
          <cell r="D1260">
            <v>3</v>
          </cell>
          <cell r="E1260">
            <v>3</v>
          </cell>
          <cell r="F1260">
            <v>0</v>
          </cell>
          <cell r="G1260">
            <v>6</v>
          </cell>
          <cell r="I1260" t="str">
            <v>130363</v>
          </cell>
        </row>
        <row r="1261">
          <cell r="C1261" t="str">
            <v>Toán học- Tin học- Khoa học tự nhiên- Công nghệ- Môi trường</v>
          </cell>
          <cell r="D1261">
            <v>15</v>
          </cell>
          <cell r="E1261">
            <v>14</v>
          </cell>
          <cell r="F1261">
            <v>1</v>
          </cell>
          <cell r="I1261">
            <v>0</v>
          </cell>
        </row>
        <row r="1262">
          <cell r="C1262" t="str">
            <v>PHẦN BẮT BUỘC</v>
          </cell>
          <cell r="D1262">
            <v>12</v>
          </cell>
          <cell r="E1262">
            <v>11</v>
          </cell>
          <cell r="F1262">
            <v>1</v>
          </cell>
          <cell r="I1262">
            <v>0</v>
          </cell>
        </row>
        <row r="1263">
          <cell r="C1263" t="str">
            <v>Toán cao cấp C1</v>
          </cell>
          <cell r="D1263">
            <v>3</v>
          </cell>
          <cell r="E1263">
            <v>3</v>
          </cell>
          <cell r="F1263">
            <v>0</v>
          </cell>
          <cell r="G1263">
            <v>1</v>
          </cell>
          <cell r="I1263" t="str">
            <v>100303</v>
          </cell>
        </row>
        <row r="1264">
          <cell r="C1264" t="str">
            <v>Xác suất thống kê toán</v>
          </cell>
          <cell r="D1264">
            <v>3</v>
          </cell>
          <cell r="E1264">
            <v>3</v>
          </cell>
          <cell r="F1264">
            <v>0</v>
          </cell>
          <cell r="G1264">
            <v>2</v>
          </cell>
          <cell r="I1264" t="str">
            <v>100316</v>
          </cell>
        </row>
        <row r="1265">
          <cell r="C1265" t="str">
            <v>Quy hoạch tuyến tính (KT)</v>
          </cell>
          <cell r="D1265">
            <v>3</v>
          </cell>
          <cell r="E1265">
            <v>3</v>
          </cell>
          <cell r="F1265">
            <v>0</v>
          </cell>
          <cell r="G1265">
            <v>2</v>
          </cell>
          <cell r="I1265" t="str">
            <v>100315</v>
          </cell>
        </row>
        <row r="1266">
          <cell r="C1266" t="str">
            <v>Nhập môn tin học</v>
          </cell>
          <cell r="D1266">
            <v>3</v>
          </cell>
          <cell r="E1266">
            <v>2</v>
          </cell>
          <cell r="F1266">
            <v>1</v>
          </cell>
          <cell r="G1266">
            <v>2</v>
          </cell>
          <cell r="I1266" t="str">
            <v>050329</v>
          </cell>
        </row>
        <row r="1267">
          <cell r="C1267" t="str">
            <v>PHẦN TỰ CHỌN (chọn 1 trong 3 học phần sau)</v>
          </cell>
          <cell r="D1267">
            <v>3</v>
          </cell>
          <cell r="E1267">
            <v>3</v>
          </cell>
          <cell r="F1267">
            <v>0</v>
          </cell>
          <cell r="I1267" t="str">
            <v>tctcdn2</v>
          </cell>
        </row>
        <row r="1268">
          <cell r="C1268" t="str">
            <v>Lịch sử kinh tế thế giới</v>
          </cell>
          <cell r="D1268">
            <v>3</v>
          </cell>
          <cell r="E1268">
            <v>3</v>
          </cell>
          <cell r="F1268">
            <v>0</v>
          </cell>
          <cell r="G1268">
            <v>3</v>
          </cell>
          <cell r="I1268" t="str">
            <v>110334</v>
          </cell>
        </row>
        <row r="1269">
          <cell r="C1269" t="str">
            <v>Địa lý kinh tế  </v>
          </cell>
          <cell r="D1269">
            <v>3</v>
          </cell>
          <cell r="E1269">
            <v>3</v>
          </cell>
          <cell r="F1269">
            <v>0</v>
          </cell>
          <cell r="G1269">
            <v>3</v>
          </cell>
          <cell r="I1269" t="str">
            <v>110304</v>
          </cell>
        </row>
        <row r="1270">
          <cell r="C1270" t="str">
            <v>Toán cao cấp C2</v>
          </cell>
          <cell r="D1270">
            <v>3</v>
          </cell>
          <cell r="E1270">
            <v>3</v>
          </cell>
          <cell r="F1270">
            <v>0</v>
          </cell>
          <cell r="G1270">
            <v>3</v>
          </cell>
          <cell r="I1270" t="str">
            <v>100304</v>
          </cell>
        </row>
        <row r="1271">
          <cell r="C1271" t="str">
            <v>Giáo dục thể chất</v>
          </cell>
          <cell r="D1271">
            <v>5</v>
          </cell>
          <cell r="E1271">
            <v>0</v>
          </cell>
          <cell r="F1271">
            <v>5</v>
          </cell>
          <cell r="I1271">
            <v>0</v>
          </cell>
        </row>
        <row r="1272">
          <cell r="C1272" t="str">
            <v>Giáo dục thể chất 1</v>
          </cell>
          <cell r="D1272">
            <v>1</v>
          </cell>
          <cell r="E1272">
            <v>0</v>
          </cell>
          <cell r="F1272">
            <v>1</v>
          </cell>
          <cell r="G1272">
            <v>1</v>
          </cell>
          <cell r="I1272" t="str">
            <v>090303</v>
          </cell>
        </row>
        <row r="1273">
          <cell r="C1273" t="str">
            <v>Giáo dục thể chất 2</v>
          </cell>
          <cell r="D1273">
            <v>1</v>
          </cell>
          <cell r="E1273">
            <v>0</v>
          </cell>
          <cell r="F1273">
            <v>1</v>
          </cell>
          <cell r="G1273">
            <v>2</v>
          </cell>
          <cell r="I1273" t="str">
            <v>090304</v>
          </cell>
        </row>
        <row r="1274">
          <cell r="C1274" t="str">
            <v>Giáo dục thể chất 3</v>
          </cell>
          <cell r="D1274">
            <v>1</v>
          </cell>
          <cell r="E1274">
            <v>0</v>
          </cell>
          <cell r="F1274">
            <v>1</v>
          </cell>
          <cell r="G1274">
            <v>3</v>
          </cell>
          <cell r="I1274" t="str">
            <v>090305</v>
          </cell>
        </row>
        <row r="1275">
          <cell r="C1275" t="str">
            <v>Giáo dục thể chất 4</v>
          </cell>
          <cell r="D1275">
            <v>1</v>
          </cell>
          <cell r="E1275">
            <v>0</v>
          </cell>
          <cell r="F1275">
            <v>1</v>
          </cell>
          <cell r="G1275">
            <v>4</v>
          </cell>
          <cell r="I1275" t="str">
            <v>090306</v>
          </cell>
        </row>
        <row r="1276">
          <cell r="C1276" t="str">
            <v>Giáo dục thể chất 5</v>
          </cell>
          <cell r="D1276">
            <v>1</v>
          </cell>
          <cell r="E1276">
            <v>0</v>
          </cell>
          <cell r="F1276">
            <v>1</v>
          </cell>
          <cell r="G1276">
            <v>5</v>
          </cell>
          <cell r="I1276" t="str">
            <v>090307</v>
          </cell>
        </row>
        <row r="1277">
          <cell r="C1277" t="str">
            <v>Giáo dục quốc phòng</v>
          </cell>
          <cell r="D1277">
            <v>5</v>
          </cell>
          <cell r="E1277">
            <v>0</v>
          </cell>
          <cell r="F1277">
            <v>5</v>
          </cell>
          <cell r="I1277">
            <v>0</v>
          </cell>
        </row>
        <row r="1278">
          <cell r="C1278" t="str">
            <v>Giáo dục quốc phòng</v>
          </cell>
          <cell r="D1278">
            <v>5</v>
          </cell>
          <cell r="E1278">
            <v>0</v>
          </cell>
          <cell r="F1278">
            <v>5</v>
          </cell>
          <cell r="G1278">
            <v>1</v>
          </cell>
          <cell r="I1278" t="str">
            <v>090301</v>
          </cell>
        </row>
        <row r="1279">
          <cell r="C1279" t="str">
            <v>KIẾN THỨC GIÁO DỤC CHUYÊN NGHIỆP</v>
          </cell>
          <cell r="D1279">
            <v>108</v>
          </cell>
          <cell r="E1279">
            <v>71</v>
          </cell>
          <cell r="F1279">
            <v>37</v>
          </cell>
          <cell r="I1279">
            <v>0</v>
          </cell>
        </row>
        <row r="1280">
          <cell r="C1280" t="str">
            <v>Kiến thức cơ sở khối ngành Kinh tế</v>
          </cell>
          <cell r="D1280">
            <v>27</v>
          </cell>
          <cell r="E1280">
            <v>22</v>
          </cell>
          <cell r="F1280">
            <v>5</v>
          </cell>
          <cell r="I1280">
            <v>0</v>
          </cell>
        </row>
        <row r="1281">
          <cell r="C1281" t="str">
            <v>PHẦN BẮT BUỘC</v>
          </cell>
          <cell r="D1281">
            <v>25</v>
          </cell>
          <cell r="E1281">
            <v>20</v>
          </cell>
          <cell r="F1281">
            <v>5</v>
          </cell>
          <cell r="I1281">
            <v>0</v>
          </cell>
        </row>
        <row r="1282">
          <cell r="C1282" t="str">
            <v>Kinh tế vi mô</v>
          </cell>
          <cell r="D1282">
            <v>4</v>
          </cell>
          <cell r="E1282">
            <v>3</v>
          </cell>
          <cell r="F1282">
            <v>1</v>
          </cell>
          <cell r="G1282">
            <v>2</v>
          </cell>
          <cell r="I1282" t="str">
            <v>110324</v>
          </cell>
        </row>
        <row r="1283">
          <cell r="C1283" t="str">
            <v>Kinh tế vĩ mô</v>
          </cell>
          <cell r="D1283">
            <v>3</v>
          </cell>
          <cell r="E1283">
            <v>3</v>
          </cell>
          <cell r="F1283">
            <v>0</v>
          </cell>
          <cell r="G1283">
            <v>3</v>
          </cell>
          <cell r="I1283" t="str">
            <v>110325</v>
          </cell>
        </row>
        <row r="1284">
          <cell r="C1284" t="str">
            <v>Marketing căn bản</v>
          </cell>
          <cell r="D1284">
            <v>3</v>
          </cell>
          <cell r="E1284">
            <v>2</v>
          </cell>
          <cell r="F1284">
            <v>1</v>
          </cell>
          <cell r="G1284">
            <v>3</v>
          </cell>
          <cell r="I1284" t="str">
            <v>110337</v>
          </cell>
        </row>
        <row r="1285">
          <cell r="C1285" t="str">
            <v>Lý thuyết thống kê</v>
          </cell>
          <cell r="D1285">
            <v>3</v>
          </cell>
          <cell r="E1285">
            <v>2</v>
          </cell>
          <cell r="F1285">
            <v>1</v>
          </cell>
          <cell r="G1285">
            <v>3</v>
          </cell>
          <cell r="I1285" t="str">
            <v>110336</v>
          </cell>
        </row>
        <row r="1286">
          <cell r="C1286" t="str">
            <v>Luật kinh tế</v>
          </cell>
          <cell r="D1286">
            <v>3</v>
          </cell>
          <cell r="E1286">
            <v>3</v>
          </cell>
          <cell r="F1286">
            <v>0</v>
          </cell>
          <cell r="G1286">
            <v>2</v>
          </cell>
          <cell r="I1286" t="str">
            <v>120307</v>
          </cell>
        </row>
        <row r="1287">
          <cell r="C1287" t="str">
            <v>Tin văn phòng</v>
          </cell>
          <cell r="D1287">
            <v>3</v>
          </cell>
          <cell r="E1287">
            <v>2</v>
          </cell>
          <cell r="F1287">
            <v>1</v>
          </cell>
          <cell r="G1287">
            <v>3</v>
          </cell>
          <cell r="I1287" t="str">
            <v>050340</v>
          </cell>
        </row>
        <row r="1288">
          <cell r="C1288" t="str">
            <v>Nguyên lý kế toán</v>
          </cell>
          <cell r="D1288">
            <v>3</v>
          </cell>
          <cell r="E1288">
            <v>2</v>
          </cell>
          <cell r="F1288">
            <v>1</v>
          </cell>
          <cell r="G1288">
            <v>3</v>
          </cell>
          <cell r="I1288" t="str">
            <v>110338</v>
          </cell>
        </row>
        <row r="1289">
          <cell r="C1289" t="str">
            <v>Kinh tế lượng</v>
          </cell>
          <cell r="D1289">
            <v>3</v>
          </cell>
          <cell r="E1289">
            <v>3</v>
          </cell>
          <cell r="F1289">
            <v>0</v>
          </cell>
          <cell r="G1289">
            <v>4</v>
          </cell>
          <cell r="I1289" t="str">
            <v>110369</v>
          </cell>
        </row>
        <row r="1290">
          <cell r="C1290" t="str">
            <v>PHẦN TỰ CHỌN (chọn 1 trong 2 học phần sau)</v>
          </cell>
          <cell r="D1290">
            <v>2</v>
          </cell>
          <cell r="E1290">
            <v>2</v>
          </cell>
          <cell r="F1290">
            <v>0</v>
          </cell>
          <cell r="I1290" t="str">
            <v>tctcdn3</v>
          </cell>
        </row>
        <row r="1291">
          <cell r="C1291" t="str">
            <v>Quản trị doanh nghiệp</v>
          </cell>
          <cell r="D1291">
            <v>2</v>
          </cell>
          <cell r="E1291">
            <v>2</v>
          </cell>
          <cell r="F1291">
            <v>0</v>
          </cell>
          <cell r="G1291">
            <v>4</v>
          </cell>
          <cell r="I1291" t="str">
            <v>110343</v>
          </cell>
        </row>
        <row r="1292">
          <cell r="C1292" t="str">
            <v>Quản trị văn phòng (KT)</v>
          </cell>
          <cell r="D1292">
            <v>2</v>
          </cell>
          <cell r="E1292">
            <v>2</v>
          </cell>
          <cell r="F1292">
            <v>0</v>
          </cell>
          <cell r="G1292">
            <v>4</v>
          </cell>
          <cell r="I1292" t="str">
            <v>110350</v>
          </cell>
        </row>
        <row r="1293">
          <cell r="C1293" t="str">
            <v>Kiến thức ngành</v>
          </cell>
          <cell r="D1293">
            <v>66</v>
          </cell>
          <cell r="E1293">
            <v>49</v>
          </cell>
          <cell r="F1293">
            <v>17</v>
          </cell>
          <cell r="I1293">
            <v>0</v>
          </cell>
        </row>
        <row r="1294">
          <cell r="C1294" t="str">
            <v>Kiến thức cơ sở ngành tài chính</v>
          </cell>
          <cell r="D1294">
            <v>23</v>
          </cell>
          <cell r="E1294">
            <v>19</v>
          </cell>
          <cell r="F1294">
            <v>4</v>
          </cell>
          <cell r="I1294">
            <v>0</v>
          </cell>
        </row>
        <row r="1295">
          <cell r="C1295" t="str">
            <v>PHẦN BẮT BUỘC</v>
          </cell>
          <cell r="D1295">
            <v>20</v>
          </cell>
          <cell r="E1295">
            <v>16</v>
          </cell>
          <cell r="F1295">
            <v>4</v>
          </cell>
          <cell r="I1295">
            <v>0</v>
          </cell>
        </row>
        <row r="1296">
          <cell r="C1296" t="str">
            <v>Lý thuyết tài chính</v>
          </cell>
          <cell r="D1296">
            <v>3</v>
          </cell>
          <cell r="E1296">
            <v>3</v>
          </cell>
          <cell r="F1296">
            <v>0</v>
          </cell>
          <cell r="G1296">
            <v>4</v>
          </cell>
          <cell r="I1296" t="str">
            <v>110375</v>
          </cell>
        </row>
        <row r="1297">
          <cell r="C1297" t="str">
            <v>Kế toán tài chính (TCNH)</v>
          </cell>
          <cell r="D1297">
            <v>4</v>
          </cell>
          <cell r="E1297">
            <v>3</v>
          </cell>
          <cell r="F1297">
            <v>1</v>
          </cell>
          <cell r="G1297">
            <v>4</v>
          </cell>
          <cell r="I1297" t="str">
            <v>110333</v>
          </cell>
        </row>
        <row r="1298">
          <cell r="C1298" t="str">
            <v>Kế toán ngân hàng</v>
          </cell>
          <cell r="D1298">
            <v>3</v>
          </cell>
          <cell r="E1298">
            <v>2</v>
          </cell>
          <cell r="F1298">
            <v>1</v>
          </cell>
          <cell r="G1298">
            <v>5</v>
          </cell>
          <cell r="I1298" t="str">
            <v>110309</v>
          </cell>
        </row>
        <row r="1299">
          <cell r="C1299" t="str">
            <v>Thống kê doanh nghiệp</v>
          </cell>
          <cell r="D1299">
            <v>4</v>
          </cell>
          <cell r="E1299">
            <v>3</v>
          </cell>
          <cell r="F1299">
            <v>1</v>
          </cell>
          <cell r="G1299">
            <v>4</v>
          </cell>
          <cell r="I1299" t="str">
            <v>110363</v>
          </cell>
        </row>
        <row r="1300">
          <cell r="C1300" t="str">
            <v>Thị trường chứng khoán</v>
          </cell>
          <cell r="D1300">
            <v>3</v>
          </cell>
          <cell r="E1300">
            <v>2</v>
          </cell>
          <cell r="F1300">
            <v>1</v>
          </cell>
          <cell r="G1300">
            <v>5</v>
          </cell>
          <cell r="I1300" t="str">
            <v>110362</v>
          </cell>
        </row>
        <row r="1301">
          <cell r="C1301" t="str">
            <v>Toán tài chính</v>
          </cell>
          <cell r="D1301">
            <v>3</v>
          </cell>
          <cell r="E1301">
            <v>3</v>
          </cell>
          <cell r="F1301">
            <v>0</v>
          </cell>
          <cell r="G1301">
            <v>4</v>
          </cell>
          <cell r="I1301" t="str">
            <v>110359</v>
          </cell>
        </row>
        <row r="1302">
          <cell r="C1302" t="str">
            <v>PHẦN TỰ CHỌN (chọn 1 trong 2 học phần sau)</v>
          </cell>
          <cell r="D1302">
            <v>3</v>
          </cell>
          <cell r="E1302">
            <v>3</v>
          </cell>
          <cell r="F1302">
            <v>0</v>
          </cell>
          <cell r="I1302" t="str">
            <v>tctcdn4</v>
          </cell>
        </row>
        <row r="1303">
          <cell r="C1303" t="str">
            <v>Giao tiếp kinh doanh</v>
          </cell>
          <cell r="D1303">
            <v>3</v>
          </cell>
          <cell r="E1303">
            <v>3</v>
          </cell>
          <cell r="F1303">
            <v>0</v>
          </cell>
          <cell r="G1303">
            <v>5</v>
          </cell>
          <cell r="I1303" t="str">
            <v>110305</v>
          </cell>
        </row>
        <row r="1304">
          <cell r="C1304" t="str">
            <v>Kinh tế phát triển</v>
          </cell>
          <cell r="D1304">
            <v>3</v>
          </cell>
          <cell r="E1304">
            <v>3</v>
          </cell>
          <cell r="F1304">
            <v>0</v>
          </cell>
          <cell r="G1304">
            <v>5</v>
          </cell>
          <cell r="I1304" t="str">
            <v>110323</v>
          </cell>
        </row>
        <row r="1305">
          <cell r="C1305" t="str">
            <v>Kiến thức chuyên ngành tài chính ngân hàng</v>
          </cell>
          <cell r="D1305">
            <v>43</v>
          </cell>
          <cell r="E1305">
            <v>30</v>
          </cell>
          <cell r="F1305">
            <v>13</v>
          </cell>
          <cell r="I1305">
            <v>0</v>
          </cell>
        </row>
        <row r="1306">
          <cell r="C1306" t="str">
            <v>PHẦN BẮT BUỘC</v>
          </cell>
          <cell r="D1306">
            <v>32</v>
          </cell>
          <cell r="E1306">
            <v>23</v>
          </cell>
          <cell r="F1306">
            <v>9</v>
          </cell>
          <cell r="I1306">
            <v>0</v>
          </cell>
        </row>
        <row r="1307">
          <cell r="C1307" t="str">
            <v>Kinh tế bảo hiểm</v>
          </cell>
          <cell r="D1307">
            <v>3</v>
          </cell>
          <cell r="E1307">
            <v>3</v>
          </cell>
          <cell r="F1307">
            <v>0</v>
          </cell>
          <cell r="G1307">
            <v>6</v>
          </cell>
          <cell r="I1307" t="str">
            <v>110373</v>
          </cell>
        </row>
        <row r="1308">
          <cell r="C1308" t="str">
            <v>Thuế</v>
          </cell>
          <cell r="D1308">
            <v>3</v>
          </cell>
          <cell r="E1308">
            <v>3</v>
          </cell>
          <cell r="F1308">
            <v>0</v>
          </cell>
          <cell r="G1308">
            <v>5</v>
          </cell>
          <cell r="I1308" t="str">
            <v>110364</v>
          </cell>
        </row>
        <row r="1309">
          <cell r="C1309" t="str">
            <v>Tài chính quốc tế</v>
          </cell>
          <cell r="D1309">
            <v>3</v>
          </cell>
          <cell r="E1309">
            <v>3</v>
          </cell>
          <cell r="F1309">
            <v>0</v>
          </cell>
          <cell r="G1309">
            <v>6</v>
          </cell>
          <cell r="I1309" t="str">
            <v>110388</v>
          </cell>
        </row>
        <row r="1310">
          <cell r="C1310" t="str">
            <v>Phân tích đầu tư chứng khoán</v>
          </cell>
          <cell r="D1310">
            <v>3</v>
          </cell>
          <cell r="E1310">
            <v>3</v>
          </cell>
          <cell r="F1310">
            <v>0</v>
          </cell>
          <cell r="G1310">
            <v>6</v>
          </cell>
          <cell r="I1310" t="str">
            <v>110340</v>
          </cell>
        </row>
        <row r="1311">
          <cell r="C1311" t="str">
            <v>Tài chính công</v>
          </cell>
          <cell r="D1311">
            <v>3</v>
          </cell>
          <cell r="E1311">
            <v>2</v>
          </cell>
          <cell r="F1311">
            <v>1</v>
          </cell>
          <cell r="G1311">
            <v>7</v>
          </cell>
          <cell r="I1311" t="str">
            <v>110385</v>
          </cell>
        </row>
        <row r="1312">
          <cell r="C1312" t="str">
            <v>Lập và phân tích dự án đầu tư</v>
          </cell>
          <cell r="D1312">
            <v>3</v>
          </cell>
          <cell r="E1312">
            <v>2</v>
          </cell>
          <cell r="F1312">
            <v>1</v>
          </cell>
          <cell r="G1312">
            <v>7</v>
          </cell>
          <cell r="I1312" t="str">
            <v>110332</v>
          </cell>
        </row>
        <row r="1313">
          <cell r="C1313" t="str">
            <v>Quản lý danh mục đầu tư</v>
          </cell>
          <cell r="D1313">
            <v>3</v>
          </cell>
          <cell r="E1313">
            <v>3</v>
          </cell>
          <cell r="F1313">
            <v>0</v>
          </cell>
          <cell r="G1313">
            <v>7</v>
          </cell>
          <cell r="I1313" t="str">
            <v>160307</v>
          </cell>
        </row>
        <row r="1314">
          <cell r="C1314" t="str">
            <v>Dự toán ngân sách doanh nghiệp (TCNH)</v>
          </cell>
          <cell r="D1314">
            <v>4</v>
          </cell>
          <cell r="E1314">
            <v>3</v>
          </cell>
          <cell r="F1314">
            <v>1</v>
          </cell>
          <cell r="G1314">
            <v>7</v>
          </cell>
          <cell r="I1314" t="str">
            <v>160301</v>
          </cell>
        </row>
        <row r="1315">
          <cell r="C1315" t="str">
            <v>Tin học quản lý tài chính</v>
          </cell>
          <cell r="D1315">
            <v>3</v>
          </cell>
          <cell r="E1315">
            <v>1</v>
          </cell>
          <cell r="F1315">
            <v>2</v>
          </cell>
          <cell r="G1315">
            <v>7</v>
          </cell>
          <cell r="I1315" t="str">
            <v>110391</v>
          </cell>
        </row>
        <row r="1316">
          <cell r="C1316" t="str">
            <v>Thực tập cơ sở ngành (TCNH)</v>
          </cell>
          <cell r="D1316">
            <v>4</v>
          </cell>
          <cell r="E1316">
            <v>0</v>
          </cell>
          <cell r="F1316">
            <v>4</v>
          </cell>
          <cell r="G1316">
            <v>6</v>
          </cell>
          <cell r="I1316" t="str">
            <v>110389</v>
          </cell>
        </row>
        <row r="1317">
          <cell r="C1317" t="str">
            <v>PHẦN TỰ CHỌN (chọn 1 trong 2 chuyên ngành sau)</v>
          </cell>
          <cell r="D1317">
            <v>11</v>
          </cell>
          <cell r="E1317">
            <v>7</v>
          </cell>
          <cell r="F1317">
            <v>4</v>
          </cell>
          <cell r="I1317">
            <v>0</v>
          </cell>
        </row>
        <row r="1318">
          <cell r="C1318" t="str">
            <v>Chuyên ngành Tài chính doanh nghiệp</v>
          </cell>
          <cell r="D1318">
            <v>11</v>
          </cell>
          <cell r="E1318">
            <v>7</v>
          </cell>
          <cell r="F1318">
            <v>4</v>
          </cell>
          <cell r="I1318">
            <v>0</v>
          </cell>
        </row>
        <row r="1319">
          <cell r="C1319" t="str">
            <v>Tài chính doanh nghiệp 1</v>
          </cell>
          <cell r="D1319">
            <v>4</v>
          </cell>
          <cell r="E1319">
            <v>2</v>
          </cell>
          <cell r="F1319">
            <v>2</v>
          </cell>
          <cell r="G1319">
            <v>5</v>
          </cell>
          <cell r="I1319" t="str">
            <v>110386</v>
          </cell>
        </row>
        <row r="1320">
          <cell r="C1320" t="str">
            <v>Tài chính doanh nghiệp 2</v>
          </cell>
          <cell r="D1320">
            <v>4</v>
          </cell>
          <cell r="E1320">
            <v>3</v>
          </cell>
          <cell r="F1320">
            <v>1</v>
          </cell>
          <cell r="G1320">
            <v>6</v>
          </cell>
          <cell r="I1320" t="str">
            <v>110387</v>
          </cell>
        </row>
        <row r="1321">
          <cell r="C1321" t="str">
            <v>Phân tích tài chính doanh nghiệp</v>
          </cell>
          <cell r="D1321">
            <v>3</v>
          </cell>
          <cell r="E1321">
            <v>2</v>
          </cell>
          <cell r="F1321">
            <v>1</v>
          </cell>
          <cell r="G1321">
            <v>7</v>
          </cell>
          <cell r="I1321" t="str">
            <v>110379</v>
          </cell>
        </row>
        <row r="1322">
          <cell r="C1322" t="str">
            <v>Chuyên ngành Tài chính ngân hàng</v>
          </cell>
          <cell r="D1322">
            <v>11</v>
          </cell>
          <cell r="E1322">
            <v>7</v>
          </cell>
          <cell r="F1322">
            <v>4</v>
          </cell>
          <cell r="I1322">
            <v>0</v>
          </cell>
        </row>
        <row r="1323">
          <cell r="C1323" t="str">
            <v>Ngân hàng thương mại</v>
          </cell>
          <cell r="D1323">
            <v>4</v>
          </cell>
          <cell r="E1323">
            <v>3</v>
          </cell>
          <cell r="F1323">
            <v>1</v>
          </cell>
          <cell r="G1323">
            <v>5</v>
          </cell>
          <cell r="I1323" t="str">
            <v>160308</v>
          </cell>
        </row>
        <row r="1324">
          <cell r="C1324" t="str">
            <v>Ngân hàng Trung ương</v>
          </cell>
          <cell r="D1324">
            <v>3</v>
          </cell>
          <cell r="E1324">
            <v>2</v>
          </cell>
          <cell r="F1324">
            <v>1</v>
          </cell>
          <cell r="G1324">
            <v>6</v>
          </cell>
          <cell r="I1324" t="str">
            <v>160309</v>
          </cell>
        </row>
        <row r="1325">
          <cell r="C1325" t="str">
            <v>Nghiệp vụ kinh doanh ngân hàng</v>
          </cell>
          <cell r="D1325">
            <v>4</v>
          </cell>
          <cell r="E1325">
            <v>2</v>
          </cell>
          <cell r="F1325">
            <v>2</v>
          </cell>
          <cell r="G1325">
            <v>7</v>
          </cell>
          <cell r="I1325" t="str">
            <v>160310</v>
          </cell>
        </row>
        <row r="1326">
          <cell r="C1326" t="str">
            <v>Thực tập tốt nghiệp và làm khóa luận (hoặc học thêm một số học phần chuyên môn)</v>
          </cell>
          <cell r="D1326">
            <v>15</v>
          </cell>
          <cell r="E1326">
            <v>0</v>
          </cell>
          <cell r="F1326">
            <v>15</v>
          </cell>
          <cell r="I1326">
            <v>0</v>
          </cell>
        </row>
        <row r="1327">
          <cell r="C1327" t="str">
            <v>Thực tập tốt nghiệp (TCNH)</v>
          </cell>
          <cell r="D1327">
            <v>8</v>
          </cell>
          <cell r="E1327">
            <v>0</v>
          </cell>
          <cell r="F1327">
            <v>8</v>
          </cell>
          <cell r="G1327">
            <v>8</v>
          </cell>
          <cell r="I1327" t="str">
            <v>110390</v>
          </cell>
        </row>
        <row r="1328">
          <cell r="C1328" t="str">
            <v>Khóa luận tốt nghiệp (TCNH)</v>
          </cell>
          <cell r="D1328">
            <v>7</v>
          </cell>
          <cell r="E1328">
            <v>0</v>
          </cell>
          <cell r="F1328">
            <v>7</v>
          </cell>
          <cell r="G1328">
            <v>8</v>
          </cell>
          <cell r="I1328" t="str">
            <v>110372</v>
          </cell>
        </row>
        <row r="1329">
          <cell r="C1329" t="str">
            <v>Sinh viên không làm đồ án/ khóa luận tốt nghiệp đăng ký học thêm ít nhất là 7 tín chỉ trong các học phần sau:</v>
          </cell>
          <cell r="D1329">
            <v>7</v>
          </cell>
          <cell r="E1329">
            <v>5</v>
          </cell>
          <cell r="F1329">
            <v>2</v>
          </cell>
          <cell r="I1329" t="str">
            <v>TTĐA/KL</v>
          </cell>
        </row>
        <row r="1330">
          <cell r="C1330" t="str">
            <v>Nghiệp vụ tín dụng ngân hàng thương mại</v>
          </cell>
          <cell r="D1330">
            <v>4</v>
          </cell>
          <cell r="E1330">
            <v>3</v>
          </cell>
          <cell r="F1330">
            <v>1</v>
          </cell>
          <cell r="G1330">
            <v>8</v>
          </cell>
          <cell r="I1330" t="str">
            <v>160305</v>
          </cell>
        </row>
        <row r="1331">
          <cell r="C1331" t="str">
            <v>Marketing ngân hàng</v>
          </cell>
          <cell r="D1331">
            <v>3</v>
          </cell>
          <cell r="E1331">
            <v>2</v>
          </cell>
          <cell r="F1331">
            <v>1</v>
          </cell>
          <cell r="G1331">
            <v>8</v>
          </cell>
          <cell r="I1331" t="str">
            <v>160306</v>
          </cell>
        </row>
        <row r="1332">
          <cell r="C1332" t="str">
            <v>Kế toán công ty</v>
          </cell>
          <cell r="D1332">
            <v>3</v>
          </cell>
          <cell r="E1332">
            <v>2</v>
          </cell>
          <cell r="F1332">
            <v>1</v>
          </cell>
          <cell r="G1332">
            <v>8</v>
          </cell>
          <cell r="I1332" t="str">
            <v>110308</v>
          </cell>
        </row>
        <row r="1333">
          <cell r="C1333" t="str">
            <v>Kế toán thuế</v>
          </cell>
          <cell r="D1333">
            <v>3</v>
          </cell>
          <cell r="E1333">
            <v>2</v>
          </cell>
          <cell r="F1333">
            <v>1</v>
          </cell>
          <cell r="G1333">
            <v>8</v>
          </cell>
          <cell r="I1333" t="str">
            <v>110318</v>
          </cell>
        </row>
        <row r="1334">
          <cell r="C1334" t="str">
            <v>KIẾN THỨC GIÁO DỤC ĐẠI CƯƠNG</v>
          </cell>
          <cell r="D1334">
            <v>74</v>
          </cell>
          <cell r="E1334">
            <v>63</v>
          </cell>
          <cell r="F1334">
            <v>11</v>
          </cell>
          <cell r="I1334">
            <v>0</v>
          </cell>
        </row>
        <row r="1335">
          <cell r="C1335" t="str">
            <v>Các môn lý luận chính trị</v>
          </cell>
          <cell r="D1335">
            <v>7</v>
          </cell>
          <cell r="E1335">
            <v>7</v>
          </cell>
          <cell r="F1335">
            <v>0</v>
          </cell>
          <cell r="I1335">
            <v>0</v>
          </cell>
        </row>
        <row r="1336">
          <cell r="C1336" t="str">
            <v>Các nguyên lý cơ bản của chủ nghĩa Mác - Lê Nin</v>
          </cell>
          <cell r="D1336">
            <v>5</v>
          </cell>
          <cell r="E1336">
            <v>5</v>
          </cell>
          <cell r="F1336">
            <v>0</v>
          </cell>
          <cell r="G1336">
            <v>1</v>
          </cell>
          <cell r="I1336" t="str">
            <v>120301</v>
          </cell>
        </row>
        <row r="1337">
          <cell r="C1337" t="str">
            <v>Tư tưởng Hồ Chí Minh</v>
          </cell>
          <cell r="D1337">
            <v>2</v>
          </cell>
          <cell r="E1337">
            <v>2</v>
          </cell>
          <cell r="F1337">
            <v>0</v>
          </cell>
          <cell r="G1337">
            <v>2</v>
          </cell>
          <cell r="I1337" t="str">
            <v>120305</v>
          </cell>
        </row>
        <row r="1338">
          <cell r="C1338" t="str">
            <v>Khoa học xã hội - Nhân văn</v>
          </cell>
          <cell r="D1338">
            <v>9</v>
          </cell>
          <cell r="E1338">
            <v>9</v>
          </cell>
          <cell r="F1338">
            <v>0</v>
          </cell>
          <cell r="I1338">
            <v>0</v>
          </cell>
        </row>
        <row r="1339">
          <cell r="C1339" t="str">
            <v>PHẦN BẮT BUỘC</v>
          </cell>
          <cell r="D1339">
            <v>7</v>
          </cell>
          <cell r="E1339">
            <v>7</v>
          </cell>
          <cell r="F1339">
            <v>0</v>
          </cell>
          <cell r="I1339">
            <v>0</v>
          </cell>
        </row>
        <row r="1340">
          <cell r="C1340" t="str">
            <v>Đường lối cách mạng Việt Nam</v>
          </cell>
          <cell r="D1340">
            <v>3</v>
          </cell>
          <cell r="E1340">
            <v>3</v>
          </cell>
          <cell r="F1340">
            <v>0</v>
          </cell>
          <cell r="G1340">
            <v>3</v>
          </cell>
          <cell r="I1340" t="str">
            <v>120302</v>
          </cell>
        </row>
        <row r="1341">
          <cell r="C1341" t="str">
            <v>Tâm lý học đại cương</v>
          </cell>
          <cell r="D1341">
            <v>2</v>
          </cell>
          <cell r="E1341">
            <v>2</v>
          </cell>
          <cell r="F1341">
            <v>0</v>
          </cell>
          <cell r="G1341">
            <v>1</v>
          </cell>
          <cell r="I1341" t="str">
            <v>140303</v>
          </cell>
        </row>
        <row r="1342">
          <cell r="C1342" t="str">
            <v>Pháp luật đại cương</v>
          </cell>
          <cell r="D1342">
            <v>2</v>
          </cell>
          <cell r="E1342">
            <v>2</v>
          </cell>
          <cell r="F1342">
            <v>0</v>
          </cell>
          <cell r="G1342">
            <v>1</v>
          </cell>
          <cell r="I1342" t="str">
            <v>120304</v>
          </cell>
        </row>
        <row r="1343">
          <cell r="C1343" t="str">
            <v>PHẦN TỰ CHỌN (chọn 1 trong 2 học phần sau)</v>
          </cell>
          <cell r="D1343">
            <v>2</v>
          </cell>
          <cell r="E1343">
            <v>2</v>
          </cell>
          <cell r="F1343">
            <v>0</v>
          </cell>
          <cell r="I1343" t="str">
            <v>tcqtkd1</v>
          </cell>
        </row>
        <row r="1344">
          <cell r="C1344" t="str">
            <v>Lịch sử các học thuyết kinh tế</v>
          </cell>
          <cell r="D1344">
            <v>2</v>
          </cell>
          <cell r="E1344">
            <v>2</v>
          </cell>
          <cell r="F1344">
            <v>0</v>
          </cell>
          <cell r="G1344">
            <v>2</v>
          </cell>
          <cell r="I1344" t="str">
            <v>120306</v>
          </cell>
        </row>
        <row r="1345">
          <cell r="C1345" t="str">
            <v>Tâm lý học người tiêu dùng</v>
          </cell>
          <cell r="D1345">
            <v>2</v>
          </cell>
          <cell r="E1345">
            <v>2</v>
          </cell>
          <cell r="F1345">
            <v>0</v>
          </cell>
          <cell r="G1345">
            <v>2</v>
          </cell>
          <cell r="I1345" t="str">
            <v>140304</v>
          </cell>
        </row>
        <row r="1346">
          <cell r="C1346" t="str">
            <v>Ngoại ngữ (kể cả Anh văn chuyên ngành)</v>
          </cell>
          <cell r="D1346">
            <v>33</v>
          </cell>
          <cell r="E1346">
            <v>33</v>
          </cell>
          <cell r="F1346">
            <v>0</v>
          </cell>
          <cell r="I1346">
            <v>0</v>
          </cell>
        </row>
        <row r="1347">
          <cell r="C1347" t="str">
            <v>Tiếng Anh định hướng TOEIC 1</v>
          </cell>
          <cell r="D1347">
            <v>6</v>
          </cell>
          <cell r="E1347">
            <v>6</v>
          </cell>
          <cell r="F1347">
            <v>0</v>
          </cell>
          <cell r="G1347">
            <v>1</v>
          </cell>
          <cell r="I1347" t="str">
            <v>130377</v>
          </cell>
        </row>
        <row r="1348">
          <cell r="C1348" t="str">
            <v>Tiếng Anh định hướng TOEIC 2</v>
          </cell>
          <cell r="D1348">
            <v>6</v>
          </cell>
          <cell r="E1348">
            <v>6</v>
          </cell>
          <cell r="F1348">
            <v>0</v>
          </cell>
          <cell r="G1348">
            <v>2</v>
          </cell>
          <cell r="I1348" t="str">
            <v>130378</v>
          </cell>
        </row>
        <row r="1349">
          <cell r="C1349" t="str">
            <v>Tiếng Anh định hướng TOEIC 3</v>
          </cell>
          <cell r="D1349">
            <v>6</v>
          </cell>
          <cell r="E1349">
            <v>6</v>
          </cell>
          <cell r="F1349">
            <v>0</v>
          </cell>
          <cell r="G1349">
            <v>3</v>
          </cell>
          <cell r="I1349" t="str">
            <v>130379</v>
          </cell>
        </row>
        <row r="1350">
          <cell r="C1350" t="str">
            <v>Tiếng Anh định hướng TOEIC 4</v>
          </cell>
          <cell r="D1350">
            <v>6</v>
          </cell>
          <cell r="E1350">
            <v>6</v>
          </cell>
          <cell r="F1350">
            <v>0</v>
          </cell>
          <cell r="G1350">
            <v>4</v>
          </cell>
          <cell r="I1350" t="str">
            <v>130380</v>
          </cell>
        </row>
        <row r="1351">
          <cell r="C1351" t="str">
            <v>Tiếng Anh định hướng TOEIC 5</v>
          </cell>
          <cell r="D1351">
            <v>6</v>
          </cell>
          <cell r="E1351">
            <v>6</v>
          </cell>
          <cell r="F1351">
            <v>0</v>
          </cell>
          <cell r="G1351">
            <v>5</v>
          </cell>
          <cell r="I1351" t="str">
            <v>130381</v>
          </cell>
        </row>
        <row r="1352">
          <cell r="C1352" t="str">
            <v>Tiếng Anh chuyên ngành (QTKD)</v>
          </cell>
          <cell r="D1352">
            <v>3</v>
          </cell>
          <cell r="E1352">
            <v>3</v>
          </cell>
          <cell r="F1352">
            <v>0</v>
          </cell>
          <cell r="G1352">
            <v>6</v>
          </cell>
          <cell r="I1352" t="str">
            <v>130342</v>
          </cell>
        </row>
        <row r="1353">
          <cell r="C1353" t="str">
            <v>Toán học- Tin học- Khoa học tự nhiên- Công nghệ- Môi trường</v>
          </cell>
          <cell r="D1353">
            <v>15</v>
          </cell>
          <cell r="E1353">
            <v>14</v>
          </cell>
          <cell r="F1353">
            <v>1</v>
          </cell>
          <cell r="I1353">
            <v>0</v>
          </cell>
        </row>
        <row r="1354">
          <cell r="C1354" t="str">
            <v>PHẦN BẮT BUỘC</v>
          </cell>
          <cell r="D1354">
            <v>12</v>
          </cell>
          <cell r="E1354">
            <v>11</v>
          </cell>
          <cell r="F1354">
            <v>1</v>
          </cell>
          <cell r="I1354">
            <v>0</v>
          </cell>
        </row>
        <row r="1355">
          <cell r="C1355" t="str">
            <v>Toán cao cấp C1</v>
          </cell>
          <cell r="D1355">
            <v>3</v>
          </cell>
          <cell r="E1355">
            <v>3</v>
          </cell>
          <cell r="F1355">
            <v>0</v>
          </cell>
          <cell r="G1355">
            <v>1</v>
          </cell>
          <cell r="I1355" t="str">
            <v>100303</v>
          </cell>
        </row>
        <row r="1356">
          <cell r="C1356" t="str">
            <v>Xác suất thống kê toán</v>
          </cell>
          <cell r="D1356">
            <v>3</v>
          </cell>
          <cell r="E1356">
            <v>3</v>
          </cell>
          <cell r="F1356">
            <v>0</v>
          </cell>
          <cell r="G1356">
            <v>2</v>
          </cell>
          <cell r="I1356" t="str">
            <v>100316</v>
          </cell>
        </row>
        <row r="1357">
          <cell r="C1357" t="str">
            <v>Quy hoạch tuyến tính (KT)</v>
          </cell>
          <cell r="D1357">
            <v>3</v>
          </cell>
          <cell r="E1357">
            <v>3</v>
          </cell>
          <cell r="F1357">
            <v>0</v>
          </cell>
          <cell r="G1357">
            <v>2</v>
          </cell>
          <cell r="I1357" t="str">
            <v>100315</v>
          </cell>
        </row>
        <row r="1358">
          <cell r="C1358" t="str">
            <v>Nhập môn tin học</v>
          </cell>
          <cell r="D1358">
            <v>3</v>
          </cell>
          <cell r="E1358">
            <v>2</v>
          </cell>
          <cell r="F1358">
            <v>1</v>
          </cell>
          <cell r="G1358">
            <v>2</v>
          </cell>
          <cell r="I1358" t="str">
            <v>050329</v>
          </cell>
        </row>
        <row r="1359">
          <cell r="C1359" t="str">
            <v>PHẦN TỰ CHỌN (chọn 1 trong 4 học phần sau)</v>
          </cell>
          <cell r="D1359">
            <v>3</v>
          </cell>
          <cell r="E1359">
            <v>3</v>
          </cell>
          <cell r="F1359">
            <v>0</v>
          </cell>
          <cell r="I1359" t="str">
            <v>tcqtkd2</v>
          </cell>
        </row>
        <row r="1360">
          <cell r="C1360" t="str">
            <v>Lịch sử kinh tế thế giới</v>
          </cell>
          <cell r="D1360">
            <v>3</v>
          </cell>
          <cell r="E1360">
            <v>3</v>
          </cell>
          <cell r="F1360">
            <v>0</v>
          </cell>
          <cell r="G1360">
            <v>3</v>
          </cell>
          <cell r="I1360" t="str">
            <v>110334</v>
          </cell>
        </row>
        <row r="1361">
          <cell r="C1361" t="str">
            <v>Kinh tế phát triển</v>
          </cell>
          <cell r="D1361">
            <v>3</v>
          </cell>
          <cell r="E1361">
            <v>3</v>
          </cell>
          <cell r="F1361">
            <v>0</v>
          </cell>
          <cell r="G1361">
            <v>3</v>
          </cell>
          <cell r="I1361" t="str">
            <v>110323</v>
          </cell>
        </row>
        <row r="1362">
          <cell r="C1362" t="str">
            <v>Quản trị học</v>
          </cell>
          <cell r="D1362">
            <v>3</v>
          </cell>
          <cell r="E1362">
            <v>3</v>
          </cell>
          <cell r="F1362">
            <v>0</v>
          </cell>
          <cell r="G1362">
            <v>3</v>
          </cell>
          <cell r="I1362" t="str">
            <v>110345</v>
          </cell>
        </row>
        <row r="1363">
          <cell r="C1363" t="str">
            <v>Toán cao cấp C2</v>
          </cell>
          <cell r="D1363">
            <v>3</v>
          </cell>
          <cell r="E1363">
            <v>3</v>
          </cell>
          <cell r="F1363">
            <v>0</v>
          </cell>
          <cell r="G1363">
            <v>3</v>
          </cell>
          <cell r="I1363" t="str">
            <v>100304</v>
          </cell>
        </row>
        <row r="1364">
          <cell r="C1364" t="str">
            <v>Giáo dục thể chất</v>
          </cell>
          <cell r="D1364">
            <v>5</v>
          </cell>
          <cell r="E1364">
            <v>0</v>
          </cell>
          <cell r="F1364">
            <v>5</v>
          </cell>
          <cell r="I1364">
            <v>0</v>
          </cell>
        </row>
        <row r="1365">
          <cell r="C1365" t="str">
            <v>Giáo dục thể chất 1</v>
          </cell>
          <cell r="D1365">
            <v>1</v>
          </cell>
          <cell r="E1365">
            <v>0</v>
          </cell>
          <cell r="F1365">
            <v>1</v>
          </cell>
          <cell r="G1365">
            <v>1</v>
          </cell>
          <cell r="I1365" t="str">
            <v>090303</v>
          </cell>
        </row>
        <row r="1366">
          <cell r="C1366" t="str">
            <v>Giáo dục thể chất 2</v>
          </cell>
          <cell r="D1366">
            <v>1</v>
          </cell>
          <cell r="E1366">
            <v>0</v>
          </cell>
          <cell r="F1366">
            <v>1</v>
          </cell>
          <cell r="G1366">
            <v>2</v>
          </cell>
          <cell r="I1366" t="str">
            <v>090304</v>
          </cell>
        </row>
        <row r="1367">
          <cell r="C1367" t="str">
            <v>Giáo dục thể chất 3</v>
          </cell>
          <cell r="D1367">
            <v>1</v>
          </cell>
          <cell r="E1367">
            <v>0</v>
          </cell>
          <cell r="F1367">
            <v>1</v>
          </cell>
          <cell r="G1367">
            <v>3</v>
          </cell>
          <cell r="I1367" t="str">
            <v>090305</v>
          </cell>
        </row>
        <row r="1368">
          <cell r="C1368" t="str">
            <v>Giáo dục thể chất 4</v>
          </cell>
          <cell r="D1368">
            <v>1</v>
          </cell>
          <cell r="E1368">
            <v>0</v>
          </cell>
          <cell r="F1368">
            <v>1</v>
          </cell>
          <cell r="G1368">
            <v>4</v>
          </cell>
          <cell r="I1368" t="str">
            <v>090306</v>
          </cell>
        </row>
        <row r="1369">
          <cell r="C1369" t="str">
            <v>Giáo dục thể chất 5</v>
          </cell>
          <cell r="D1369">
            <v>1</v>
          </cell>
          <cell r="E1369">
            <v>0</v>
          </cell>
          <cell r="F1369">
            <v>1</v>
          </cell>
          <cell r="G1369">
            <v>5</v>
          </cell>
          <cell r="I1369" t="str">
            <v>090307</v>
          </cell>
        </row>
        <row r="1370">
          <cell r="C1370" t="str">
            <v>Giáo dục quốc phòng</v>
          </cell>
          <cell r="D1370">
            <v>5</v>
          </cell>
          <cell r="E1370">
            <v>0</v>
          </cell>
          <cell r="F1370">
            <v>5</v>
          </cell>
          <cell r="I1370">
            <v>0</v>
          </cell>
        </row>
        <row r="1371">
          <cell r="C1371" t="str">
            <v>Giáo dục quốc phòng</v>
          </cell>
          <cell r="D1371">
            <v>5</v>
          </cell>
          <cell r="E1371">
            <v>0</v>
          </cell>
          <cell r="F1371">
            <v>5</v>
          </cell>
          <cell r="G1371">
            <v>1</v>
          </cell>
          <cell r="I1371" t="str">
            <v>090301</v>
          </cell>
        </row>
        <row r="1372">
          <cell r="C1372" t="str">
            <v>KIẾN THỨC GIÁO DỤC CHUYÊN NGHIỆP</v>
          </cell>
          <cell r="D1372">
            <v>108</v>
          </cell>
          <cell r="E1372">
            <v>72</v>
          </cell>
          <cell r="F1372">
            <v>36</v>
          </cell>
          <cell r="I1372">
            <v>0</v>
          </cell>
        </row>
        <row r="1373">
          <cell r="C1373" t="str">
            <v>Kiến thức cơ sở khối ngành Kinh tế</v>
          </cell>
          <cell r="D1373">
            <v>34</v>
          </cell>
          <cell r="E1373">
            <v>29</v>
          </cell>
          <cell r="F1373">
            <v>5</v>
          </cell>
          <cell r="I1373">
            <v>0</v>
          </cell>
        </row>
        <row r="1374">
          <cell r="C1374" t="str">
            <v>PHẦN BẮT BUỘC</v>
          </cell>
          <cell r="D1374">
            <v>31</v>
          </cell>
          <cell r="E1374">
            <v>26</v>
          </cell>
          <cell r="F1374">
            <v>5</v>
          </cell>
          <cell r="I1374">
            <v>0</v>
          </cell>
        </row>
        <row r="1375">
          <cell r="C1375" t="str">
            <v>Kinh tế vi mô</v>
          </cell>
          <cell r="D1375">
            <v>4</v>
          </cell>
          <cell r="E1375">
            <v>3</v>
          </cell>
          <cell r="F1375">
            <v>1</v>
          </cell>
          <cell r="G1375">
            <v>2</v>
          </cell>
          <cell r="I1375" t="str">
            <v>110324</v>
          </cell>
        </row>
        <row r="1376">
          <cell r="C1376" t="str">
            <v>Kinh tế vĩ mô</v>
          </cell>
          <cell r="D1376">
            <v>3</v>
          </cell>
          <cell r="E1376">
            <v>3</v>
          </cell>
          <cell r="F1376">
            <v>0</v>
          </cell>
          <cell r="G1376">
            <v>3</v>
          </cell>
          <cell r="I1376" t="str">
            <v>110325</v>
          </cell>
        </row>
        <row r="1377">
          <cell r="C1377" t="str">
            <v>Marketing căn bản</v>
          </cell>
          <cell r="D1377">
            <v>3</v>
          </cell>
          <cell r="E1377">
            <v>2</v>
          </cell>
          <cell r="F1377">
            <v>1</v>
          </cell>
          <cell r="G1377">
            <v>3</v>
          </cell>
          <cell r="I1377" t="str">
            <v>110337</v>
          </cell>
        </row>
        <row r="1378">
          <cell r="C1378" t="str">
            <v>Lý thuyết thống kê</v>
          </cell>
          <cell r="D1378">
            <v>3</v>
          </cell>
          <cell r="E1378">
            <v>2</v>
          </cell>
          <cell r="F1378">
            <v>1</v>
          </cell>
          <cell r="G1378">
            <v>3</v>
          </cell>
          <cell r="I1378" t="str">
            <v>110336</v>
          </cell>
        </row>
        <row r="1379">
          <cell r="C1379" t="str">
            <v>Luật kinh tế</v>
          </cell>
          <cell r="D1379">
            <v>3</v>
          </cell>
          <cell r="E1379">
            <v>3</v>
          </cell>
          <cell r="F1379">
            <v>0</v>
          </cell>
          <cell r="G1379">
            <v>2</v>
          </cell>
          <cell r="I1379" t="str">
            <v>120307</v>
          </cell>
        </row>
        <row r="1380">
          <cell r="C1380" t="str">
            <v>Tin văn phòng</v>
          </cell>
          <cell r="D1380">
            <v>3</v>
          </cell>
          <cell r="E1380">
            <v>2</v>
          </cell>
          <cell r="F1380">
            <v>1</v>
          </cell>
          <cell r="G1380">
            <v>3</v>
          </cell>
          <cell r="I1380" t="str">
            <v>050340</v>
          </cell>
        </row>
        <row r="1381">
          <cell r="C1381" t="str">
            <v>Nguyên lý kế toán</v>
          </cell>
          <cell r="D1381">
            <v>3</v>
          </cell>
          <cell r="E1381">
            <v>2</v>
          </cell>
          <cell r="F1381">
            <v>1</v>
          </cell>
          <cell r="G1381">
            <v>3</v>
          </cell>
          <cell r="I1381" t="str">
            <v>110338</v>
          </cell>
        </row>
        <row r="1382">
          <cell r="C1382" t="str">
            <v>Tài chính tiền tệ</v>
          </cell>
          <cell r="D1382">
            <v>3</v>
          </cell>
          <cell r="E1382">
            <v>3</v>
          </cell>
          <cell r="F1382">
            <v>0</v>
          </cell>
          <cell r="G1382">
            <v>4</v>
          </cell>
          <cell r="I1382" t="str">
            <v>110354</v>
          </cell>
        </row>
        <row r="1383">
          <cell r="C1383" t="str">
            <v>Kinh tế lượng</v>
          </cell>
          <cell r="D1383">
            <v>3</v>
          </cell>
          <cell r="E1383">
            <v>3</v>
          </cell>
          <cell r="F1383">
            <v>0</v>
          </cell>
          <cell r="G1383">
            <v>4</v>
          </cell>
          <cell r="I1383" t="str">
            <v>110369</v>
          </cell>
        </row>
        <row r="1384">
          <cell r="C1384" t="str">
            <v>Quản trị doanh nghiệp (QTKD)</v>
          </cell>
          <cell r="D1384">
            <v>3</v>
          </cell>
          <cell r="E1384">
            <v>3</v>
          </cell>
          <cell r="F1384">
            <v>0</v>
          </cell>
          <cell r="G1384">
            <v>4</v>
          </cell>
          <cell r="I1384" t="str">
            <v>110344</v>
          </cell>
        </row>
        <row r="1385">
          <cell r="C1385" t="str">
            <v>PHẦN TỰ CHỌN (chọn 1 trong 2 học phần sau)</v>
          </cell>
          <cell r="D1385">
            <v>3</v>
          </cell>
          <cell r="E1385">
            <v>3</v>
          </cell>
          <cell r="F1385">
            <v>0</v>
          </cell>
          <cell r="I1385">
            <v>0</v>
          </cell>
        </row>
        <row r="1386">
          <cell r="C1386" t="str">
            <v>Giao tiếp kinh doanh</v>
          </cell>
          <cell r="D1386">
            <v>3</v>
          </cell>
          <cell r="E1386">
            <v>3</v>
          </cell>
          <cell r="F1386">
            <v>0</v>
          </cell>
          <cell r="G1386">
            <v>4</v>
          </cell>
          <cell r="I1386" t="str">
            <v>110305</v>
          </cell>
        </row>
        <row r="1387">
          <cell r="C1387" t="str">
            <v>Kinh tế quốc tế</v>
          </cell>
          <cell r="D1387">
            <v>3</v>
          </cell>
          <cell r="E1387">
            <v>3</v>
          </cell>
          <cell r="F1387">
            <v>0</v>
          </cell>
          <cell r="G1387">
            <v>4</v>
          </cell>
          <cell r="I1387" t="str">
            <v>160304</v>
          </cell>
        </row>
        <row r="1388">
          <cell r="C1388" t="str">
            <v>Kiến thức ngành QTKD</v>
          </cell>
          <cell r="D1388">
            <v>59</v>
          </cell>
          <cell r="E1388">
            <v>43</v>
          </cell>
          <cell r="F1388">
            <v>16</v>
          </cell>
          <cell r="I1388">
            <v>0</v>
          </cell>
        </row>
        <row r="1389">
          <cell r="C1389" t="str">
            <v>PHẦN BẮT BUỘC</v>
          </cell>
          <cell r="D1389">
            <v>53</v>
          </cell>
          <cell r="E1389">
            <v>37</v>
          </cell>
          <cell r="F1389">
            <v>16</v>
          </cell>
          <cell r="I1389">
            <v>0</v>
          </cell>
        </row>
        <row r="1390">
          <cell r="C1390" t="str">
            <v>Thống kê doanh nghiệp </v>
          </cell>
          <cell r="D1390">
            <v>4</v>
          </cell>
          <cell r="E1390">
            <v>3</v>
          </cell>
          <cell r="F1390">
            <v>1</v>
          </cell>
          <cell r="G1390">
            <v>4</v>
          </cell>
          <cell r="I1390" t="str">
            <v>110363</v>
          </cell>
        </row>
        <row r="1391">
          <cell r="C1391" t="str">
            <v>Thị trường chứng khoán</v>
          </cell>
          <cell r="D1391">
            <v>3</v>
          </cell>
          <cell r="E1391">
            <v>2</v>
          </cell>
          <cell r="F1391">
            <v>1</v>
          </cell>
          <cell r="G1391">
            <v>5</v>
          </cell>
          <cell r="I1391" t="str">
            <v>110362</v>
          </cell>
        </row>
        <row r="1392">
          <cell r="C1392" t="str">
            <v>Kế toán tài chính</v>
          </cell>
          <cell r="D1392">
            <v>3</v>
          </cell>
          <cell r="E1392">
            <v>3</v>
          </cell>
          <cell r="F1392">
            <v>0</v>
          </cell>
          <cell r="G1392">
            <v>4</v>
          </cell>
          <cell r="I1392" t="str">
            <v>110313</v>
          </cell>
        </row>
        <row r="1393">
          <cell r="C1393" t="str">
            <v>Toán tài chính</v>
          </cell>
          <cell r="D1393">
            <v>3</v>
          </cell>
          <cell r="E1393">
            <v>3</v>
          </cell>
          <cell r="F1393">
            <v>0</v>
          </cell>
          <cell r="G1393">
            <v>5</v>
          </cell>
          <cell r="I1393" t="str">
            <v>110359</v>
          </cell>
        </row>
        <row r="1394">
          <cell r="C1394" t="str">
            <v>Chiến lược kinh doanh</v>
          </cell>
          <cell r="D1394">
            <v>4</v>
          </cell>
          <cell r="E1394">
            <v>3</v>
          </cell>
          <cell r="F1394">
            <v>1</v>
          </cell>
          <cell r="G1394">
            <v>7</v>
          </cell>
          <cell r="I1394" t="str">
            <v>110301</v>
          </cell>
        </row>
        <row r="1395">
          <cell r="C1395" t="str">
            <v>Quản trị Marketing</v>
          </cell>
          <cell r="D1395">
            <v>4</v>
          </cell>
          <cell r="E1395">
            <v>2</v>
          </cell>
          <cell r="F1395">
            <v>2</v>
          </cell>
          <cell r="G1395">
            <v>5</v>
          </cell>
          <cell r="I1395" t="str">
            <v>110346</v>
          </cell>
        </row>
        <row r="1396">
          <cell r="C1396" t="str">
            <v>Quản trị sản xuất 1</v>
          </cell>
          <cell r="D1396">
            <v>3</v>
          </cell>
          <cell r="E1396">
            <v>3</v>
          </cell>
          <cell r="F1396">
            <v>0</v>
          </cell>
          <cell r="G1396">
            <v>6</v>
          </cell>
          <cell r="I1396" t="str">
            <v>110348</v>
          </cell>
        </row>
        <row r="1397">
          <cell r="C1397" t="str">
            <v>Quản trị sản xuất 2</v>
          </cell>
          <cell r="D1397">
            <v>3</v>
          </cell>
          <cell r="E1397">
            <v>3</v>
          </cell>
          <cell r="F1397">
            <v>0</v>
          </cell>
          <cell r="G1397">
            <v>7</v>
          </cell>
          <cell r="I1397" t="str">
            <v>110349</v>
          </cell>
        </row>
        <row r="1398">
          <cell r="C1398" t="str">
            <v>Kế hoạch doanh nghiệp 1</v>
          </cell>
          <cell r="D1398">
            <v>4</v>
          </cell>
          <cell r="E1398">
            <v>3</v>
          </cell>
          <cell r="F1398">
            <v>1</v>
          </cell>
          <cell r="G1398">
            <v>5</v>
          </cell>
          <cell r="I1398" t="str">
            <v>110306</v>
          </cell>
        </row>
        <row r="1399">
          <cell r="C1399" t="str">
            <v>Kinh tế bảo hiểm</v>
          </cell>
          <cell r="D1399">
            <v>3</v>
          </cell>
          <cell r="E1399">
            <v>3</v>
          </cell>
          <cell r="F1399">
            <v>0</v>
          </cell>
          <cell r="G1399">
            <v>6</v>
          </cell>
          <cell r="I1399" t="str">
            <v>110373</v>
          </cell>
        </row>
        <row r="1400">
          <cell r="C1400" t="str">
            <v>Quản trị chất lượng</v>
          </cell>
          <cell r="D1400">
            <v>3</v>
          </cell>
          <cell r="E1400">
            <v>2</v>
          </cell>
          <cell r="F1400">
            <v>1</v>
          </cell>
          <cell r="G1400">
            <v>7</v>
          </cell>
          <cell r="I1400" t="str">
            <v>110342</v>
          </cell>
        </row>
        <row r="1401">
          <cell r="C1401" t="str">
            <v>Quản trị nhân lực</v>
          </cell>
          <cell r="D1401">
            <v>4</v>
          </cell>
          <cell r="E1401">
            <v>3</v>
          </cell>
          <cell r="F1401">
            <v>1</v>
          </cell>
          <cell r="G1401">
            <v>6</v>
          </cell>
          <cell r="I1401" t="str">
            <v>110347</v>
          </cell>
        </row>
        <row r="1402">
          <cell r="C1402" t="str">
            <v>Lập và phân tích dự án đầu tư (QTKD)</v>
          </cell>
          <cell r="D1402">
            <v>4</v>
          </cell>
          <cell r="E1402">
            <v>2</v>
          </cell>
          <cell r="F1402">
            <v>2</v>
          </cell>
          <cell r="G1402">
            <v>7</v>
          </cell>
          <cell r="I1402" t="str">
            <v>160302</v>
          </cell>
        </row>
        <row r="1403">
          <cell r="C1403" t="str">
            <v>Tin quản trị</v>
          </cell>
          <cell r="D1403">
            <v>4</v>
          </cell>
          <cell r="E1403">
            <v>2</v>
          </cell>
          <cell r="F1403">
            <v>2</v>
          </cell>
          <cell r="G1403">
            <v>7</v>
          </cell>
          <cell r="I1403" t="str">
            <v>110357</v>
          </cell>
        </row>
        <row r="1404">
          <cell r="C1404" t="str">
            <v>Thực tập cơ sở ngành (QTKD)</v>
          </cell>
          <cell r="D1404">
            <v>4</v>
          </cell>
          <cell r="E1404">
            <v>0</v>
          </cell>
          <cell r="F1404">
            <v>4</v>
          </cell>
          <cell r="G1404">
            <v>6</v>
          </cell>
          <cell r="I1404" t="str">
            <v>110366</v>
          </cell>
        </row>
        <row r="1405">
          <cell r="C1405" t="str">
            <v>PHẦN TỰ CHỌN (chọn 2 trong 4 học phần sau)</v>
          </cell>
          <cell r="D1405">
            <v>6</v>
          </cell>
          <cell r="E1405">
            <v>6</v>
          </cell>
          <cell r="F1405">
            <v>0</v>
          </cell>
          <cell r="I1405" t="str">
            <v>tcqtkd4</v>
          </cell>
        </row>
        <row r="1406">
          <cell r="C1406" t="str">
            <v>Phân tích hoạt động kinh tế</v>
          </cell>
          <cell r="D1406">
            <v>3</v>
          </cell>
          <cell r="E1406">
            <v>3</v>
          </cell>
          <cell r="F1406">
            <v>0</v>
          </cell>
          <cell r="G1406">
            <v>6.7</v>
          </cell>
          <cell r="I1406" t="str">
            <v>110341</v>
          </cell>
        </row>
        <row r="1407">
          <cell r="C1407" t="str">
            <v>Thuế</v>
          </cell>
          <cell r="D1407">
            <v>3</v>
          </cell>
          <cell r="E1407">
            <v>3</v>
          </cell>
          <cell r="F1407">
            <v>0</v>
          </cell>
          <cell r="G1407">
            <v>6.7</v>
          </cell>
          <cell r="I1407" t="str">
            <v>110364</v>
          </cell>
        </row>
        <row r="1408">
          <cell r="C1408" t="str">
            <v>Thanh toán tín dụng quốc tế</v>
          </cell>
          <cell r="D1408">
            <v>3</v>
          </cell>
          <cell r="E1408">
            <v>3</v>
          </cell>
          <cell r="F1408">
            <v>0</v>
          </cell>
          <cell r="G1408">
            <v>6.7</v>
          </cell>
          <cell r="I1408" t="str">
            <v>110361</v>
          </cell>
        </row>
        <row r="1409">
          <cell r="C1409" t="str">
            <v>Đầu tư bất động sản</v>
          </cell>
          <cell r="D1409">
            <v>3</v>
          </cell>
          <cell r="E1409">
            <v>3</v>
          </cell>
          <cell r="F1409">
            <v>0</v>
          </cell>
          <cell r="G1409">
            <v>6.7</v>
          </cell>
          <cell r="I1409" t="str">
            <v>110303</v>
          </cell>
        </row>
        <row r="1410">
          <cell r="C1410" t="str">
            <v>Thực tập tốt nghiệp và làm khóa luận (hoặc học thêm một số học phần chuyên môn)</v>
          </cell>
          <cell r="D1410">
            <v>15</v>
          </cell>
          <cell r="E1410">
            <v>0</v>
          </cell>
          <cell r="F1410">
            <v>15</v>
          </cell>
          <cell r="I1410">
            <v>0</v>
          </cell>
        </row>
        <row r="1411">
          <cell r="C1411" t="str">
            <v>Thực tập tốt nghiệp (QTKD)</v>
          </cell>
          <cell r="D1411">
            <v>8</v>
          </cell>
          <cell r="E1411">
            <v>0</v>
          </cell>
          <cell r="F1411">
            <v>8</v>
          </cell>
          <cell r="G1411">
            <v>8</v>
          </cell>
          <cell r="I1411" t="str">
            <v>110368</v>
          </cell>
        </row>
        <row r="1412">
          <cell r="C1412" t="str">
            <v>Khóa luận tốt nghiệp (QTKD)</v>
          </cell>
          <cell r="D1412">
            <v>7</v>
          </cell>
          <cell r="E1412">
            <v>0</v>
          </cell>
          <cell r="F1412">
            <v>7</v>
          </cell>
          <cell r="G1412">
            <v>8</v>
          </cell>
          <cell r="I1412" t="str">
            <v>110331</v>
          </cell>
        </row>
        <row r="1413">
          <cell r="C1413" t="str">
            <v>Sinh viên không làm đồ án/ khóa luận tốt nghiệp đăng ký học thêm ít nhất là 7 tín chỉ trong các học phần sau:</v>
          </cell>
          <cell r="D1413">
            <v>7</v>
          </cell>
          <cell r="E1413">
            <v>6</v>
          </cell>
          <cell r="F1413">
            <v>1</v>
          </cell>
          <cell r="I1413" t="str">
            <v>TTĐA/KL</v>
          </cell>
        </row>
        <row r="1414">
          <cell r="C1414" t="str">
            <v>Phân tích đầu tư chứng khoán</v>
          </cell>
          <cell r="D1414">
            <v>3</v>
          </cell>
          <cell r="E1414">
            <v>3</v>
          </cell>
          <cell r="F1414">
            <v>0</v>
          </cell>
          <cell r="G1414">
            <v>8</v>
          </cell>
          <cell r="I1414" t="str">
            <v>110340</v>
          </cell>
        </row>
        <row r="1415">
          <cell r="C1415" t="str">
            <v>Dự toán ngân sách doanh nghiệp (TCNH)</v>
          </cell>
          <cell r="D1415">
            <v>4</v>
          </cell>
          <cell r="E1415">
            <v>3</v>
          </cell>
          <cell r="F1415">
            <v>1</v>
          </cell>
          <cell r="G1415">
            <v>8</v>
          </cell>
          <cell r="I1415" t="str">
            <v>160301</v>
          </cell>
        </row>
        <row r="1416">
          <cell r="C1416" t="str">
            <v>Quản trị văn phòng</v>
          </cell>
          <cell r="D1416">
            <v>3</v>
          </cell>
          <cell r="E1416">
            <v>3</v>
          </cell>
          <cell r="F1416">
            <v>0</v>
          </cell>
          <cell r="G1416">
            <v>8</v>
          </cell>
          <cell r="I1416" t="str">
            <v>110351</v>
          </cell>
        </row>
        <row r="1417">
          <cell r="C1417" t="str">
            <v>KIẾN THỨC GIÁO DỤC ĐẠI CƯƠNG</v>
          </cell>
          <cell r="D1417">
            <v>74</v>
          </cell>
          <cell r="E1417">
            <v>61</v>
          </cell>
          <cell r="F1417">
            <v>13</v>
          </cell>
          <cell r="I1417">
            <v>0</v>
          </cell>
        </row>
        <row r="1418">
          <cell r="C1418" t="str">
            <v>Các môn lý luận chính trị</v>
          </cell>
          <cell r="D1418">
            <v>7</v>
          </cell>
          <cell r="E1418">
            <v>7</v>
          </cell>
          <cell r="F1418">
            <v>0</v>
          </cell>
          <cell r="I1418">
            <v>0</v>
          </cell>
        </row>
        <row r="1419">
          <cell r="C1419" t="str">
            <v>Các nguyên lý cơ bản của chủ nghĩa Mác - Lê Nin</v>
          </cell>
          <cell r="D1419">
            <v>5</v>
          </cell>
          <cell r="E1419">
            <v>5</v>
          </cell>
          <cell r="F1419">
            <v>0</v>
          </cell>
          <cell r="G1419">
            <v>1</v>
          </cell>
          <cell r="I1419" t="str">
            <v>120301</v>
          </cell>
        </row>
        <row r="1420">
          <cell r="C1420" t="str">
            <v>Tư tưởng Hồ Chí Minh</v>
          </cell>
          <cell r="D1420">
            <v>2</v>
          </cell>
          <cell r="E1420">
            <v>2</v>
          </cell>
          <cell r="F1420">
            <v>0</v>
          </cell>
          <cell r="G1420">
            <v>2</v>
          </cell>
          <cell r="I1420" t="str">
            <v>120305</v>
          </cell>
        </row>
        <row r="1421">
          <cell r="C1421" t="str">
            <v>Khoa học xã hội - Nhân văn</v>
          </cell>
          <cell r="D1421">
            <v>5</v>
          </cell>
          <cell r="E1421">
            <v>5</v>
          </cell>
          <cell r="F1421">
            <v>0</v>
          </cell>
          <cell r="I1421">
            <v>0</v>
          </cell>
        </row>
        <row r="1422">
          <cell r="C1422" t="str">
            <v>PHẦN BẮT BUỘC</v>
          </cell>
          <cell r="D1422">
            <v>3</v>
          </cell>
          <cell r="E1422">
            <v>3</v>
          </cell>
          <cell r="F1422">
            <v>0</v>
          </cell>
          <cell r="I1422">
            <v>0</v>
          </cell>
        </row>
        <row r="1423">
          <cell r="C1423" t="str">
            <v>Đường lối cách mạng Việt Nam</v>
          </cell>
          <cell r="D1423">
            <v>3</v>
          </cell>
          <cell r="E1423">
            <v>3</v>
          </cell>
          <cell r="F1423">
            <v>0</v>
          </cell>
          <cell r="G1423">
            <v>3</v>
          </cell>
          <cell r="I1423" t="str">
            <v>120302</v>
          </cell>
        </row>
        <row r="1424">
          <cell r="C1424" t="str">
            <v>PHẦN TỰ CHỌN (chọn 1 trong 4 học phần sau)</v>
          </cell>
          <cell r="D1424">
            <v>2</v>
          </cell>
          <cell r="E1424">
            <v>2</v>
          </cell>
          <cell r="F1424">
            <v>0</v>
          </cell>
          <cell r="I1424" t="str">
            <v>tchvc1</v>
          </cell>
        </row>
        <row r="1425">
          <cell r="C1425" t="str">
            <v>Kinh tế học đại cương</v>
          </cell>
          <cell r="D1425">
            <v>2</v>
          </cell>
          <cell r="E1425">
            <v>2</v>
          </cell>
          <cell r="F1425">
            <v>0</v>
          </cell>
          <cell r="G1425">
            <v>2</v>
          </cell>
          <cell r="I1425" t="str">
            <v>110322</v>
          </cell>
        </row>
        <row r="1426">
          <cell r="C1426" t="str">
            <v>Pháp luật đại cương</v>
          </cell>
          <cell r="D1426">
            <v>2</v>
          </cell>
          <cell r="E1426">
            <v>2</v>
          </cell>
          <cell r="F1426">
            <v>0</v>
          </cell>
          <cell r="G1426">
            <v>2</v>
          </cell>
          <cell r="I1426" t="str">
            <v>120304</v>
          </cell>
        </row>
        <row r="1427">
          <cell r="C1427" t="str">
            <v>Tâm lý học người tiêu dùng</v>
          </cell>
          <cell r="D1427">
            <v>2</v>
          </cell>
          <cell r="E1427">
            <v>2</v>
          </cell>
          <cell r="F1427">
            <v>0</v>
          </cell>
          <cell r="G1427">
            <v>2</v>
          </cell>
          <cell r="I1427" t="str">
            <v>140304</v>
          </cell>
        </row>
        <row r="1428">
          <cell r="C1428" t="str">
            <v>Nhập môn logic học</v>
          </cell>
          <cell r="D1428">
            <v>2</v>
          </cell>
          <cell r="E1428">
            <v>2</v>
          </cell>
          <cell r="F1428">
            <v>0</v>
          </cell>
          <cell r="G1428">
            <v>2</v>
          </cell>
          <cell r="I1428" t="str">
            <v>120303</v>
          </cell>
        </row>
        <row r="1429">
          <cell r="C1429" t="str">
            <v>Ngoại ngữ (Kể cả tiếng Anh chuyên ngành)</v>
          </cell>
          <cell r="D1429">
            <v>33</v>
          </cell>
          <cell r="E1429">
            <v>33</v>
          </cell>
          <cell r="F1429">
            <v>0</v>
          </cell>
          <cell r="I1429">
            <v>0</v>
          </cell>
        </row>
        <row r="1430">
          <cell r="C1430" t="str">
            <v>Tiếng Anh 1</v>
          </cell>
          <cell r="D1430">
            <v>6</v>
          </cell>
          <cell r="E1430">
            <v>6</v>
          </cell>
          <cell r="F1430">
            <v>0</v>
          </cell>
          <cell r="G1430">
            <v>1</v>
          </cell>
          <cell r="I1430" t="str">
            <v>130354</v>
          </cell>
        </row>
        <row r="1431">
          <cell r="C1431" t="str">
            <v>Tiếng Anh 2</v>
          </cell>
          <cell r="D1431">
            <v>6</v>
          </cell>
          <cell r="E1431">
            <v>6</v>
          </cell>
          <cell r="F1431">
            <v>0</v>
          </cell>
          <cell r="G1431">
            <v>2</v>
          </cell>
          <cell r="I1431" t="str">
            <v>130355</v>
          </cell>
        </row>
        <row r="1432">
          <cell r="C1432" t="str">
            <v>Tiếng Anh 3</v>
          </cell>
          <cell r="D1432">
            <v>6</v>
          </cell>
          <cell r="E1432">
            <v>6</v>
          </cell>
          <cell r="F1432">
            <v>0</v>
          </cell>
          <cell r="G1432">
            <v>3</v>
          </cell>
          <cell r="I1432" t="str">
            <v>130356</v>
          </cell>
        </row>
        <row r="1433">
          <cell r="C1433" t="str">
            <v>Tiếng Anh 4</v>
          </cell>
          <cell r="D1433">
            <v>6</v>
          </cell>
          <cell r="E1433">
            <v>6</v>
          </cell>
          <cell r="F1433">
            <v>0</v>
          </cell>
          <cell r="G1433">
            <v>4</v>
          </cell>
          <cell r="I1433" t="str">
            <v>130329</v>
          </cell>
        </row>
        <row r="1434">
          <cell r="C1434" t="str">
            <v>Tiếng Anh 5</v>
          </cell>
          <cell r="D1434">
            <v>6</v>
          </cell>
          <cell r="E1434">
            <v>6</v>
          </cell>
          <cell r="F1434">
            <v>0</v>
          </cell>
          <cell r="G1434">
            <v>5</v>
          </cell>
          <cell r="I1434" t="str">
            <v>130330</v>
          </cell>
        </row>
        <row r="1435">
          <cell r="C1435" t="str">
            <v>Tiếng Anh chuyên ngành (Hoá)</v>
          </cell>
          <cell r="D1435">
            <v>3</v>
          </cell>
          <cell r="E1435">
            <v>3</v>
          </cell>
          <cell r="F1435">
            <v>0</v>
          </cell>
          <cell r="G1435">
            <v>6</v>
          </cell>
          <cell r="I1435" t="str">
            <v>130335</v>
          </cell>
        </row>
        <row r="1436">
          <cell r="C1436" t="str">
            <v>Toán học-Tin học-Khoa học tự nhiên-Công nghệ-Môi trường</v>
          </cell>
          <cell r="D1436">
            <v>19</v>
          </cell>
          <cell r="E1436">
            <v>16</v>
          </cell>
          <cell r="F1436">
            <v>3</v>
          </cell>
          <cell r="I1436">
            <v>0</v>
          </cell>
        </row>
        <row r="1437">
          <cell r="C1437" t="str">
            <v>PHẦN BẮT BUỘC</v>
          </cell>
          <cell r="D1437">
            <v>15</v>
          </cell>
          <cell r="E1437">
            <v>12</v>
          </cell>
          <cell r="F1437">
            <v>3</v>
          </cell>
          <cell r="I1437">
            <v>0</v>
          </cell>
        </row>
        <row r="1438">
          <cell r="C1438" t="str">
            <v>Toán Ứng dụng 1</v>
          </cell>
          <cell r="D1438">
            <v>3</v>
          </cell>
          <cell r="E1438">
            <v>3</v>
          </cell>
          <cell r="F1438">
            <v>0</v>
          </cell>
          <cell r="G1438">
            <v>1</v>
          </cell>
          <cell r="I1438" t="str">
            <v>100310</v>
          </cell>
        </row>
        <row r="1439">
          <cell r="C1439" t="str">
            <v>Toán Ứng dụng 2</v>
          </cell>
          <cell r="D1439">
            <v>3</v>
          </cell>
          <cell r="E1439">
            <v>3</v>
          </cell>
          <cell r="F1439">
            <v>0</v>
          </cell>
          <cell r="G1439">
            <v>2</v>
          </cell>
          <cell r="I1439" t="str">
            <v>100311</v>
          </cell>
        </row>
        <row r="1440">
          <cell r="C1440" t="str">
            <v>Vật lý 1</v>
          </cell>
          <cell r="D1440">
            <v>3</v>
          </cell>
          <cell r="E1440">
            <v>2</v>
          </cell>
          <cell r="F1440">
            <v>1</v>
          </cell>
          <cell r="G1440">
            <v>1</v>
          </cell>
          <cell r="I1440" t="str">
            <v>100313</v>
          </cell>
        </row>
        <row r="1441">
          <cell r="C1441" t="str">
            <v>Hoá học 1</v>
          </cell>
          <cell r="D1441">
            <v>3</v>
          </cell>
          <cell r="E1441">
            <v>2</v>
          </cell>
          <cell r="F1441">
            <v>1</v>
          </cell>
          <cell r="G1441">
            <v>1</v>
          </cell>
          <cell r="I1441" t="str">
            <v>030320</v>
          </cell>
        </row>
        <row r="1442">
          <cell r="C1442" t="str">
            <v>Nhập môn tin học</v>
          </cell>
          <cell r="D1442">
            <v>3</v>
          </cell>
          <cell r="E1442">
            <v>2</v>
          </cell>
          <cell r="F1442">
            <v>1</v>
          </cell>
          <cell r="G1442">
            <v>4</v>
          </cell>
          <cell r="I1442" t="str">
            <v>050329</v>
          </cell>
        </row>
        <row r="1443">
          <cell r="C1443" t="str">
            <v>PHẦN TỰ CHỌN (chọn 2 trong 5 học phần sau)</v>
          </cell>
          <cell r="D1443">
            <v>4</v>
          </cell>
          <cell r="E1443">
            <v>4</v>
          </cell>
          <cell r="F1443">
            <v>0</v>
          </cell>
          <cell r="I1443" t="str">
            <v>tchvc2</v>
          </cell>
        </row>
        <row r="1444">
          <cell r="C1444" t="str">
            <v>Xác suất thống kê</v>
          </cell>
          <cell r="D1444">
            <v>2</v>
          </cell>
          <cell r="E1444">
            <v>2</v>
          </cell>
          <cell r="F1444">
            <v>0</v>
          </cell>
          <cell r="G1444">
            <v>3</v>
          </cell>
          <cell r="I1444" t="str">
            <v>100305</v>
          </cell>
        </row>
        <row r="1445">
          <cell r="C1445" t="str">
            <v>Hàm phức và phép BĐ Laplace</v>
          </cell>
          <cell r="D1445">
            <v>2</v>
          </cell>
          <cell r="E1445">
            <v>2</v>
          </cell>
          <cell r="F1445">
            <v>0</v>
          </cell>
          <cell r="G1445">
            <v>3</v>
          </cell>
          <cell r="I1445" t="str">
            <v>100307</v>
          </cell>
        </row>
        <row r="1446">
          <cell r="C1446" t="str">
            <v>Quy hoạch tuyến tính</v>
          </cell>
          <cell r="D1446">
            <v>2</v>
          </cell>
          <cell r="E1446">
            <v>2</v>
          </cell>
          <cell r="F1446">
            <v>0</v>
          </cell>
          <cell r="G1446">
            <v>3</v>
          </cell>
          <cell r="I1446" t="str">
            <v>100308</v>
          </cell>
        </row>
        <row r="1447">
          <cell r="C1447" t="str">
            <v>Vật lý 2</v>
          </cell>
          <cell r="D1447">
            <v>2</v>
          </cell>
          <cell r="E1447">
            <v>2</v>
          </cell>
          <cell r="F1447">
            <v>0</v>
          </cell>
          <cell r="G1447">
            <v>3</v>
          </cell>
          <cell r="I1447" t="str">
            <v>100314</v>
          </cell>
        </row>
        <row r="1448">
          <cell r="C1448" t="str">
            <v>Hoá môi trường</v>
          </cell>
          <cell r="D1448">
            <v>2</v>
          </cell>
          <cell r="E1448">
            <v>2</v>
          </cell>
          <cell r="F1448">
            <v>0</v>
          </cell>
          <cell r="G1448">
            <v>3</v>
          </cell>
          <cell r="I1448" t="str">
            <v>030358</v>
          </cell>
        </row>
        <row r="1449">
          <cell r="C1449" t="str">
            <v>Giáo dục thể chất</v>
          </cell>
          <cell r="D1449">
            <v>5</v>
          </cell>
          <cell r="E1449">
            <v>0</v>
          </cell>
          <cell r="F1449">
            <v>5</v>
          </cell>
          <cell r="I1449">
            <v>0</v>
          </cell>
        </row>
        <row r="1450">
          <cell r="C1450" t="str">
            <v>Giáo dục thể chất 1</v>
          </cell>
          <cell r="D1450">
            <v>1</v>
          </cell>
          <cell r="E1450">
            <v>0</v>
          </cell>
          <cell r="F1450">
            <v>1</v>
          </cell>
          <cell r="G1450">
            <v>1</v>
          </cell>
          <cell r="I1450" t="str">
            <v>090303</v>
          </cell>
        </row>
        <row r="1451">
          <cell r="C1451" t="str">
            <v>Giáo dục thể chất 2</v>
          </cell>
          <cell r="D1451">
            <v>1</v>
          </cell>
          <cell r="E1451">
            <v>0</v>
          </cell>
          <cell r="F1451">
            <v>1</v>
          </cell>
          <cell r="G1451">
            <v>2</v>
          </cell>
          <cell r="I1451" t="str">
            <v>090304</v>
          </cell>
        </row>
        <row r="1452">
          <cell r="C1452" t="str">
            <v>Giáo dục thể chất 3</v>
          </cell>
          <cell r="D1452">
            <v>1</v>
          </cell>
          <cell r="E1452">
            <v>0</v>
          </cell>
          <cell r="F1452">
            <v>1</v>
          </cell>
          <cell r="G1452">
            <v>3</v>
          </cell>
          <cell r="I1452" t="str">
            <v>090305</v>
          </cell>
        </row>
        <row r="1453">
          <cell r="C1453" t="str">
            <v>Giáo dục thể chất 4</v>
          </cell>
          <cell r="D1453">
            <v>1</v>
          </cell>
          <cell r="E1453">
            <v>0</v>
          </cell>
          <cell r="F1453">
            <v>1</v>
          </cell>
          <cell r="G1453">
            <v>4</v>
          </cell>
          <cell r="I1453" t="str">
            <v>090306</v>
          </cell>
        </row>
        <row r="1454">
          <cell r="C1454" t="str">
            <v>Giáo dục thể chất 5</v>
          </cell>
          <cell r="D1454">
            <v>1</v>
          </cell>
          <cell r="E1454">
            <v>0</v>
          </cell>
          <cell r="F1454">
            <v>1</v>
          </cell>
          <cell r="G1454">
            <v>5</v>
          </cell>
          <cell r="I1454" t="str">
            <v>090307</v>
          </cell>
        </row>
        <row r="1455">
          <cell r="C1455" t="str">
            <v>Giáo dục quốc phòng</v>
          </cell>
          <cell r="D1455">
            <v>5</v>
          </cell>
          <cell r="E1455">
            <v>0</v>
          </cell>
          <cell r="F1455">
            <v>5</v>
          </cell>
          <cell r="I1455">
            <v>0</v>
          </cell>
        </row>
        <row r="1456">
          <cell r="C1456" t="str">
            <v>Giáo dục quốc phòng</v>
          </cell>
          <cell r="D1456">
            <v>5</v>
          </cell>
          <cell r="E1456">
            <v>0</v>
          </cell>
          <cell r="F1456">
            <v>5</v>
          </cell>
          <cell r="G1456">
            <v>1</v>
          </cell>
          <cell r="I1456" t="str">
            <v>090301</v>
          </cell>
        </row>
        <row r="1457">
          <cell r="C1457" t="str">
            <v>KIẾN THỨC GIÁO DỤC CHUYÊN NGHIỆP</v>
          </cell>
          <cell r="D1457">
            <v>108</v>
          </cell>
          <cell r="E1457">
            <v>72</v>
          </cell>
          <cell r="F1457">
            <v>36</v>
          </cell>
          <cell r="I1457">
            <v>0</v>
          </cell>
        </row>
        <row r="1458">
          <cell r="C1458" t="str">
            <v>Kiến thức cơ sở ngành</v>
          </cell>
          <cell r="D1458">
            <v>30</v>
          </cell>
          <cell r="E1458">
            <v>25</v>
          </cell>
          <cell r="F1458">
            <v>5</v>
          </cell>
          <cell r="I1458">
            <v>0</v>
          </cell>
        </row>
        <row r="1459">
          <cell r="C1459" t="str">
            <v>Cơ kỹ thuật </v>
          </cell>
          <cell r="D1459">
            <v>3</v>
          </cell>
          <cell r="E1459">
            <v>3</v>
          </cell>
          <cell r="F1459">
            <v>0</v>
          </cell>
          <cell r="G1459">
            <v>2</v>
          </cell>
          <cell r="I1459" t="str">
            <v>010315</v>
          </cell>
        </row>
        <row r="1460">
          <cell r="C1460" t="str">
            <v>Kỹ thuật điện</v>
          </cell>
          <cell r="D1460">
            <v>3</v>
          </cell>
          <cell r="E1460">
            <v>2</v>
          </cell>
          <cell r="F1460">
            <v>1</v>
          </cell>
          <cell r="G1460">
            <v>3</v>
          </cell>
          <cell r="I1460" t="str">
            <v>070315</v>
          </cell>
        </row>
        <row r="1461">
          <cell r="C1461" t="str">
            <v>Hoá học xanh</v>
          </cell>
          <cell r="D1461">
            <v>2</v>
          </cell>
          <cell r="E1461">
            <v>2</v>
          </cell>
          <cell r="F1461">
            <v>0</v>
          </cell>
          <cell r="G1461">
            <v>3</v>
          </cell>
          <cell r="I1461" t="str">
            <v>030359</v>
          </cell>
        </row>
        <row r="1462">
          <cell r="C1462" t="str">
            <v>An toàn lao động</v>
          </cell>
          <cell r="D1462">
            <v>2</v>
          </cell>
          <cell r="E1462">
            <v>2</v>
          </cell>
          <cell r="F1462">
            <v>0</v>
          </cell>
          <cell r="G1462">
            <v>6</v>
          </cell>
          <cell r="I1462" t="str">
            <v>030301</v>
          </cell>
        </row>
        <row r="1463">
          <cell r="C1463" t="str">
            <v>Vẽ kỹ thuật</v>
          </cell>
          <cell r="D1463">
            <v>2</v>
          </cell>
          <cell r="E1463">
            <v>2</v>
          </cell>
          <cell r="F1463">
            <v>0</v>
          </cell>
          <cell r="G1463">
            <v>3</v>
          </cell>
          <cell r="I1463" t="str">
            <v>010348</v>
          </cell>
        </row>
        <row r="1464">
          <cell r="C1464" t="str">
            <v>Hoá vô cơ</v>
          </cell>
          <cell r="D1464">
            <v>5</v>
          </cell>
          <cell r="E1464">
            <v>4</v>
          </cell>
          <cell r="F1464">
            <v>1</v>
          </cell>
          <cell r="G1464">
            <v>2</v>
          </cell>
          <cell r="I1464" t="str">
            <v>030328</v>
          </cell>
        </row>
        <row r="1465">
          <cell r="C1465" t="str">
            <v>Hoá lý 1</v>
          </cell>
          <cell r="D1465">
            <v>4</v>
          </cell>
          <cell r="E1465">
            <v>3</v>
          </cell>
          <cell r="F1465">
            <v>1</v>
          </cell>
          <cell r="G1465">
            <v>3</v>
          </cell>
          <cell r="I1465" t="str">
            <v>030325</v>
          </cell>
        </row>
        <row r="1466">
          <cell r="C1466" t="str">
            <v>Hoá lý 2</v>
          </cell>
          <cell r="D1466">
            <v>4</v>
          </cell>
          <cell r="E1466">
            <v>3</v>
          </cell>
          <cell r="F1466">
            <v>1</v>
          </cell>
          <cell r="G1466">
            <v>4</v>
          </cell>
          <cell r="I1466" t="str">
            <v>030326</v>
          </cell>
        </row>
        <row r="1467">
          <cell r="C1467" t="str">
            <v>Hoá hữu cơ 1</v>
          </cell>
          <cell r="D1467">
            <v>5</v>
          </cell>
          <cell r="E1467">
            <v>4</v>
          </cell>
          <cell r="F1467">
            <v>1</v>
          </cell>
          <cell r="G1467">
            <v>2</v>
          </cell>
          <cell r="I1467" t="str">
            <v>030323</v>
          </cell>
        </row>
        <row r="1468">
          <cell r="C1468" t="str">
            <v>Kiến thức ngành</v>
          </cell>
          <cell r="D1468">
            <v>63</v>
          </cell>
          <cell r="E1468">
            <v>47</v>
          </cell>
          <cell r="F1468">
            <v>16</v>
          </cell>
          <cell r="I1468">
            <v>0</v>
          </cell>
        </row>
        <row r="1469">
          <cell r="C1469" t="str">
            <v>Kiến thức chung của ngành</v>
          </cell>
          <cell r="D1469">
            <v>34</v>
          </cell>
          <cell r="E1469">
            <v>26</v>
          </cell>
          <cell r="F1469">
            <v>8</v>
          </cell>
          <cell r="I1469">
            <v>0</v>
          </cell>
        </row>
        <row r="1470">
          <cell r="C1470" t="str">
            <v>PHẦN BẮT BUỘC</v>
          </cell>
          <cell r="D1470">
            <v>32</v>
          </cell>
          <cell r="E1470">
            <v>24</v>
          </cell>
          <cell r="F1470">
            <v>8</v>
          </cell>
          <cell r="I1470">
            <v>0</v>
          </cell>
        </row>
        <row r="1471">
          <cell r="C1471" t="str">
            <v>Quá trình thiết bị truyền nhiệt và cơ học</v>
          </cell>
          <cell r="D1471">
            <v>4</v>
          </cell>
          <cell r="E1471">
            <v>4</v>
          </cell>
          <cell r="F1471">
            <v>0</v>
          </cell>
          <cell r="G1471">
            <v>4</v>
          </cell>
          <cell r="I1471" t="str">
            <v>030341</v>
          </cell>
        </row>
        <row r="1472">
          <cell r="C1472" t="str">
            <v>Quá trình thiết bị truyền khối</v>
          </cell>
          <cell r="D1472">
            <v>3</v>
          </cell>
          <cell r="E1472">
            <v>3</v>
          </cell>
          <cell r="F1472">
            <v>0</v>
          </cell>
          <cell r="G1472">
            <v>5</v>
          </cell>
          <cell r="I1472" t="str">
            <v>030340</v>
          </cell>
        </row>
        <row r="1473">
          <cell r="C1473" t="str">
            <v>Thực hành thực tập quá trình thiết bị</v>
          </cell>
          <cell r="D1473">
            <v>3</v>
          </cell>
          <cell r="E1473">
            <v>0</v>
          </cell>
          <cell r="F1473">
            <v>3</v>
          </cell>
          <cell r="G1473">
            <v>6</v>
          </cell>
          <cell r="I1473" t="str">
            <v>030345</v>
          </cell>
        </row>
        <row r="1474">
          <cell r="C1474" t="str">
            <v>Đồ án môn học quá trình thiết bị</v>
          </cell>
          <cell r="D1474">
            <v>3</v>
          </cell>
          <cell r="E1474">
            <v>0</v>
          </cell>
          <cell r="F1474">
            <v>3</v>
          </cell>
          <cell r="G1474">
            <v>6</v>
          </cell>
          <cell r="I1474" t="str">
            <v>030318</v>
          </cell>
        </row>
        <row r="1475">
          <cell r="C1475" t="str">
            <v>Mô hình tối ưu hoá trong công nghệ hoá học </v>
          </cell>
          <cell r="D1475">
            <v>3</v>
          </cell>
          <cell r="E1475">
            <v>3</v>
          </cell>
          <cell r="F1475">
            <v>0</v>
          </cell>
          <cell r="G1475">
            <v>4</v>
          </cell>
          <cell r="I1475" t="str">
            <v>030336</v>
          </cell>
        </row>
        <row r="1476">
          <cell r="C1476" t="str">
            <v>Hoá phân tích</v>
          </cell>
          <cell r="D1476">
            <v>5</v>
          </cell>
          <cell r="E1476">
            <v>3</v>
          </cell>
          <cell r="F1476">
            <v>2</v>
          </cell>
          <cell r="G1476">
            <v>5</v>
          </cell>
          <cell r="I1476" t="str">
            <v>030327</v>
          </cell>
        </row>
        <row r="1477">
          <cell r="C1477" t="str">
            <v>Kỹ thuật xúc tác và kỹ thuật phản ứng</v>
          </cell>
          <cell r="D1477">
            <v>5</v>
          </cell>
          <cell r="E1477">
            <v>5</v>
          </cell>
          <cell r="F1477">
            <v>0</v>
          </cell>
          <cell r="G1477">
            <v>5</v>
          </cell>
          <cell r="I1477" t="str">
            <v>030332</v>
          </cell>
        </row>
        <row r="1478">
          <cell r="C1478" t="str">
            <v>Kỹ thuật môi trường</v>
          </cell>
          <cell r="D1478">
            <v>2</v>
          </cell>
          <cell r="E1478">
            <v>2</v>
          </cell>
          <cell r="F1478">
            <v>0</v>
          </cell>
          <cell r="G1478">
            <v>5</v>
          </cell>
          <cell r="I1478" t="str">
            <v>030329</v>
          </cell>
        </row>
        <row r="1479">
          <cell r="C1479" t="str">
            <v>Hoá kỹ thuật đại cương</v>
          </cell>
          <cell r="D1479">
            <v>4</v>
          </cell>
          <cell r="E1479">
            <v>4</v>
          </cell>
          <cell r="F1479">
            <v>0</v>
          </cell>
          <cell r="G1479">
            <v>6</v>
          </cell>
          <cell r="I1479" t="str">
            <v>030324</v>
          </cell>
        </row>
        <row r="1480">
          <cell r="C1480" t="str">
            <v>PHẦN TỰ CHỌN (chọn 1 trong 3 học phần sau)</v>
          </cell>
          <cell r="D1480">
            <v>2</v>
          </cell>
          <cell r="E1480">
            <v>2</v>
          </cell>
          <cell r="F1480">
            <v>0</v>
          </cell>
          <cell r="I1480" t="str">
            <v>tchvc3</v>
          </cell>
        </row>
        <row r="1481">
          <cell r="C1481" t="str">
            <v>Dụng cụ đo</v>
          </cell>
          <cell r="D1481">
            <v>2</v>
          </cell>
          <cell r="E1481">
            <v>2</v>
          </cell>
          <cell r="F1481">
            <v>0</v>
          </cell>
          <cell r="G1481">
            <v>4</v>
          </cell>
          <cell r="I1481" t="str">
            <v>030314</v>
          </cell>
        </row>
        <row r="1482">
          <cell r="C1482" t="str">
            <v>Ăn mòn và bảo vệ kim loại </v>
          </cell>
          <cell r="D1482">
            <v>2</v>
          </cell>
          <cell r="E1482">
            <v>2</v>
          </cell>
          <cell r="F1482">
            <v>0</v>
          </cell>
          <cell r="G1482">
            <v>4</v>
          </cell>
          <cell r="I1482" t="str">
            <v>030302</v>
          </cell>
        </row>
        <row r="1483">
          <cell r="C1483" t="str">
            <v>Cơ sở thiết kế và chế tạo máy hoá chất</v>
          </cell>
          <cell r="D1483">
            <v>2</v>
          </cell>
          <cell r="E1483">
            <v>2</v>
          </cell>
          <cell r="F1483">
            <v>0</v>
          </cell>
          <cell r="G1483">
            <v>4</v>
          </cell>
          <cell r="I1483" t="str">
            <v>030313</v>
          </cell>
        </row>
        <row r="1484">
          <cell r="C1484" t="str">
            <v>Kiến thức chuyên ngành công nghệ hoá vô cơ</v>
          </cell>
          <cell r="D1484">
            <v>29</v>
          </cell>
          <cell r="E1484">
            <v>21</v>
          </cell>
          <cell r="F1484">
            <v>8</v>
          </cell>
          <cell r="I1484">
            <v>0</v>
          </cell>
        </row>
        <row r="1485">
          <cell r="C1485" t="str">
            <v>Phần bắt buộc</v>
          </cell>
          <cell r="D1485">
            <v>23</v>
          </cell>
          <cell r="E1485">
            <v>15</v>
          </cell>
          <cell r="F1485">
            <v>8</v>
          </cell>
          <cell r="I1485">
            <v>0</v>
          </cell>
        </row>
        <row r="1486">
          <cell r="C1486" t="str">
            <v>Công nghệ sản xuất các hợp chất vô cơ </v>
          </cell>
          <cell r="D1486">
            <v>3</v>
          </cell>
          <cell r="E1486">
            <v>3</v>
          </cell>
          <cell r="F1486">
            <v>0</v>
          </cell>
          <cell r="G1486">
            <v>6</v>
          </cell>
          <cell r="I1486" t="str">
            <v>030309</v>
          </cell>
        </row>
        <row r="1487">
          <cell r="C1487" t="str">
            <v>Công nghệ xi măng</v>
          </cell>
          <cell r="D1487">
            <v>3</v>
          </cell>
          <cell r="E1487">
            <v>3</v>
          </cell>
          <cell r="F1487">
            <v>0</v>
          </cell>
          <cell r="G1487">
            <v>7</v>
          </cell>
          <cell r="I1487" t="str">
            <v>030311</v>
          </cell>
        </row>
        <row r="1488">
          <cell r="C1488" t="str">
            <v>Công nghệ gốm sứ</v>
          </cell>
          <cell r="D1488">
            <v>3</v>
          </cell>
          <cell r="E1488">
            <v>3</v>
          </cell>
          <cell r="F1488">
            <v>0</v>
          </cell>
          <cell r="G1488">
            <v>7</v>
          </cell>
          <cell r="I1488" t="str">
            <v>030306</v>
          </cell>
        </row>
        <row r="1489">
          <cell r="C1489" t="str">
            <v>Công nghệ điện hoá</v>
          </cell>
          <cell r="D1489">
            <v>3</v>
          </cell>
          <cell r="E1489">
            <v>3</v>
          </cell>
          <cell r="F1489">
            <v>0</v>
          </cell>
          <cell r="G1489">
            <v>7</v>
          </cell>
          <cell r="I1489" t="str">
            <v>030305</v>
          </cell>
        </row>
        <row r="1490">
          <cell r="C1490" t="str">
            <v>Công nghệ sản xuất phân khoáng</v>
          </cell>
          <cell r="D1490">
            <v>3</v>
          </cell>
          <cell r="E1490">
            <v>3</v>
          </cell>
          <cell r="F1490">
            <v>0</v>
          </cell>
          <cell r="G1490">
            <v>7</v>
          </cell>
          <cell r="I1490" t="str">
            <v>030310</v>
          </cell>
        </row>
        <row r="1491">
          <cell r="C1491" t="str">
            <v>Đồ án môn học chuyên ngành (HVC)</v>
          </cell>
          <cell r="D1491">
            <v>3</v>
          </cell>
          <cell r="E1491">
            <v>0</v>
          </cell>
          <cell r="F1491">
            <v>3</v>
          </cell>
          <cell r="G1491">
            <v>7</v>
          </cell>
          <cell r="I1491" t="str">
            <v>030317</v>
          </cell>
        </row>
        <row r="1492">
          <cell r="C1492" t="str">
            <v>Thí nghiệm chuyên ngành (HVC)</v>
          </cell>
          <cell r="D1492">
            <v>5</v>
          </cell>
          <cell r="E1492">
            <v>0</v>
          </cell>
          <cell r="F1492">
            <v>5</v>
          </cell>
          <cell r="G1492">
            <v>7</v>
          </cell>
          <cell r="I1492" t="str">
            <v>030344</v>
          </cell>
        </row>
        <row r="1493">
          <cell r="C1493" t="str">
            <v>PHẦN TỰ CHỌN (chọn 2 trong 10 học phần sau)</v>
          </cell>
          <cell r="D1493">
            <v>6</v>
          </cell>
          <cell r="E1493">
            <v>6</v>
          </cell>
          <cell r="F1493">
            <v>0</v>
          </cell>
          <cell r="I1493" t="str">
            <v>tchvc4</v>
          </cell>
        </row>
        <row r="1494">
          <cell r="C1494" t="str">
            <v>Giản đồ pha</v>
          </cell>
          <cell r="D1494">
            <v>3</v>
          </cell>
          <cell r="E1494">
            <v>3</v>
          </cell>
          <cell r="F1494">
            <v>0</v>
          </cell>
          <cell r="G1494" t="str">
            <v>6,7</v>
          </cell>
          <cell r="I1494" t="str">
            <v>030319</v>
          </cell>
        </row>
        <row r="1495">
          <cell r="C1495" t="str">
            <v>Công nghệ giấy</v>
          </cell>
          <cell r="D1495">
            <v>3</v>
          </cell>
          <cell r="E1495">
            <v>3</v>
          </cell>
          <cell r="F1495">
            <v>0</v>
          </cell>
          <cell r="G1495">
            <v>6</v>
          </cell>
          <cell r="I1495" t="str">
            <v>030308</v>
          </cell>
        </row>
        <row r="1496">
          <cell r="C1496" t="str">
            <v>Hoá học cao phân tử</v>
          </cell>
          <cell r="D1496">
            <v>3</v>
          </cell>
          <cell r="E1496">
            <v>3</v>
          </cell>
          <cell r="F1496">
            <v>0</v>
          </cell>
          <cell r="G1496" t="str">
            <v>6,7</v>
          </cell>
          <cell r="I1496" t="str">
            <v>030322</v>
          </cell>
        </row>
        <row r="1497">
          <cell r="C1497" t="str">
            <v>Công nghệ chất hoạt động bề mặt</v>
          </cell>
          <cell r="D1497">
            <v>3</v>
          </cell>
          <cell r="E1497">
            <v>3</v>
          </cell>
          <cell r="F1497">
            <v>0</v>
          </cell>
          <cell r="G1497" t="str">
            <v>6,7</v>
          </cell>
          <cell r="I1497" t="str">
            <v>030303</v>
          </cell>
        </row>
        <row r="1498">
          <cell r="C1498" t="str">
            <v>Công nghệ chế biến dầu mỏ</v>
          </cell>
          <cell r="D1498">
            <v>3</v>
          </cell>
          <cell r="E1498">
            <v>3</v>
          </cell>
          <cell r="F1498">
            <v>0</v>
          </cell>
          <cell r="G1498" t="str">
            <v>6,7</v>
          </cell>
          <cell r="I1498" t="str">
            <v>030304</v>
          </cell>
        </row>
        <row r="1499">
          <cell r="C1499" t="str">
            <v>Công nghệ gia công chất dẻo</v>
          </cell>
          <cell r="D1499">
            <v>3</v>
          </cell>
          <cell r="E1499">
            <v>3</v>
          </cell>
          <cell r="F1499">
            <v>0</v>
          </cell>
          <cell r="G1499">
            <v>6</v>
          </cell>
          <cell r="I1499" t="str">
            <v>030307</v>
          </cell>
        </row>
        <row r="1500">
          <cell r="C1500" t="str">
            <v>Cơ sở lý thuyết cácPP phân tích vật lý</v>
          </cell>
          <cell r="D1500">
            <v>3</v>
          </cell>
          <cell r="E1500">
            <v>3</v>
          </cell>
          <cell r="F1500">
            <v>0</v>
          </cell>
          <cell r="G1500" t="str">
            <v>6,7</v>
          </cell>
          <cell r="I1500" t="str">
            <v>030312</v>
          </cell>
        </row>
        <row r="1501">
          <cell r="C1501" t="str">
            <v>Kỹ thuật phân tích môi trường</v>
          </cell>
          <cell r="D1501">
            <v>3</v>
          </cell>
          <cell r="E1501">
            <v>2</v>
          </cell>
          <cell r="F1501">
            <v>1</v>
          </cell>
          <cell r="G1501">
            <v>7</v>
          </cell>
          <cell r="I1501" t="str">
            <v>030330</v>
          </cell>
        </row>
        <row r="1502">
          <cell r="C1502" t="str">
            <v>Phân tích công nghiệp 1</v>
          </cell>
          <cell r="D1502">
            <v>3</v>
          </cell>
          <cell r="E1502">
            <v>3</v>
          </cell>
          <cell r="F1502">
            <v>0</v>
          </cell>
          <cell r="G1502" t="str">
            <v>6,7</v>
          </cell>
          <cell r="I1502" t="str">
            <v>030338</v>
          </cell>
        </row>
        <row r="1503">
          <cell r="C1503" t="str">
            <v>Phân tích công cụ</v>
          </cell>
          <cell r="D1503">
            <v>3</v>
          </cell>
          <cell r="E1503">
            <v>3</v>
          </cell>
          <cell r="F1503">
            <v>0</v>
          </cell>
          <cell r="G1503">
            <v>7</v>
          </cell>
          <cell r="I1503" t="str">
            <v>030337</v>
          </cell>
        </row>
        <row r="1504">
          <cell r="C1504" t="str">
            <v>Thực tập tốt nghiệp và làm khóa luận (hoặc học thêm một số học phần chuyên môn)</v>
          </cell>
          <cell r="D1504">
            <v>15</v>
          </cell>
          <cell r="E1504">
            <v>0</v>
          </cell>
          <cell r="F1504">
            <v>15</v>
          </cell>
          <cell r="I1504">
            <v>0</v>
          </cell>
        </row>
        <row r="1505">
          <cell r="C1505" t="str">
            <v>Thực tập tốt nghiệp (HVC)</v>
          </cell>
          <cell r="D1505">
            <v>8</v>
          </cell>
          <cell r="E1505">
            <v>0</v>
          </cell>
          <cell r="F1505">
            <v>8</v>
          </cell>
          <cell r="G1505">
            <v>8</v>
          </cell>
          <cell r="I1505" t="str">
            <v>030347</v>
          </cell>
        </row>
        <row r="1506">
          <cell r="C1506" t="str">
            <v>Khóa luận tốt nghiệp (HVC)</v>
          </cell>
          <cell r="D1506">
            <v>7</v>
          </cell>
          <cell r="E1506">
            <v>0</v>
          </cell>
          <cell r="F1506">
            <v>7</v>
          </cell>
          <cell r="G1506">
            <v>8</v>
          </cell>
          <cell r="I1506" t="str">
            <v>030335</v>
          </cell>
        </row>
        <row r="1507">
          <cell r="C1507" t="str">
            <v>Sinh viên không làm đồ án/ khóa luận tốt nghiệp đăng ký học thêm ít nhất là 7 tín chỉ trong các học phần sau:</v>
          </cell>
          <cell r="D1507">
            <v>7</v>
          </cell>
          <cell r="E1507">
            <v>7</v>
          </cell>
          <cell r="F1507">
            <v>0</v>
          </cell>
          <cell r="I1507" t="str">
            <v>TTĐA/KL</v>
          </cell>
        </row>
        <row r="1508">
          <cell r="C1508" t="str">
            <v>Công nghệ thủy tinh và vật liệu chịu lửa</v>
          </cell>
          <cell r="D1508">
            <v>3</v>
          </cell>
          <cell r="E1508">
            <v>3</v>
          </cell>
          <cell r="F1508">
            <v>0</v>
          </cell>
          <cell r="G1508">
            <v>8</v>
          </cell>
          <cell r="I1508" t="str">
            <v>030349</v>
          </cell>
        </row>
        <row r="1509">
          <cell r="C1509" t="str">
            <v>Công nghệ vật liệu vô cơ</v>
          </cell>
          <cell r="D1509">
            <v>3</v>
          </cell>
          <cell r="E1509">
            <v>3</v>
          </cell>
          <cell r="F1509">
            <v>0</v>
          </cell>
          <cell r="G1509">
            <v>8</v>
          </cell>
          <cell r="I1509" t="str">
            <v>030350</v>
          </cell>
        </row>
        <row r="1510">
          <cell r="C1510" t="str">
            <v>Công nghệ Mạ điện</v>
          </cell>
          <cell r="D1510">
            <v>3</v>
          </cell>
          <cell r="E1510">
            <v>3</v>
          </cell>
          <cell r="F1510">
            <v>0</v>
          </cell>
          <cell r="G1510">
            <v>8</v>
          </cell>
          <cell r="I1510" t="str">
            <v>030351</v>
          </cell>
        </row>
        <row r="1511">
          <cell r="C1511" t="str">
            <v>Sản xuất chất sạch</v>
          </cell>
          <cell r="D1511">
            <v>4</v>
          </cell>
          <cell r="E1511">
            <v>4</v>
          </cell>
          <cell r="F1511">
            <v>0</v>
          </cell>
          <cell r="G1511">
            <v>8</v>
          </cell>
          <cell r="I1511" t="str">
            <v>030363</v>
          </cell>
        </row>
        <row r="1512">
          <cell r="C1512" t="str">
            <v>KIẾN THỨC GIÁO DỤC ĐẠI CƯƠNG</v>
          </cell>
          <cell r="D1512">
            <v>74</v>
          </cell>
          <cell r="E1512">
            <v>61</v>
          </cell>
          <cell r="F1512">
            <v>13</v>
          </cell>
          <cell r="I1512">
            <v>0</v>
          </cell>
        </row>
        <row r="1513">
          <cell r="C1513" t="str">
            <v>Các môn lý luận chính trị</v>
          </cell>
          <cell r="D1513">
            <v>7</v>
          </cell>
          <cell r="E1513">
            <v>7</v>
          </cell>
          <cell r="F1513">
            <v>0</v>
          </cell>
          <cell r="I1513">
            <v>0</v>
          </cell>
        </row>
        <row r="1514">
          <cell r="C1514" t="str">
            <v>Các nguyên lý cơ bản của chủ nghĩa Mác - Lê Nin</v>
          </cell>
          <cell r="D1514">
            <v>5</v>
          </cell>
          <cell r="E1514">
            <v>5</v>
          </cell>
          <cell r="F1514">
            <v>0</v>
          </cell>
          <cell r="G1514">
            <v>1</v>
          </cell>
          <cell r="I1514" t="str">
            <v>120301</v>
          </cell>
        </row>
        <row r="1515">
          <cell r="C1515" t="str">
            <v>Tư tưởng Hồ Chí Minh</v>
          </cell>
          <cell r="D1515">
            <v>2</v>
          </cell>
          <cell r="E1515">
            <v>2</v>
          </cell>
          <cell r="F1515">
            <v>0</v>
          </cell>
          <cell r="G1515">
            <v>2</v>
          </cell>
          <cell r="I1515" t="str">
            <v>120305</v>
          </cell>
        </row>
        <row r="1516">
          <cell r="C1516" t="str">
            <v>Khoa học xã hội - Nhân văn</v>
          </cell>
          <cell r="D1516">
            <v>5</v>
          </cell>
          <cell r="E1516">
            <v>5</v>
          </cell>
          <cell r="F1516">
            <v>0</v>
          </cell>
          <cell r="I1516">
            <v>0</v>
          </cell>
        </row>
        <row r="1517">
          <cell r="C1517" t="str">
            <v>PHẦN BẮT BUỘC</v>
          </cell>
          <cell r="D1517">
            <v>3</v>
          </cell>
          <cell r="E1517">
            <v>3</v>
          </cell>
          <cell r="F1517">
            <v>0</v>
          </cell>
          <cell r="I1517">
            <v>0</v>
          </cell>
        </row>
        <row r="1518">
          <cell r="C1518" t="str">
            <v>Đường lối cách mạng Việt Nam</v>
          </cell>
          <cell r="D1518">
            <v>3</v>
          </cell>
          <cell r="E1518">
            <v>3</v>
          </cell>
          <cell r="F1518">
            <v>0</v>
          </cell>
          <cell r="G1518">
            <v>3</v>
          </cell>
          <cell r="I1518" t="str">
            <v>120302</v>
          </cell>
        </row>
        <row r="1519">
          <cell r="C1519" t="str">
            <v>PHẦN TỰ CHỌN (chọn 1 trong 4 học phần sau)</v>
          </cell>
          <cell r="D1519">
            <v>2</v>
          </cell>
          <cell r="E1519">
            <v>2</v>
          </cell>
          <cell r="F1519">
            <v>0</v>
          </cell>
          <cell r="I1519" t="str">
            <v>tchhc1</v>
          </cell>
        </row>
        <row r="1520">
          <cell r="C1520" t="str">
            <v>Kinh tế học đại cương</v>
          </cell>
          <cell r="D1520">
            <v>2</v>
          </cell>
          <cell r="E1520">
            <v>2</v>
          </cell>
          <cell r="F1520">
            <v>0</v>
          </cell>
          <cell r="G1520">
            <v>2</v>
          </cell>
          <cell r="I1520" t="str">
            <v>110322</v>
          </cell>
        </row>
        <row r="1521">
          <cell r="C1521" t="str">
            <v>Pháp luật đại cương</v>
          </cell>
          <cell r="D1521">
            <v>2</v>
          </cell>
          <cell r="E1521">
            <v>2</v>
          </cell>
          <cell r="F1521">
            <v>0</v>
          </cell>
          <cell r="G1521">
            <v>2</v>
          </cell>
          <cell r="I1521" t="str">
            <v>120304</v>
          </cell>
        </row>
        <row r="1522">
          <cell r="C1522" t="str">
            <v>Tâm lý học người tiêu dùng</v>
          </cell>
          <cell r="D1522">
            <v>2</v>
          </cell>
          <cell r="E1522">
            <v>2</v>
          </cell>
          <cell r="F1522">
            <v>0</v>
          </cell>
          <cell r="G1522">
            <v>2</v>
          </cell>
          <cell r="I1522" t="str">
            <v>140304</v>
          </cell>
        </row>
        <row r="1523">
          <cell r="C1523" t="str">
            <v>Nhập môn logic học</v>
          </cell>
          <cell r="D1523">
            <v>2</v>
          </cell>
          <cell r="E1523">
            <v>2</v>
          </cell>
          <cell r="F1523">
            <v>0</v>
          </cell>
          <cell r="G1523">
            <v>2</v>
          </cell>
          <cell r="I1523" t="str">
            <v>120303</v>
          </cell>
        </row>
        <row r="1524">
          <cell r="C1524" t="str">
            <v>Ngoại ngữ (Kể cả tiếng Anh chuyên ngành)</v>
          </cell>
          <cell r="D1524">
            <v>33</v>
          </cell>
          <cell r="E1524">
            <v>33</v>
          </cell>
          <cell r="F1524">
            <v>0</v>
          </cell>
          <cell r="I1524">
            <v>0</v>
          </cell>
        </row>
        <row r="1525">
          <cell r="C1525" t="str">
            <v>Tiếng Anh 1</v>
          </cell>
          <cell r="D1525">
            <v>6</v>
          </cell>
          <cell r="E1525">
            <v>6</v>
          </cell>
          <cell r="F1525">
            <v>0</v>
          </cell>
          <cell r="G1525">
            <v>1</v>
          </cell>
          <cell r="I1525" t="str">
            <v>130354</v>
          </cell>
        </row>
        <row r="1526">
          <cell r="C1526" t="str">
            <v>Tiếng Anh 2</v>
          </cell>
          <cell r="D1526">
            <v>6</v>
          </cell>
          <cell r="E1526">
            <v>6</v>
          </cell>
          <cell r="F1526">
            <v>0</v>
          </cell>
          <cell r="G1526">
            <v>2</v>
          </cell>
          <cell r="I1526" t="str">
            <v>130355</v>
          </cell>
        </row>
        <row r="1527">
          <cell r="C1527" t="str">
            <v>Tiếng Anh 3</v>
          </cell>
          <cell r="D1527">
            <v>6</v>
          </cell>
          <cell r="E1527">
            <v>6</v>
          </cell>
          <cell r="F1527">
            <v>0</v>
          </cell>
          <cell r="G1527">
            <v>3</v>
          </cell>
          <cell r="I1527" t="str">
            <v>130356</v>
          </cell>
        </row>
        <row r="1528">
          <cell r="C1528" t="str">
            <v>Tiếng Anh 4</v>
          </cell>
          <cell r="D1528">
            <v>6</v>
          </cell>
          <cell r="E1528">
            <v>6</v>
          </cell>
          <cell r="F1528">
            <v>0</v>
          </cell>
          <cell r="G1528">
            <v>4</v>
          </cell>
          <cell r="I1528" t="str">
            <v>130329</v>
          </cell>
        </row>
        <row r="1529">
          <cell r="C1529" t="str">
            <v>Tiếng Anh 5</v>
          </cell>
          <cell r="D1529">
            <v>6</v>
          </cell>
          <cell r="E1529">
            <v>6</v>
          </cell>
          <cell r="F1529">
            <v>0</v>
          </cell>
          <cell r="G1529">
            <v>5</v>
          </cell>
          <cell r="I1529" t="str">
            <v>130330</v>
          </cell>
        </row>
        <row r="1530">
          <cell r="C1530" t="str">
            <v>Tiếng Anh chuyên ngành (Hoá)</v>
          </cell>
          <cell r="D1530">
            <v>3</v>
          </cell>
          <cell r="E1530">
            <v>3</v>
          </cell>
          <cell r="F1530">
            <v>0</v>
          </cell>
          <cell r="G1530">
            <v>6</v>
          </cell>
          <cell r="I1530" t="str">
            <v>130335</v>
          </cell>
        </row>
        <row r="1531">
          <cell r="C1531" t="str">
            <v>Toán học-Tin học-Khoa học tự nhiên-Công nghệ-Môi trường</v>
          </cell>
          <cell r="D1531">
            <v>19</v>
          </cell>
          <cell r="E1531">
            <v>16</v>
          </cell>
          <cell r="F1531">
            <v>3</v>
          </cell>
          <cell r="I1531">
            <v>0</v>
          </cell>
        </row>
        <row r="1532">
          <cell r="C1532" t="str">
            <v>PHẦN BẮT BUỘC</v>
          </cell>
          <cell r="D1532">
            <v>15</v>
          </cell>
          <cell r="E1532">
            <v>12</v>
          </cell>
          <cell r="F1532">
            <v>3</v>
          </cell>
          <cell r="I1532">
            <v>0</v>
          </cell>
        </row>
        <row r="1533">
          <cell r="C1533" t="str">
            <v>Toán Ứng dụng 1</v>
          </cell>
          <cell r="D1533">
            <v>3</v>
          </cell>
          <cell r="E1533">
            <v>3</v>
          </cell>
          <cell r="F1533">
            <v>0</v>
          </cell>
          <cell r="G1533">
            <v>1</v>
          </cell>
          <cell r="I1533" t="str">
            <v>100310</v>
          </cell>
        </row>
        <row r="1534">
          <cell r="C1534" t="str">
            <v>Toán Ứng dụng 2</v>
          </cell>
          <cell r="D1534">
            <v>3</v>
          </cell>
          <cell r="E1534">
            <v>3</v>
          </cell>
          <cell r="F1534">
            <v>0</v>
          </cell>
          <cell r="G1534">
            <v>2</v>
          </cell>
          <cell r="I1534" t="str">
            <v>100311</v>
          </cell>
        </row>
        <row r="1535">
          <cell r="C1535" t="str">
            <v>Vật lý 1</v>
          </cell>
          <cell r="D1535">
            <v>3</v>
          </cell>
          <cell r="E1535">
            <v>2</v>
          </cell>
          <cell r="F1535">
            <v>1</v>
          </cell>
          <cell r="G1535">
            <v>1</v>
          </cell>
          <cell r="I1535" t="str">
            <v>100313</v>
          </cell>
        </row>
        <row r="1536">
          <cell r="C1536" t="str">
            <v>Hoá học 1</v>
          </cell>
          <cell r="D1536">
            <v>3</v>
          </cell>
          <cell r="E1536">
            <v>2</v>
          </cell>
          <cell r="F1536">
            <v>1</v>
          </cell>
          <cell r="G1536">
            <v>1</v>
          </cell>
          <cell r="I1536" t="str">
            <v>030320</v>
          </cell>
        </row>
        <row r="1537">
          <cell r="C1537" t="str">
            <v>Nhập môn tin học</v>
          </cell>
          <cell r="D1537">
            <v>3</v>
          </cell>
          <cell r="E1537">
            <v>2</v>
          </cell>
          <cell r="F1537">
            <v>1</v>
          </cell>
          <cell r="G1537">
            <v>4</v>
          </cell>
          <cell r="I1537" t="str">
            <v>050329</v>
          </cell>
        </row>
        <row r="1538">
          <cell r="C1538" t="str">
            <v>PHẦN TỰ CHỌN (chọn 2 trong 5 học phần sau)</v>
          </cell>
          <cell r="D1538">
            <v>4</v>
          </cell>
          <cell r="E1538">
            <v>4</v>
          </cell>
          <cell r="F1538">
            <v>0</v>
          </cell>
          <cell r="I1538" t="str">
            <v>tchhc2</v>
          </cell>
        </row>
        <row r="1539">
          <cell r="C1539" t="str">
            <v>Xác suất thống kê</v>
          </cell>
          <cell r="D1539">
            <v>2</v>
          </cell>
          <cell r="E1539">
            <v>2</v>
          </cell>
          <cell r="F1539">
            <v>0</v>
          </cell>
          <cell r="G1539">
            <v>3</v>
          </cell>
          <cell r="I1539" t="str">
            <v>100305</v>
          </cell>
        </row>
        <row r="1540">
          <cell r="C1540" t="str">
            <v>Hàm phức và phép BĐ Laplace</v>
          </cell>
          <cell r="D1540">
            <v>2</v>
          </cell>
          <cell r="E1540">
            <v>2</v>
          </cell>
          <cell r="F1540">
            <v>0</v>
          </cell>
          <cell r="G1540">
            <v>3</v>
          </cell>
          <cell r="I1540" t="str">
            <v>100307</v>
          </cell>
        </row>
        <row r="1541">
          <cell r="C1541" t="str">
            <v>Quy hoạch tuyến tính</v>
          </cell>
          <cell r="D1541">
            <v>2</v>
          </cell>
          <cell r="E1541">
            <v>2</v>
          </cell>
          <cell r="F1541">
            <v>0</v>
          </cell>
          <cell r="G1541">
            <v>3</v>
          </cell>
          <cell r="I1541" t="str">
            <v>100308</v>
          </cell>
        </row>
        <row r="1542">
          <cell r="C1542" t="str">
            <v>Vật lý 2</v>
          </cell>
          <cell r="D1542">
            <v>2</v>
          </cell>
          <cell r="E1542">
            <v>2</v>
          </cell>
          <cell r="F1542">
            <v>0</v>
          </cell>
          <cell r="G1542">
            <v>3</v>
          </cell>
          <cell r="I1542" t="str">
            <v>100314</v>
          </cell>
        </row>
        <row r="1543">
          <cell r="C1543" t="str">
            <v>Hoá môi trường</v>
          </cell>
          <cell r="D1543">
            <v>2</v>
          </cell>
          <cell r="E1543">
            <v>2</v>
          </cell>
          <cell r="F1543">
            <v>0</v>
          </cell>
          <cell r="G1543">
            <v>3</v>
          </cell>
          <cell r="I1543" t="str">
            <v>030358</v>
          </cell>
        </row>
        <row r="1544">
          <cell r="C1544" t="str">
            <v>Giáo dục thể chất</v>
          </cell>
          <cell r="D1544">
            <v>5</v>
          </cell>
          <cell r="E1544">
            <v>0</v>
          </cell>
          <cell r="F1544">
            <v>5</v>
          </cell>
          <cell r="G1544">
            <v>1</v>
          </cell>
          <cell r="I1544">
            <v>0</v>
          </cell>
        </row>
        <row r="1545">
          <cell r="C1545" t="str">
            <v>Giáo dục thể chất 1</v>
          </cell>
          <cell r="D1545">
            <v>1</v>
          </cell>
          <cell r="E1545">
            <v>0</v>
          </cell>
          <cell r="F1545">
            <v>1</v>
          </cell>
          <cell r="G1545">
            <v>1</v>
          </cell>
          <cell r="I1545" t="str">
            <v>090303</v>
          </cell>
        </row>
        <row r="1546">
          <cell r="C1546" t="str">
            <v>Giáo dục thể chất 2</v>
          </cell>
          <cell r="D1546">
            <v>1</v>
          </cell>
          <cell r="E1546">
            <v>0</v>
          </cell>
          <cell r="F1546">
            <v>1</v>
          </cell>
          <cell r="G1546">
            <v>2</v>
          </cell>
          <cell r="I1546" t="str">
            <v>090304</v>
          </cell>
        </row>
        <row r="1547">
          <cell r="C1547" t="str">
            <v>Giáo dục thể chất 3</v>
          </cell>
          <cell r="D1547">
            <v>1</v>
          </cell>
          <cell r="E1547">
            <v>0</v>
          </cell>
          <cell r="F1547">
            <v>1</v>
          </cell>
          <cell r="G1547">
            <v>3</v>
          </cell>
          <cell r="I1547" t="str">
            <v>090305</v>
          </cell>
        </row>
        <row r="1548">
          <cell r="C1548" t="str">
            <v>Giáo dục thể chất 4</v>
          </cell>
          <cell r="D1548">
            <v>1</v>
          </cell>
          <cell r="E1548">
            <v>0</v>
          </cell>
          <cell r="F1548">
            <v>1</v>
          </cell>
          <cell r="G1548">
            <v>4</v>
          </cell>
          <cell r="I1548" t="str">
            <v>090306</v>
          </cell>
        </row>
        <row r="1549">
          <cell r="C1549" t="str">
            <v>Giáo dục thể chất 5</v>
          </cell>
          <cell r="D1549">
            <v>1</v>
          </cell>
          <cell r="E1549">
            <v>0</v>
          </cell>
          <cell r="F1549">
            <v>1</v>
          </cell>
          <cell r="G1549">
            <v>5</v>
          </cell>
          <cell r="I1549" t="str">
            <v>090307</v>
          </cell>
        </row>
        <row r="1550">
          <cell r="C1550" t="str">
            <v>Giáo dục quốc phòng</v>
          </cell>
          <cell r="D1550">
            <v>5</v>
          </cell>
          <cell r="E1550">
            <v>0</v>
          </cell>
          <cell r="F1550">
            <v>5</v>
          </cell>
          <cell r="I1550">
            <v>0</v>
          </cell>
        </row>
        <row r="1551">
          <cell r="C1551" t="str">
            <v>Giáo dục quốc phòng</v>
          </cell>
          <cell r="D1551">
            <v>5</v>
          </cell>
          <cell r="E1551">
            <v>0</v>
          </cell>
          <cell r="F1551">
            <v>5</v>
          </cell>
          <cell r="G1551">
            <v>1</v>
          </cell>
          <cell r="I1551" t="str">
            <v>090301</v>
          </cell>
        </row>
        <row r="1552">
          <cell r="C1552" t="str">
            <v>KIẾN THỨC GIÁO DỤC CHUYÊN NGHIỆP</v>
          </cell>
          <cell r="D1552">
            <v>108</v>
          </cell>
          <cell r="E1552">
            <v>72</v>
          </cell>
          <cell r="F1552">
            <v>36</v>
          </cell>
          <cell r="I1552">
            <v>0</v>
          </cell>
        </row>
        <row r="1553">
          <cell r="C1553" t="str">
            <v>Kiến thức cơ sở ngành</v>
          </cell>
          <cell r="D1553">
            <v>30</v>
          </cell>
          <cell r="E1553">
            <v>25</v>
          </cell>
          <cell r="F1553">
            <v>5</v>
          </cell>
          <cell r="I1553">
            <v>0</v>
          </cell>
        </row>
        <row r="1554">
          <cell r="C1554" t="str">
            <v>Cơ kỹ thuật </v>
          </cell>
          <cell r="D1554">
            <v>3</v>
          </cell>
          <cell r="E1554">
            <v>3</v>
          </cell>
          <cell r="F1554">
            <v>0</v>
          </cell>
          <cell r="G1554">
            <v>2</v>
          </cell>
          <cell r="I1554" t="str">
            <v>010315</v>
          </cell>
        </row>
        <row r="1555">
          <cell r="C1555" t="str">
            <v>Kỹ thuật điện</v>
          </cell>
          <cell r="D1555">
            <v>3</v>
          </cell>
          <cell r="E1555">
            <v>2</v>
          </cell>
          <cell r="F1555">
            <v>1</v>
          </cell>
          <cell r="G1555">
            <v>3</v>
          </cell>
          <cell r="I1555" t="str">
            <v>070315</v>
          </cell>
        </row>
        <row r="1556">
          <cell r="C1556" t="str">
            <v>Hoá học xanh</v>
          </cell>
          <cell r="D1556">
            <v>2</v>
          </cell>
          <cell r="E1556">
            <v>2</v>
          </cell>
          <cell r="F1556">
            <v>0</v>
          </cell>
          <cell r="G1556">
            <v>3</v>
          </cell>
          <cell r="I1556" t="str">
            <v>030359</v>
          </cell>
        </row>
        <row r="1557">
          <cell r="C1557" t="str">
            <v>An toàn lao động</v>
          </cell>
          <cell r="D1557">
            <v>2</v>
          </cell>
          <cell r="E1557">
            <v>2</v>
          </cell>
          <cell r="F1557">
            <v>0</v>
          </cell>
          <cell r="G1557">
            <v>6</v>
          </cell>
          <cell r="I1557" t="str">
            <v>030301</v>
          </cell>
        </row>
        <row r="1558">
          <cell r="C1558" t="str">
            <v>Vẽ kỹ thuật</v>
          </cell>
          <cell r="D1558">
            <v>2</v>
          </cell>
          <cell r="E1558">
            <v>2</v>
          </cell>
          <cell r="F1558">
            <v>0</v>
          </cell>
          <cell r="G1558">
            <v>3</v>
          </cell>
          <cell r="I1558" t="str">
            <v>010348</v>
          </cell>
        </row>
        <row r="1559">
          <cell r="C1559" t="str">
            <v>Hoá vô cơ</v>
          </cell>
          <cell r="D1559">
            <v>5</v>
          </cell>
          <cell r="E1559">
            <v>4</v>
          </cell>
          <cell r="F1559">
            <v>1</v>
          </cell>
          <cell r="G1559">
            <v>2</v>
          </cell>
          <cell r="I1559" t="str">
            <v>030328</v>
          </cell>
        </row>
        <row r="1560">
          <cell r="C1560" t="str">
            <v>Hoá lý 1</v>
          </cell>
          <cell r="D1560">
            <v>4</v>
          </cell>
          <cell r="E1560">
            <v>3</v>
          </cell>
          <cell r="F1560">
            <v>1</v>
          </cell>
          <cell r="G1560">
            <v>3</v>
          </cell>
          <cell r="I1560" t="str">
            <v>030325</v>
          </cell>
        </row>
        <row r="1561">
          <cell r="C1561" t="str">
            <v>Hoá lý 2</v>
          </cell>
          <cell r="D1561">
            <v>4</v>
          </cell>
          <cell r="E1561">
            <v>3</v>
          </cell>
          <cell r="F1561">
            <v>1</v>
          </cell>
          <cell r="G1561">
            <v>4</v>
          </cell>
          <cell r="I1561" t="str">
            <v>030326</v>
          </cell>
        </row>
        <row r="1562">
          <cell r="C1562" t="str">
            <v>Hoá hữu cơ 1</v>
          </cell>
          <cell r="D1562">
            <v>5</v>
          </cell>
          <cell r="E1562">
            <v>4</v>
          </cell>
          <cell r="F1562">
            <v>1</v>
          </cell>
          <cell r="G1562">
            <v>2</v>
          </cell>
          <cell r="I1562" t="str">
            <v>030323</v>
          </cell>
        </row>
        <row r="1563">
          <cell r="C1563" t="str">
            <v>Kiến thức ngành</v>
          </cell>
          <cell r="D1563">
            <v>63</v>
          </cell>
          <cell r="E1563">
            <v>47</v>
          </cell>
          <cell r="F1563">
            <v>16</v>
          </cell>
          <cell r="I1563">
            <v>0</v>
          </cell>
        </row>
        <row r="1564">
          <cell r="C1564" t="str">
            <v>Kiến thức chung của ngành</v>
          </cell>
          <cell r="D1564">
            <v>34</v>
          </cell>
          <cell r="E1564">
            <v>26</v>
          </cell>
          <cell r="F1564">
            <v>8</v>
          </cell>
          <cell r="I1564">
            <v>0</v>
          </cell>
        </row>
        <row r="1565">
          <cell r="C1565" t="str">
            <v>PHẦN BẮT BUỘC</v>
          </cell>
          <cell r="D1565">
            <v>32</v>
          </cell>
          <cell r="E1565">
            <v>24</v>
          </cell>
          <cell r="F1565">
            <v>8</v>
          </cell>
          <cell r="I1565">
            <v>0</v>
          </cell>
        </row>
        <row r="1566">
          <cell r="C1566" t="str">
            <v>Quá trình thiết bị truyền nhiệt và cơ học</v>
          </cell>
          <cell r="D1566">
            <v>4</v>
          </cell>
          <cell r="E1566">
            <v>4</v>
          </cell>
          <cell r="F1566">
            <v>0</v>
          </cell>
          <cell r="G1566">
            <v>4</v>
          </cell>
          <cell r="I1566" t="str">
            <v>030341</v>
          </cell>
        </row>
        <row r="1567">
          <cell r="C1567" t="str">
            <v>Quá trình thiết bị truyền khối</v>
          </cell>
          <cell r="D1567">
            <v>3</v>
          </cell>
          <cell r="E1567">
            <v>3</v>
          </cell>
          <cell r="F1567">
            <v>0</v>
          </cell>
          <cell r="G1567">
            <v>5</v>
          </cell>
          <cell r="I1567" t="str">
            <v>030340</v>
          </cell>
        </row>
        <row r="1568">
          <cell r="C1568" t="str">
            <v>Thực hành thực tập quá trình thiết bị</v>
          </cell>
          <cell r="D1568">
            <v>3</v>
          </cell>
          <cell r="E1568">
            <v>0</v>
          </cell>
          <cell r="F1568">
            <v>3</v>
          </cell>
          <cell r="G1568">
            <v>6</v>
          </cell>
          <cell r="I1568" t="str">
            <v>030345</v>
          </cell>
        </row>
        <row r="1569">
          <cell r="C1569" t="str">
            <v>Đồ án môn học quá trình thiết bị</v>
          </cell>
          <cell r="D1569">
            <v>3</v>
          </cell>
          <cell r="E1569">
            <v>0</v>
          </cell>
          <cell r="F1569">
            <v>3</v>
          </cell>
          <cell r="G1569">
            <v>6</v>
          </cell>
          <cell r="I1569" t="str">
            <v>030318</v>
          </cell>
        </row>
        <row r="1570">
          <cell r="C1570" t="str">
            <v>Mô hình tối ưu hoá trong công nghệ hoá học </v>
          </cell>
          <cell r="D1570">
            <v>3</v>
          </cell>
          <cell r="E1570">
            <v>3</v>
          </cell>
          <cell r="F1570">
            <v>0</v>
          </cell>
          <cell r="G1570">
            <v>4</v>
          </cell>
          <cell r="I1570" t="str">
            <v>030336</v>
          </cell>
        </row>
        <row r="1571">
          <cell r="C1571" t="str">
            <v>Hoá phân tích</v>
          </cell>
          <cell r="D1571">
            <v>5</v>
          </cell>
          <cell r="E1571">
            <v>3</v>
          </cell>
          <cell r="F1571">
            <v>2</v>
          </cell>
          <cell r="G1571">
            <v>5</v>
          </cell>
          <cell r="I1571" t="str">
            <v>030327</v>
          </cell>
        </row>
        <row r="1572">
          <cell r="C1572" t="str">
            <v>Kỹ thuật xúc tác và kỹ thuật phản ứng</v>
          </cell>
          <cell r="D1572">
            <v>5</v>
          </cell>
          <cell r="E1572">
            <v>5</v>
          </cell>
          <cell r="F1572">
            <v>0</v>
          </cell>
          <cell r="G1572">
            <v>5</v>
          </cell>
          <cell r="I1572" t="str">
            <v>030332</v>
          </cell>
        </row>
        <row r="1573">
          <cell r="C1573" t="str">
            <v>Kỹ thuật môi trường</v>
          </cell>
          <cell r="D1573">
            <v>2</v>
          </cell>
          <cell r="E1573">
            <v>2</v>
          </cell>
          <cell r="F1573">
            <v>0</v>
          </cell>
          <cell r="G1573">
            <v>5</v>
          </cell>
          <cell r="I1573" t="str">
            <v>030329</v>
          </cell>
        </row>
        <row r="1574">
          <cell r="C1574" t="str">
            <v>Hoá kỹ thuật đại cương</v>
          </cell>
          <cell r="D1574">
            <v>4</v>
          </cell>
          <cell r="E1574">
            <v>4</v>
          </cell>
          <cell r="F1574">
            <v>0</v>
          </cell>
          <cell r="G1574">
            <v>6</v>
          </cell>
          <cell r="I1574" t="str">
            <v>030324</v>
          </cell>
        </row>
        <row r="1575">
          <cell r="C1575" t="str">
            <v>PHẦN TỰ CHỌN (chọn 1 trong 3 học phần sau)</v>
          </cell>
          <cell r="D1575">
            <v>2</v>
          </cell>
          <cell r="E1575">
            <v>2</v>
          </cell>
          <cell r="F1575">
            <v>0</v>
          </cell>
          <cell r="I1575" t="str">
            <v>tchhc3</v>
          </cell>
        </row>
        <row r="1576">
          <cell r="C1576" t="str">
            <v>Dụng cụ đo</v>
          </cell>
          <cell r="D1576">
            <v>2</v>
          </cell>
          <cell r="E1576">
            <v>2</v>
          </cell>
          <cell r="F1576">
            <v>0</v>
          </cell>
          <cell r="G1576">
            <v>4</v>
          </cell>
          <cell r="I1576" t="str">
            <v>030314</v>
          </cell>
        </row>
        <row r="1577">
          <cell r="C1577" t="str">
            <v>Ăn mòn và bảo vệ kim loại </v>
          </cell>
          <cell r="D1577">
            <v>2</v>
          </cell>
          <cell r="E1577">
            <v>2</v>
          </cell>
          <cell r="F1577">
            <v>0</v>
          </cell>
          <cell r="G1577">
            <v>4</v>
          </cell>
          <cell r="I1577" t="str">
            <v>030302</v>
          </cell>
        </row>
        <row r="1578">
          <cell r="C1578" t="str">
            <v>Cơ sở thiết kế và chế tạo máy hoá chất</v>
          </cell>
          <cell r="D1578">
            <v>2</v>
          </cell>
          <cell r="E1578">
            <v>2</v>
          </cell>
          <cell r="F1578">
            <v>0</v>
          </cell>
          <cell r="G1578">
            <v>4</v>
          </cell>
          <cell r="I1578" t="str">
            <v>030313</v>
          </cell>
        </row>
        <row r="1579">
          <cell r="C1579" t="str">
            <v>Kiến thức chuyên ngành công nghệ hoá hữu cơ</v>
          </cell>
          <cell r="D1579">
            <v>29</v>
          </cell>
          <cell r="E1579">
            <v>21</v>
          </cell>
          <cell r="F1579">
            <v>8</v>
          </cell>
          <cell r="I1579">
            <v>0</v>
          </cell>
        </row>
        <row r="1580">
          <cell r="C1580" t="str">
            <v>PHẦN BẮT BUỘC</v>
          </cell>
          <cell r="D1580">
            <v>23</v>
          </cell>
          <cell r="E1580">
            <v>15</v>
          </cell>
          <cell r="F1580">
            <v>8</v>
          </cell>
          <cell r="I1580">
            <v>0</v>
          </cell>
        </row>
        <row r="1581">
          <cell r="C1581" t="str">
            <v>Công nghệ giấy</v>
          </cell>
          <cell r="D1581">
            <v>3</v>
          </cell>
          <cell r="E1581">
            <v>3</v>
          </cell>
          <cell r="F1581">
            <v>0</v>
          </cell>
          <cell r="G1581">
            <v>7</v>
          </cell>
          <cell r="I1581" t="str">
            <v>030308</v>
          </cell>
        </row>
        <row r="1582">
          <cell r="C1582" t="str">
            <v>Hoá học cao phân tử</v>
          </cell>
          <cell r="D1582">
            <v>3</v>
          </cell>
          <cell r="E1582">
            <v>3</v>
          </cell>
          <cell r="F1582">
            <v>0</v>
          </cell>
          <cell r="G1582">
            <v>6</v>
          </cell>
          <cell r="I1582" t="str">
            <v>030322</v>
          </cell>
        </row>
        <row r="1583">
          <cell r="C1583" t="str">
            <v>Công nghệ chất hoạt động bề mặt</v>
          </cell>
          <cell r="D1583">
            <v>3</v>
          </cell>
          <cell r="E1583">
            <v>3</v>
          </cell>
          <cell r="F1583">
            <v>0</v>
          </cell>
          <cell r="G1583">
            <v>7</v>
          </cell>
          <cell r="I1583" t="str">
            <v>030303</v>
          </cell>
        </row>
        <row r="1584">
          <cell r="C1584" t="str">
            <v>Công nghệ chế biến dầu mỏ</v>
          </cell>
          <cell r="D1584">
            <v>3</v>
          </cell>
          <cell r="E1584">
            <v>3</v>
          </cell>
          <cell r="F1584">
            <v>0</v>
          </cell>
          <cell r="G1584">
            <v>7</v>
          </cell>
          <cell r="I1584" t="str">
            <v>030304</v>
          </cell>
        </row>
        <row r="1585">
          <cell r="C1585" t="str">
            <v>Công nghệ gia công chất dẻo</v>
          </cell>
          <cell r="D1585">
            <v>3</v>
          </cell>
          <cell r="E1585">
            <v>3</v>
          </cell>
          <cell r="F1585">
            <v>0</v>
          </cell>
          <cell r="G1585">
            <v>7</v>
          </cell>
          <cell r="I1585" t="str">
            <v>030307</v>
          </cell>
        </row>
        <row r="1586">
          <cell r="C1586" t="str">
            <v>Đồ án môn học chuyên ngành (HHC)</v>
          </cell>
          <cell r="D1586">
            <v>3</v>
          </cell>
          <cell r="E1586">
            <v>0</v>
          </cell>
          <cell r="F1586">
            <v>3</v>
          </cell>
          <cell r="G1586">
            <v>7</v>
          </cell>
          <cell r="I1586" t="str">
            <v>030315</v>
          </cell>
        </row>
        <row r="1587">
          <cell r="C1587" t="str">
            <v>Thí nghiệm chuyên ngành (HHC)</v>
          </cell>
          <cell r="D1587">
            <v>5</v>
          </cell>
          <cell r="E1587">
            <v>0</v>
          </cell>
          <cell r="F1587">
            <v>5</v>
          </cell>
          <cell r="G1587">
            <v>7</v>
          </cell>
          <cell r="I1587" t="str">
            <v>030342</v>
          </cell>
        </row>
        <row r="1588">
          <cell r="C1588" t="str">
            <v>PHẦN TỰ CHỌN (chọn 2 trong 10 học phần sau)</v>
          </cell>
          <cell r="D1588">
            <v>6</v>
          </cell>
          <cell r="E1588">
            <v>6</v>
          </cell>
          <cell r="F1588">
            <v>0</v>
          </cell>
          <cell r="I1588" t="str">
            <v>tchhc4</v>
          </cell>
        </row>
        <row r="1589">
          <cell r="C1589" t="str">
            <v>Giản đồ pha</v>
          </cell>
          <cell r="D1589">
            <v>3</v>
          </cell>
          <cell r="E1589">
            <v>3</v>
          </cell>
          <cell r="F1589">
            <v>0</v>
          </cell>
          <cell r="G1589" t="str">
            <v>6,7</v>
          </cell>
          <cell r="I1589" t="str">
            <v>030319</v>
          </cell>
        </row>
        <row r="1590">
          <cell r="C1590" t="str">
            <v>Công nghệ sản xuất các hợp chất vô cơ </v>
          </cell>
          <cell r="D1590">
            <v>3</v>
          </cell>
          <cell r="E1590">
            <v>3</v>
          </cell>
          <cell r="F1590">
            <v>0</v>
          </cell>
          <cell r="G1590">
            <v>6</v>
          </cell>
          <cell r="I1590" t="str">
            <v>030309</v>
          </cell>
        </row>
        <row r="1591">
          <cell r="C1591" t="str">
            <v>Công nghệ xi măng</v>
          </cell>
          <cell r="D1591">
            <v>3</v>
          </cell>
          <cell r="E1591">
            <v>3</v>
          </cell>
          <cell r="F1591">
            <v>0</v>
          </cell>
          <cell r="G1591" t="str">
            <v>6,7</v>
          </cell>
          <cell r="I1591" t="str">
            <v>030311</v>
          </cell>
        </row>
        <row r="1592">
          <cell r="C1592" t="str">
            <v>Công nghệ gốm sứ</v>
          </cell>
          <cell r="D1592">
            <v>3</v>
          </cell>
          <cell r="E1592">
            <v>3</v>
          </cell>
          <cell r="F1592">
            <v>0</v>
          </cell>
          <cell r="G1592" t="str">
            <v>6,7</v>
          </cell>
          <cell r="I1592" t="str">
            <v>030306</v>
          </cell>
        </row>
        <row r="1593">
          <cell r="C1593" t="str">
            <v>Công nghệ điện hoá</v>
          </cell>
          <cell r="D1593">
            <v>3</v>
          </cell>
          <cell r="E1593">
            <v>3</v>
          </cell>
          <cell r="F1593">
            <v>0</v>
          </cell>
          <cell r="G1593">
            <v>6</v>
          </cell>
          <cell r="I1593" t="str">
            <v>030305</v>
          </cell>
        </row>
        <row r="1594">
          <cell r="C1594" t="str">
            <v>Công nghệ sản xuất phân khoáng</v>
          </cell>
          <cell r="D1594">
            <v>3</v>
          </cell>
          <cell r="E1594">
            <v>3</v>
          </cell>
          <cell r="F1594">
            <v>0</v>
          </cell>
          <cell r="G1594" t="str">
            <v>6,7</v>
          </cell>
          <cell r="I1594" t="str">
            <v>030310</v>
          </cell>
        </row>
        <row r="1595">
          <cell r="C1595" t="str">
            <v>Cơ sở lý thuyết cácPP phân tích vật lý</v>
          </cell>
          <cell r="D1595">
            <v>3</v>
          </cell>
          <cell r="E1595">
            <v>3</v>
          </cell>
          <cell r="F1595">
            <v>0</v>
          </cell>
          <cell r="G1595" t="str">
            <v>6,7</v>
          </cell>
          <cell r="I1595" t="str">
            <v>030312</v>
          </cell>
        </row>
        <row r="1596">
          <cell r="C1596" t="str">
            <v>Kỹ thuật phân tích môi trường</v>
          </cell>
          <cell r="D1596">
            <v>3</v>
          </cell>
          <cell r="E1596">
            <v>2</v>
          </cell>
          <cell r="F1596">
            <v>1</v>
          </cell>
          <cell r="G1596">
            <v>7</v>
          </cell>
          <cell r="I1596" t="str">
            <v>030330</v>
          </cell>
        </row>
        <row r="1597">
          <cell r="C1597" t="str">
            <v>Phân tích công nghiệp 1</v>
          </cell>
          <cell r="D1597">
            <v>3</v>
          </cell>
          <cell r="E1597">
            <v>3</v>
          </cell>
          <cell r="F1597">
            <v>0</v>
          </cell>
          <cell r="G1597" t="str">
            <v>6,7</v>
          </cell>
          <cell r="I1597" t="str">
            <v>030338</v>
          </cell>
        </row>
        <row r="1598">
          <cell r="C1598" t="str">
            <v>Phân tích công cụ</v>
          </cell>
          <cell r="D1598">
            <v>3</v>
          </cell>
          <cell r="E1598">
            <v>3</v>
          </cell>
          <cell r="F1598">
            <v>0</v>
          </cell>
          <cell r="G1598">
            <v>7</v>
          </cell>
          <cell r="I1598" t="str">
            <v>030337</v>
          </cell>
        </row>
        <row r="1599">
          <cell r="C1599" t="str">
            <v>Thực tập tốt nghiệp và làm khóa luận (hoặc học thêm một số học phần chuyên môn)</v>
          </cell>
          <cell r="D1599">
            <v>15</v>
          </cell>
          <cell r="E1599">
            <v>0</v>
          </cell>
          <cell r="F1599">
            <v>15</v>
          </cell>
          <cell r="I1599">
            <v>0</v>
          </cell>
        </row>
        <row r="1600">
          <cell r="C1600" t="str">
            <v>Thực tập tốt nghiệp (HHC)</v>
          </cell>
          <cell r="D1600">
            <v>8</v>
          </cell>
          <cell r="E1600">
            <v>0</v>
          </cell>
          <cell r="F1600">
            <v>8</v>
          </cell>
          <cell r="G1600">
            <v>8</v>
          </cell>
          <cell r="I1600" t="str">
            <v>030348</v>
          </cell>
        </row>
        <row r="1601">
          <cell r="C1601" t="str">
            <v>Khóa luận tốt nghiệp (HHC)</v>
          </cell>
          <cell r="D1601">
            <v>7</v>
          </cell>
          <cell r="E1601">
            <v>0</v>
          </cell>
          <cell r="F1601">
            <v>7</v>
          </cell>
          <cell r="G1601">
            <v>8</v>
          </cell>
          <cell r="I1601" t="str">
            <v>030333</v>
          </cell>
        </row>
        <row r="1602">
          <cell r="C1602" t="str">
            <v>Sinh viên không làm đồ án/ khóa luận tốt nghiệp đăng ký học thêm ít nhất là 7 tín chỉ trong các học phần sau:</v>
          </cell>
          <cell r="D1602">
            <v>7</v>
          </cell>
          <cell r="E1602">
            <v>7</v>
          </cell>
          <cell r="F1602">
            <v>0</v>
          </cell>
          <cell r="I1602" t="str">
            <v>TTĐA/KL</v>
          </cell>
        </row>
        <row r="1603">
          <cell r="C1603" t="str">
            <v>Hóa hữu cơ 2</v>
          </cell>
          <cell r="D1603">
            <v>3</v>
          </cell>
          <cell r="E1603">
            <v>3</v>
          </cell>
          <cell r="F1603">
            <v>0</v>
          </cell>
          <cell r="G1603">
            <v>8</v>
          </cell>
          <cell r="I1603" t="str">
            <v>030352</v>
          </cell>
        </row>
        <row r="1604">
          <cell r="C1604" t="str">
            <v>Công nghệ chế biến khí</v>
          </cell>
          <cell r="D1604">
            <v>3</v>
          </cell>
          <cell r="E1604">
            <v>3</v>
          </cell>
          <cell r="F1604">
            <v>0</v>
          </cell>
          <cell r="G1604">
            <v>8</v>
          </cell>
          <cell r="I1604" t="str">
            <v>030353</v>
          </cell>
        </row>
        <row r="1605">
          <cell r="C1605" t="str">
            <v>Sản xuất sơn màu và kỹ thuật sơn</v>
          </cell>
          <cell r="D1605">
            <v>3</v>
          </cell>
          <cell r="E1605">
            <v>3</v>
          </cell>
          <cell r="F1605">
            <v>0</v>
          </cell>
          <cell r="G1605">
            <v>8</v>
          </cell>
          <cell r="I1605" t="str">
            <v>030354</v>
          </cell>
        </row>
        <row r="1606">
          <cell r="C1606" t="str">
            <v>Tổng hợp hữu cơ</v>
          </cell>
          <cell r="D1606">
            <v>4</v>
          </cell>
          <cell r="E1606">
            <v>4</v>
          </cell>
          <cell r="F1606">
            <v>0</v>
          </cell>
          <cell r="I1606" t="str">
            <v>030364</v>
          </cell>
        </row>
        <row r="1607">
          <cell r="C1607" t="str">
            <v>KIẾN THỨC GIÁO DỤC ĐẠI CƯƠNG</v>
          </cell>
          <cell r="D1607">
            <v>74</v>
          </cell>
          <cell r="E1607">
            <v>61</v>
          </cell>
          <cell r="F1607">
            <v>13</v>
          </cell>
          <cell r="I1607">
            <v>0</v>
          </cell>
        </row>
        <row r="1608">
          <cell r="C1608" t="str">
            <v>Các môn lý luận chính trị</v>
          </cell>
          <cell r="D1608">
            <v>7</v>
          </cell>
          <cell r="E1608">
            <v>7</v>
          </cell>
          <cell r="F1608">
            <v>0</v>
          </cell>
          <cell r="I1608">
            <v>0</v>
          </cell>
        </row>
        <row r="1609">
          <cell r="C1609" t="str">
            <v>Các nguyên lý cơ bản của chủ nghĩa Mác - Lê Nin</v>
          </cell>
          <cell r="D1609">
            <v>5</v>
          </cell>
          <cell r="E1609">
            <v>5</v>
          </cell>
          <cell r="F1609">
            <v>0</v>
          </cell>
          <cell r="G1609">
            <v>1</v>
          </cell>
          <cell r="I1609" t="str">
            <v>120301</v>
          </cell>
        </row>
        <row r="1610">
          <cell r="C1610" t="str">
            <v>Tư tưởng Hồ Chí Minh</v>
          </cell>
          <cell r="D1610">
            <v>2</v>
          </cell>
          <cell r="E1610">
            <v>2</v>
          </cell>
          <cell r="F1610">
            <v>0</v>
          </cell>
          <cell r="G1610">
            <v>2</v>
          </cell>
          <cell r="I1610" t="str">
            <v>120305</v>
          </cell>
        </row>
        <row r="1611">
          <cell r="C1611" t="str">
            <v>Khoa học xã hội - Nhân văn</v>
          </cell>
          <cell r="D1611">
            <v>5</v>
          </cell>
          <cell r="E1611">
            <v>5</v>
          </cell>
          <cell r="F1611">
            <v>0</v>
          </cell>
          <cell r="I1611">
            <v>0</v>
          </cell>
        </row>
        <row r="1612">
          <cell r="C1612" t="str">
            <v>PHẦN BẮT BUỘC</v>
          </cell>
          <cell r="D1612">
            <v>3</v>
          </cell>
          <cell r="E1612">
            <v>3</v>
          </cell>
          <cell r="F1612">
            <v>0</v>
          </cell>
          <cell r="I1612">
            <v>0</v>
          </cell>
        </row>
        <row r="1613">
          <cell r="C1613" t="str">
            <v>Đường lối cách mạng Việt Nam</v>
          </cell>
          <cell r="D1613">
            <v>3</v>
          </cell>
          <cell r="E1613">
            <v>3</v>
          </cell>
          <cell r="F1613">
            <v>0</v>
          </cell>
          <cell r="G1613">
            <v>3</v>
          </cell>
          <cell r="I1613" t="str">
            <v>120302</v>
          </cell>
        </row>
        <row r="1614">
          <cell r="C1614" t="str">
            <v>PHẦN TỰ CHỌN (chọn 1 trong 4 học phần sau)</v>
          </cell>
          <cell r="D1614">
            <v>2</v>
          </cell>
          <cell r="E1614">
            <v>2</v>
          </cell>
          <cell r="F1614">
            <v>0</v>
          </cell>
          <cell r="I1614" t="str">
            <v>tchpt1</v>
          </cell>
        </row>
        <row r="1615">
          <cell r="C1615" t="str">
            <v>Kinh tế học đại cương</v>
          </cell>
          <cell r="D1615">
            <v>2</v>
          </cell>
          <cell r="E1615">
            <v>2</v>
          </cell>
          <cell r="F1615">
            <v>0</v>
          </cell>
          <cell r="G1615">
            <v>2</v>
          </cell>
          <cell r="I1615" t="str">
            <v>110322</v>
          </cell>
        </row>
        <row r="1616">
          <cell r="C1616" t="str">
            <v>Pháp luật đại cương</v>
          </cell>
          <cell r="D1616">
            <v>2</v>
          </cell>
          <cell r="E1616">
            <v>2</v>
          </cell>
          <cell r="F1616">
            <v>0</v>
          </cell>
          <cell r="G1616">
            <v>2</v>
          </cell>
          <cell r="I1616" t="str">
            <v>120304</v>
          </cell>
        </row>
        <row r="1617">
          <cell r="C1617" t="str">
            <v>Tâm lý học người tiêu dùng</v>
          </cell>
          <cell r="D1617">
            <v>2</v>
          </cell>
          <cell r="E1617">
            <v>2</v>
          </cell>
          <cell r="F1617">
            <v>0</v>
          </cell>
          <cell r="G1617">
            <v>2</v>
          </cell>
          <cell r="I1617" t="str">
            <v>140304</v>
          </cell>
        </row>
        <row r="1618">
          <cell r="C1618" t="str">
            <v>Nhập môn logic học</v>
          </cell>
          <cell r="D1618">
            <v>2</v>
          </cell>
          <cell r="E1618">
            <v>2</v>
          </cell>
          <cell r="F1618">
            <v>0</v>
          </cell>
          <cell r="G1618">
            <v>2</v>
          </cell>
          <cell r="I1618" t="str">
            <v>120303</v>
          </cell>
        </row>
        <row r="1619">
          <cell r="C1619" t="str">
            <v>Ngoại ngữ (Kể cả tiếng Anh chuyên ngành)</v>
          </cell>
          <cell r="D1619">
            <v>33</v>
          </cell>
          <cell r="E1619">
            <v>33</v>
          </cell>
          <cell r="F1619">
            <v>0</v>
          </cell>
          <cell r="I1619">
            <v>0</v>
          </cell>
        </row>
        <row r="1620">
          <cell r="C1620" t="str">
            <v>Tiếng Anh 1</v>
          </cell>
          <cell r="D1620">
            <v>6</v>
          </cell>
          <cell r="E1620">
            <v>6</v>
          </cell>
          <cell r="F1620">
            <v>0</v>
          </cell>
          <cell r="G1620">
            <v>1</v>
          </cell>
          <cell r="I1620" t="str">
            <v>130354</v>
          </cell>
        </row>
        <row r="1621">
          <cell r="C1621" t="str">
            <v>Tiếng Anh 2</v>
          </cell>
          <cell r="D1621">
            <v>6</v>
          </cell>
          <cell r="E1621">
            <v>6</v>
          </cell>
          <cell r="F1621">
            <v>0</v>
          </cell>
          <cell r="G1621">
            <v>2</v>
          </cell>
          <cell r="I1621" t="str">
            <v>130355</v>
          </cell>
        </row>
        <row r="1622">
          <cell r="C1622" t="str">
            <v>Tiếng Anh 3</v>
          </cell>
          <cell r="D1622">
            <v>6</v>
          </cell>
          <cell r="E1622">
            <v>6</v>
          </cell>
          <cell r="F1622">
            <v>0</v>
          </cell>
          <cell r="G1622">
            <v>3</v>
          </cell>
          <cell r="I1622" t="str">
            <v>130356</v>
          </cell>
        </row>
        <row r="1623">
          <cell r="C1623" t="str">
            <v>Tiếng Anh 4</v>
          </cell>
          <cell r="D1623">
            <v>6</v>
          </cell>
          <cell r="E1623">
            <v>6</v>
          </cell>
          <cell r="F1623">
            <v>0</v>
          </cell>
          <cell r="G1623">
            <v>4</v>
          </cell>
          <cell r="I1623" t="str">
            <v>130329</v>
          </cell>
        </row>
        <row r="1624">
          <cell r="C1624" t="str">
            <v>Tiếng Anh 5</v>
          </cell>
          <cell r="D1624">
            <v>6</v>
          </cell>
          <cell r="E1624">
            <v>6</v>
          </cell>
          <cell r="F1624">
            <v>0</v>
          </cell>
          <cell r="G1624">
            <v>5</v>
          </cell>
          <cell r="I1624" t="str">
            <v>130330</v>
          </cell>
        </row>
        <row r="1625">
          <cell r="C1625" t="str">
            <v>Tiếng Anh chuyên ngành (Hoá)</v>
          </cell>
          <cell r="D1625">
            <v>3</v>
          </cell>
          <cell r="E1625">
            <v>3</v>
          </cell>
          <cell r="F1625">
            <v>0</v>
          </cell>
          <cell r="G1625">
            <v>6</v>
          </cell>
          <cell r="I1625" t="str">
            <v>130335</v>
          </cell>
        </row>
        <row r="1626">
          <cell r="C1626" t="str">
            <v>Toán học-Tin học-Khoa học tự nhiên-Công nghệ-Môi trường</v>
          </cell>
          <cell r="D1626">
            <v>19</v>
          </cell>
          <cell r="E1626">
            <v>16</v>
          </cell>
          <cell r="F1626">
            <v>3</v>
          </cell>
          <cell r="I1626">
            <v>0</v>
          </cell>
        </row>
        <row r="1627">
          <cell r="C1627" t="str">
            <v>PHẦN BẮT BUỘC</v>
          </cell>
          <cell r="D1627">
            <v>15</v>
          </cell>
          <cell r="E1627">
            <v>12</v>
          </cell>
          <cell r="F1627">
            <v>3</v>
          </cell>
          <cell r="I1627">
            <v>0</v>
          </cell>
        </row>
        <row r="1628">
          <cell r="C1628" t="str">
            <v>Toán Ứng dụng 1</v>
          </cell>
          <cell r="D1628">
            <v>3</v>
          </cell>
          <cell r="E1628">
            <v>3</v>
          </cell>
          <cell r="F1628">
            <v>0</v>
          </cell>
          <cell r="G1628">
            <v>1</v>
          </cell>
          <cell r="I1628" t="str">
            <v>100310</v>
          </cell>
        </row>
        <row r="1629">
          <cell r="C1629" t="str">
            <v>Toán Ứng dụng 2</v>
          </cell>
          <cell r="D1629">
            <v>3</v>
          </cell>
          <cell r="E1629">
            <v>3</v>
          </cell>
          <cell r="F1629">
            <v>0</v>
          </cell>
          <cell r="G1629">
            <v>2</v>
          </cell>
          <cell r="I1629" t="str">
            <v>100311</v>
          </cell>
        </row>
        <row r="1630">
          <cell r="C1630" t="str">
            <v>Vật lý 1</v>
          </cell>
          <cell r="D1630">
            <v>3</v>
          </cell>
          <cell r="E1630">
            <v>2</v>
          </cell>
          <cell r="F1630">
            <v>1</v>
          </cell>
          <cell r="G1630">
            <v>1</v>
          </cell>
          <cell r="I1630" t="str">
            <v>100313</v>
          </cell>
        </row>
        <row r="1631">
          <cell r="C1631" t="str">
            <v>Hoá học 1</v>
          </cell>
          <cell r="D1631">
            <v>3</v>
          </cell>
          <cell r="E1631">
            <v>2</v>
          </cell>
          <cell r="F1631">
            <v>1</v>
          </cell>
          <cell r="G1631">
            <v>1</v>
          </cell>
          <cell r="I1631" t="str">
            <v>030320</v>
          </cell>
        </row>
        <row r="1632">
          <cell r="C1632" t="str">
            <v>Nhập môn tin học</v>
          </cell>
          <cell r="D1632">
            <v>3</v>
          </cell>
          <cell r="E1632">
            <v>2</v>
          </cell>
          <cell r="F1632">
            <v>1</v>
          </cell>
          <cell r="G1632">
            <v>4</v>
          </cell>
          <cell r="I1632" t="str">
            <v>050329</v>
          </cell>
        </row>
        <row r="1633">
          <cell r="C1633" t="str">
            <v>PHẦN TỰ CHỌN (chọn 2 trong 5 học phần sau)</v>
          </cell>
          <cell r="D1633">
            <v>4</v>
          </cell>
          <cell r="E1633">
            <v>4</v>
          </cell>
          <cell r="F1633">
            <v>0</v>
          </cell>
          <cell r="I1633" t="str">
            <v>tchpt2</v>
          </cell>
        </row>
        <row r="1634">
          <cell r="C1634" t="str">
            <v>Xác suất thống kê</v>
          </cell>
          <cell r="D1634">
            <v>2</v>
          </cell>
          <cell r="E1634">
            <v>2</v>
          </cell>
          <cell r="F1634">
            <v>0</v>
          </cell>
          <cell r="G1634">
            <v>3</v>
          </cell>
          <cell r="I1634" t="str">
            <v>100305</v>
          </cell>
        </row>
        <row r="1635">
          <cell r="C1635" t="str">
            <v>Hàm phức và phép BĐ Laplace</v>
          </cell>
          <cell r="D1635">
            <v>2</v>
          </cell>
          <cell r="E1635">
            <v>2</v>
          </cell>
          <cell r="F1635">
            <v>0</v>
          </cell>
          <cell r="G1635">
            <v>3</v>
          </cell>
          <cell r="I1635" t="str">
            <v>100307</v>
          </cell>
        </row>
        <row r="1636">
          <cell r="C1636" t="str">
            <v>Quy hoạch tuyến tính</v>
          </cell>
          <cell r="D1636">
            <v>2</v>
          </cell>
          <cell r="E1636">
            <v>2</v>
          </cell>
          <cell r="F1636">
            <v>0</v>
          </cell>
          <cell r="G1636">
            <v>3</v>
          </cell>
          <cell r="I1636" t="str">
            <v>100308</v>
          </cell>
        </row>
        <row r="1637">
          <cell r="C1637" t="str">
            <v>Vật lý 2</v>
          </cell>
          <cell r="D1637">
            <v>2</v>
          </cell>
          <cell r="E1637">
            <v>2</v>
          </cell>
          <cell r="F1637">
            <v>0</v>
          </cell>
          <cell r="G1637">
            <v>3</v>
          </cell>
          <cell r="I1637" t="str">
            <v>100314</v>
          </cell>
        </row>
        <row r="1638">
          <cell r="C1638" t="str">
            <v>Hoá môi trường</v>
          </cell>
          <cell r="D1638">
            <v>2</v>
          </cell>
          <cell r="E1638">
            <v>2</v>
          </cell>
          <cell r="F1638">
            <v>0</v>
          </cell>
          <cell r="G1638">
            <v>3</v>
          </cell>
          <cell r="I1638" t="str">
            <v>030358</v>
          </cell>
        </row>
        <row r="1639">
          <cell r="C1639" t="str">
            <v>Giáo dục thể chất</v>
          </cell>
          <cell r="D1639">
            <v>5</v>
          </cell>
          <cell r="E1639">
            <v>0</v>
          </cell>
          <cell r="F1639">
            <v>5</v>
          </cell>
          <cell r="G1639">
            <v>1</v>
          </cell>
          <cell r="I1639">
            <v>0</v>
          </cell>
        </row>
        <row r="1640">
          <cell r="C1640" t="str">
            <v>Giáo dục thể chất 1</v>
          </cell>
          <cell r="D1640">
            <v>1</v>
          </cell>
          <cell r="E1640">
            <v>0</v>
          </cell>
          <cell r="F1640">
            <v>1</v>
          </cell>
          <cell r="G1640">
            <v>1</v>
          </cell>
          <cell r="I1640" t="str">
            <v>090303</v>
          </cell>
        </row>
        <row r="1641">
          <cell r="C1641" t="str">
            <v>Giáo dục thể chất 2</v>
          </cell>
          <cell r="D1641">
            <v>1</v>
          </cell>
          <cell r="E1641">
            <v>0</v>
          </cell>
          <cell r="F1641">
            <v>1</v>
          </cell>
          <cell r="G1641">
            <v>2</v>
          </cell>
          <cell r="I1641" t="str">
            <v>090304</v>
          </cell>
        </row>
        <row r="1642">
          <cell r="C1642" t="str">
            <v>Giáo dục thể chất 3</v>
          </cell>
          <cell r="D1642">
            <v>1</v>
          </cell>
          <cell r="E1642">
            <v>0</v>
          </cell>
          <cell r="F1642">
            <v>1</v>
          </cell>
          <cell r="G1642">
            <v>3</v>
          </cell>
          <cell r="I1642" t="str">
            <v>090305</v>
          </cell>
        </row>
        <row r="1643">
          <cell r="C1643" t="str">
            <v>Giáo dục thể chất 4</v>
          </cell>
          <cell r="D1643">
            <v>1</v>
          </cell>
          <cell r="E1643">
            <v>0</v>
          </cell>
          <cell r="F1643">
            <v>1</v>
          </cell>
          <cell r="G1643">
            <v>4</v>
          </cell>
          <cell r="I1643" t="str">
            <v>090306</v>
          </cell>
        </row>
        <row r="1644">
          <cell r="C1644" t="str">
            <v>Giáo dục thể chất 5</v>
          </cell>
          <cell r="D1644">
            <v>1</v>
          </cell>
          <cell r="E1644">
            <v>0</v>
          </cell>
          <cell r="F1644">
            <v>1</v>
          </cell>
          <cell r="G1644">
            <v>5</v>
          </cell>
          <cell r="I1644" t="str">
            <v>090307</v>
          </cell>
        </row>
        <row r="1645">
          <cell r="C1645" t="str">
            <v>Giáo dục quốc phòng</v>
          </cell>
          <cell r="D1645">
            <v>5</v>
          </cell>
          <cell r="E1645">
            <v>0</v>
          </cell>
          <cell r="F1645">
            <v>5</v>
          </cell>
          <cell r="I1645">
            <v>0</v>
          </cell>
        </row>
        <row r="1646">
          <cell r="C1646" t="str">
            <v>Giáo dục quốc phòng</v>
          </cell>
          <cell r="D1646">
            <v>5</v>
          </cell>
          <cell r="E1646">
            <v>0</v>
          </cell>
          <cell r="F1646">
            <v>5</v>
          </cell>
          <cell r="G1646">
            <v>1</v>
          </cell>
          <cell r="I1646" t="str">
            <v>090301</v>
          </cell>
        </row>
        <row r="1647">
          <cell r="C1647" t="str">
            <v>KIẾN THỨC GIÁO DỤC CHUYÊN NGHIỆP</v>
          </cell>
          <cell r="D1647">
            <v>108</v>
          </cell>
          <cell r="E1647">
            <v>71</v>
          </cell>
          <cell r="F1647">
            <v>37</v>
          </cell>
          <cell r="I1647">
            <v>0</v>
          </cell>
        </row>
        <row r="1648">
          <cell r="C1648" t="str">
            <v>Kiến thức cơ sở ngành</v>
          </cell>
          <cell r="D1648">
            <v>30</v>
          </cell>
          <cell r="E1648">
            <v>25</v>
          </cell>
          <cell r="F1648">
            <v>5</v>
          </cell>
          <cell r="I1648">
            <v>0</v>
          </cell>
        </row>
        <row r="1649">
          <cell r="C1649" t="str">
            <v>Cơ kỹ thuật </v>
          </cell>
          <cell r="D1649">
            <v>3</v>
          </cell>
          <cell r="E1649">
            <v>3</v>
          </cell>
          <cell r="F1649">
            <v>0</v>
          </cell>
          <cell r="G1649">
            <v>2</v>
          </cell>
          <cell r="I1649" t="str">
            <v>010315</v>
          </cell>
        </row>
        <row r="1650">
          <cell r="C1650" t="str">
            <v>Kỹ thuật điện</v>
          </cell>
          <cell r="D1650">
            <v>3</v>
          </cell>
          <cell r="E1650">
            <v>2</v>
          </cell>
          <cell r="F1650">
            <v>1</v>
          </cell>
          <cell r="G1650">
            <v>3</v>
          </cell>
          <cell r="I1650" t="str">
            <v>070315</v>
          </cell>
        </row>
        <row r="1651">
          <cell r="C1651" t="str">
            <v>Hoá học xanh</v>
          </cell>
          <cell r="D1651">
            <v>2</v>
          </cell>
          <cell r="E1651">
            <v>2</v>
          </cell>
          <cell r="F1651">
            <v>0</v>
          </cell>
          <cell r="G1651">
            <v>3</v>
          </cell>
          <cell r="I1651" t="str">
            <v>030359</v>
          </cell>
        </row>
        <row r="1652">
          <cell r="C1652" t="str">
            <v>An toàn lao động</v>
          </cell>
          <cell r="D1652">
            <v>2</v>
          </cell>
          <cell r="E1652">
            <v>2</v>
          </cell>
          <cell r="F1652">
            <v>0</v>
          </cell>
          <cell r="G1652">
            <v>6</v>
          </cell>
          <cell r="I1652" t="str">
            <v>030301</v>
          </cell>
        </row>
        <row r="1653">
          <cell r="C1653" t="str">
            <v>Vẽ kỹ thuật</v>
          </cell>
          <cell r="D1653">
            <v>2</v>
          </cell>
          <cell r="E1653">
            <v>2</v>
          </cell>
          <cell r="F1653">
            <v>0</v>
          </cell>
          <cell r="G1653">
            <v>3</v>
          </cell>
          <cell r="I1653" t="str">
            <v>010348</v>
          </cell>
        </row>
        <row r="1654">
          <cell r="C1654" t="str">
            <v>Hoá vô cơ</v>
          </cell>
          <cell r="D1654">
            <v>5</v>
          </cell>
          <cell r="E1654">
            <v>4</v>
          </cell>
          <cell r="F1654">
            <v>1</v>
          </cell>
          <cell r="G1654">
            <v>2</v>
          </cell>
          <cell r="I1654" t="str">
            <v>030328</v>
          </cell>
        </row>
        <row r="1655">
          <cell r="C1655" t="str">
            <v>Hoá lý 1</v>
          </cell>
          <cell r="D1655">
            <v>4</v>
          </cell>
          <cell r="E1655">
            <v>3</v>
          </cell>
          <cell r="F1655">
            <v>1</v>
          </cell>
          <cell r="G1655">
            <v>3</v>
          </cell>
          <cell r="I1655" t="str">
            <v>030325</v>
          </cell>
        </row>
        <row r="1656">
          <cell r="C1656" t="str">
            <v>Hoá lý 2</v>
          </cell>
          <cell r="D1656">
            <v>4</v>
          </cell>
          <cell r="E1656">
            <v>3</v>
          </cell>
          <cell r="F1656">
            <v>1</v>
          </cell>
          <cell r="G1656">
            <v>4</v>
          </cell>
          <cell r="I1656" t="str">
            <v>030326</v>
          </cell>
        </row>
        <row r="1657">
          <cell r="C1657" t="str">
            <v>Hoá hữu cơ 1</v>
          </cell>
          <cell r="D1657">
            <v>5</v>
          </cell>
          <cell r="E1657">
            <v>4</v>
          </cell>
          <cell r="F1657">
            <v>1</v>
          </cell>
          <cell r="G1657">
            <v>2</v>
          </cell>
          <cell r="I1657" t="str">
            <v>030323</v>
          </cell>
        </row>
        <row r="1658">
          <cell r="C1658" t="str">
            <v>Kiến thức ngành</v>
          </cell>
          <cell r="D1658">
            <v>63</v>
          </cell>
          <cell r="E1658">
            <v>46</v>
          </cell>
          <cell r="F1658">
            <v>17</v>
          </cell>
          <cell r="I1658">
            <v>0</v>
          </cell>
        </row>
        <row r="1659">
          <cell r="C1659" t="str">
            <v>Kiến thức chung của ngành</v>
          </cell>
          <cell r="D1659">
            <v>34</v>
          </cell>
          <cell r="E1659">
            <v>26</v>
          </cell>
          <cell r="F1659">
            <v>8</v>
          </cell>
          <cell r="I1659">
            <v>0</v>
          </cell>
        </row>
        <row r="1660">
          <cell r="C1660" t="str">
            <v>PHẦN BẮT BUỘC</v>
          </cell>
          <cell r="D1660">
            <v>32</v>
          </cell>
          <cell r="E1660">
            <v>24</v>
          </cell>
          <cell r="F1660">
            <v>8</v>
          </cell>
          <cell r="I1660">
            <v>0</v>
          </cell>
        </row>
        <row r="1661">
          <cell r="C1661" t="str">
            <v>Quá trình thiết bị truyền nhiệt và cơ học</v>
          </cell>
          <cell r="D1661">
            <v>4</v>
          </cell>
          <cell r="E1661">
            <v>4</v>
          </cell>
          <cell r="F1661">
            <v>0</v>
          </cell>
          <cell r="G1661">
            <v>4</v>
          </cell>
          <cell r="I1661" t="str">
            <v>030341</v>
          </cell>
        </row>
        <row r="1662">
          <cell r="C1662" t="str">
            <v>Quá trình thiết bị truyền khối</v>
          </cell>
          <cell r="D1662">
            <v>3</v>
          </cell>
          <cell r="E1662">
            <v>3</v>
          </cell>
          <cell r="F1662">
            <v>0</v>
          </cell>
          <cell r="G1662">
            <v>5</v>
          </cell>
          <cell r="I1662" t="str">
            <v>030340</v>
          </cell>
        </row>
        <row r="1663">
          <cell r="C1663" t="str">
            <v>Thực hành thực tập quá trình thiết bị</v>
          </cell>
          <cell r="D1663">
            <v>3</v>
          </cell>
          <cell r="E1663">
            <v>0</v>
          </cell>
          <cell r="F1663">
            <v>3</v>
          </cell>
          <cell r="G1663">
            <v>6</v>
          </cell>
          <cell r="I1663" t="str">
            <v>030345</v>
          </cell>
        </row>
        <row r="1664">
          <cell r="C1664" t="str">
            <v>Đồ án môn học quá trình thiết bị</v>
          </cell>
          <cell r="D1664">
            <v>3</v>
          </cell>
          <cell r="E1664">
            <v>0</v>
          </cell>
          <cell r="F1664">
            <v>3</v>
          </cell>
          <cell r="G1664">
            <v>6</v>
          </cell>
          <cell r="I1664" t="str">
            <v>030318</v>
          </cell>
        </row>
        <row r="1665">
          <cell r="C1665" t="str">
            <v>Mô hình tối ưu hoá trong công nghệ hoá học </v>
          </cell>
          <cell r="D1665">
            <v>3</v>
          </cell>
          <cell r="E1665">
            <v>3</v>
          </cell>
          <cell r="F1665">
            <v>0</v>
          </cell>
          <cell r="G1665">
            <v>4</v>
          </cell>
          <cell r="I1665" t="str">
            <v>030336</v>
          </cell>
        </row>
        <row r="1666">
          <cell r="C1666" t="str">
            <v>Hoá phân tích</v>
          </cell>
          <cell r="D1666">
            <v>5</v>
          </cell>
          <cell r="E1666">
            <v>3</v>
          </cell>
          <cell r="F1666">
            <v>2</v>
          </cell>
          <cell r="G1666">
            <v>5</v>
          </cell>
          <cell r="I1666" t="str">
            <v>030327</v>
          </cell>
        </row>
        <row r="1667">
          <cell r="C1667" t="str">
            <v>Kỹ thuật xúc tác và kỹ thuật phản ứng</v>
          </cell>
          <cell r="D1667">
            <v>5</v>
          </cell>
          <cell r="E1667">
            <v>5</v>
          </cell>
          <cell r="F1667">
            <v>0</v>
          </cell>
          <cell r="G1667">
            <v>5</v>
          </cell>
          <cell r="I1667" t="str">
            <v>030332</v>
          </cell>
        </row>
        <row r="1668">
          <cell r="C1668" t="str">
            <v>Kỹ thuật môi trường</v>
          </cell>
          <cell r="D1668">
            <v>2</v>
          </cell>
          <cell r="E1668">
            <v>2</v>
          </cell>
          <cell r="F1668">
            <v>0</v>
          </cell>
          <cell r="G1668">
            <v>5</v>
          </cell>
          <cell r="I1668" t="str">
            <v>030329</v>
          </cell>
        </row>
        <row r="1669">
          <cell r="C1669" t="str">
            <v>Hoá kỹ thuật đại cương</v>
          </cell>
          <cell r="D1669">
            <v>4</v>
          </cell>
          <cell r="E1669">
            <v>4</v>
          </cell>
          <cell r="F1669">
            <v>0</v>
          </cell>
          <cell r="G1669">
            <v>6</v>
          </cell>
          <cell r="I1669" t="str">
            <v>030324</v>
          </cell>
        </row>
        <row r="1670">
          <cell r="C1670" t="str">
            <v>PHẦN TỰ CHỌN (chọn 1 trong 3 học phần sau)</v>
          </cell>
          <cell r="D1670">
            <v>2</v>
          </cell>
          <cell r="E1670">
            <v>2</v>
          </cell>
          <cell r="F1670">
            <v>0</v>
          </cell>
          <cell r="I1670" t="str">
            <v>tchpt3</v>
          </cell>
        </row>
        <row r="1671">
          <cell r="C1671" t="str">
            <v>Dụng cụ đo</v>
          </cell>
          <cell r="D1671">
            <v>2</v>
          </cell>
          <cell r="E1671">
            <v>2</v>
          </cell>
          <cell r="F1671">
            <v>0</v>
          </cell>
          <cell r="G1671">
            <v>4</v>
          </cell>
          <cell r="I1671" t="str">
            <v>030314</v>
          </cell>
        </row>
        <row r="1672">
          <cell r="C1672" t="str">
            <v>Ăn mòn và bảo vệ kim loại </v>
          </cell>
          <cell r="D1672">
            <v>2</v>
          </cell>
          <cell r="E1672">
            <v>2</v>
          </cell>
          <cell r="F1672">
            <v>0</v>
          </cell>
          <cell r="G1672">
            <v>4</v>
          </cell>
          <cell r="I1672" t="str">
            <v>030302</v>
          </cell>
        </row>
        <row r="1673">
          <cell r="C1673" t="str">
            <v>Cơ sở thiết kế và chế tạo máy hoá chất</v>
          </cell>
          <cell r="D1673">
            <v>2</v>
          </cell>
          <cell r="E1673">
            <v>2</v>
          </cell>
          <cell r="F1673">
            <v>0</v>
          </cell>
          <cell r="G1673">
            <v>4</v>
          </cell>
          <cell r="I1673" t="str">
            <v>030313</v>
          </cell>
        </row>
        <row r="1674">
          <cell r="C1674" t="str">
            <v>Kiến thức chuyên ngành công nghệ hoá phân tích</v>
          </cell>
          <cell r="D1674">
            <v>29</v>
          </cell>
          <cell r="E1674">
            <v>20</v>
          </cell>
          <cell r="F1674">
            <v>9</v>
          </cell>
          <cell r="I1674">
            <v>0</v>
          </cell>
        </row>
        <row r="1675">
          <cell r="C1675" t="str">
            <v>PHẦN BẮT BUỘC</v>
          </cell>
          <cell r="D1675">
            <v>23</v>
          </cell>
          <cell r="E1675">
            <v>14</v>
          </cell>
          <cell r="F1675">
            <v>9</v>
          </cell>
          <cell r="I1675">
            <v>0</v>
          </cell>
        </row>
        <row r="1676">
          <cell r="C1676" t="str">
            <v>Các phương pháp phân tích quang học</v>
          </cell>
          <cell r="D1676">
            <v>3</v>
          </cell>
          <cell r="E1676">
            <v>3</v>
          </cell>
          <cell r="F1676">
            <v>0</v>
          </cell>
          <cell r="G1676">
            <v>6</v>
          </cell>
          <cell r="I1676" t="str">
            <v>030360</v>
          </cell>
        </row>
        <row r="1677">
          <cell r="C1677" t="str">
            <v>Kỹ thuật phân tích môi trường</v>
          </cell>
          <cell r="D1677">
            <v>3</v>
          </cell>
          <cell r="E1677">
            <v>2</v>
          </cell>
          <cell r="F1677">
            <v>1</v>
          </cell>
          <cell r="G1677">
            <v>7</v>
          </cell>
          <cell r="I1677" t="str">
            <v>030330</v>
          </cell>
        </row>
        <row r="1678">
          <cell r="C1678" t="str">
            <v>Phân tích công nghiệp 1</v>
          </cell>
          <cell r="D1678">
            <v>3</v>
          </cell>
          <cell r="E1678">
            <v>3</v>
          </cell>
          <cell r="F1678">
            <v>0</v>
          </cell>
          <cell r="G1678">
            <v>7</v>
          </cell>
          <cell r="I1678" t="str">
            <v>030338</v>
          </cell>
        </row>
        <row r="1679">
          <cell r="C1679" t="str">
            <v>Phân tích công nghiệp 2</v>
          </cell>
          <cell r="D1679">
            <v>3</v>
          </cell>
          <cell r="E1679">
            <v>3</v>
          </cell>
          <cell r="F1679">
            <v>0</v>
          </cell>
          <cell r="G1679">
            <v>7</v>
          </cell>
          <cell r="I1679" t="str">
            <v>030339</v>
          </cell>
        </row>
        <row r="1680">
          <cell r="C1680" t="str">
            <v>Các phương pháp phân tích điện hoá</v>
          </cell>
          <cell r="D1680">
            <v>3</v>
          </cell>
          <cell r="E1680">
            <v>3</v>
          </cell>
          <cell r="F1680">
            <v>0</v>
          </cell>
          <cell r="G1680">
            <v>7</v>
          </cell>
          <cell r="I1680" t="str">
            <v>030361</v>
          </cell>
        </row>
        <row r="1681">
          <cell r="C1681" t="str">
            <v>Đồ án môn học chuyên ngành (HPT)</v>
          </cell>
          <cell r="D1681">
            <v>3</v>
          </cell>
          <cell r="E1681">
            <v>0</v>
          </cell>
          <cell r="F1681">
            <v>3</v>
          </cell>
          <cell r="G1681">
            <v>7</v>
          </cell>
          <cell r="I1681" t="str">
            <v>030316</v>
          </cell>
        </row>
        <row r="1682">
          <cell r="C1682" t="str">
            <v>Thí nghiệm chuyên ngành (HPT)</v>
          </cell>
          <cell r="D1682">
            <v>5</v>
          </cell>
          <cell r="E1682">
            <v>0</v>
          </cell>
          <cell r="F1682">
            <v>5</v>
          </cell>
          <cell r="G1682">
            <v>7</v>
          </cell>
          <cell r="I1682" t="str">
            <v>030343</v>
          </cell>
        </row>
        <row r="1683">
          <cell r="C1683" t="str">
            <v>PHẦN TỰ CHỌN (chọn 2 trong 11 học phần sau)</v>
          </cell>
          <cell r="D1683">
            <v>6</v>
          </cell>
          <cell r="E1683">
            <v>6</v>
          </cell>
          <cell r="F1683">
            <v>0</v>
          </cell>
          <cell r="I1683" t="str">
            <v>tchpt4</v>
          </cell>
        </row>
        <row r="1684">
          <cell r="C1684" t="str">
            <v>Giản đồ pha</v>
          </cell>
          <cell r="D1684">
            <v>3</v>
          </cell>
          <cell r="E1684">
            <v>3</v>
          </cell>
          <cell r="F1684">
            <v>0</v>
          </cell>
          <cell r="G1684" t="str">
            <v>6,7</v>
          </cell>
          <cell r="I1684" t="str">
            <v>030319</v>
          </cell>
        </row>
        <row r="1685">
          <cell r="C1685" t="str">
            <v>Công nghệ giấy</v>
          </cell>
          <cell r="D1685">
            <v>3</v>
          </cell>
          <cell r="E1685">
            <v>3</v>
          </cell>
          <cell r="F1685">
            <v>0</v>
          </cell>
          <cell r="G1685" t="str">
            <v>6,7</v>
          </cell>
          <cell r="I1685" t="str">
            <v>030308</v>
          </cell>
        </row>
        <row r="1686">
          <cell r="C1686" t="str">
            <v>Hoá học cao phân tử</v>
          </cell>
          <cell r="D1686">
            <v>3</v>
          </cell>
          <cell r="E1686">
            <v>3</v>
          </cell>
          <cell r="F1686">
            <v>0</v>
          </cell>
          <cell r="G1686" t="str">
            <v>6,7</v>
          </cell>
          <cell r="I1686" t="str">
            <v>030322</v>
          </cell>
        </row>
        <row r="1687">
          <cell r="C1687" t="str">
            <v>Công nghệ chất hoạt động bề mặt</v>
          </cell>
          <cell r="D1687">
            <v>3</v>
          </cell>
          <cell r="E1687">
            <v>3</v>
          </cell>
          <cell r="F1687">
            <v>0</v>
          </cell>
          <cell r="G1687" t="str">
            <v>6,7</v>
          </cell>
          <cell r="I1687" t="str">
            <v>030303</v>
          </cell>
        </row>
        <row r="1688">
          <cell r="C1688" t="str">
            <v>Công nghệ chế biến dầu mỏ</v>
          </cell>
          <cell r="D1688">
            <v>3</v>
          </cell>
          <cell r="E1688">
            <v>3</v>
          </cell>
          <cell r="F1688">
            <v>0</v>
          </cell>
          <cell r="G1688" t="str">
            <v>6,7</v>
          </cell>
          <cell r="I1688" t="str">
            <v>030304</v>
          </cell>
        </row>
        <row r="1689">
          <cell r="C1689" t="str">
            <v>Công nghệ gia công chất dẻo</v>
          </cell>
          <cell r="D1689">
            <v>3</v>
          </cell>
          <cell r="E1689">
            <v>3</v>
          </cell>
          <cell r="F1689">
            <v>0</v>
          </cell>
          <cell r="G1689">
            <v>6</v>
          </cell>
          <cell r="I1689" t="str">
            <v>030307</v>
          </cell>
        </row>
        <row r="1690">
          <cell r="C1690" t="str">
            <v>Công nghệ sản xuất các hợp chất vô cơ </v>
          </cell>
          <cell r="D1690">
            <v>3</v>
          </cell>
          <cell r="E1690">
            <v>3</v>
          </cell>
          <cell r="F1690">
            <v>0</v>
          </cell>
          <cell r="G1690">
            <v>6</v>
          </cell>
          <cell r="I1690" t="str">
            <v>030309</v>
          </cell>
        </row>
        <row r="1691">
          <cell r="C1691" t="str">
            <v>Công nghệ xi măng</v>
          </cell>
          <cell r="D1691">
            <v>3</v>
          </cell>
          <cell r="E1691">
            <v>3</v>
          </cell>
          <cell r="F1691">
            <v>0</v>
          </cell>
          <cell r="G1691">
            <v>7</v>
          </cell>
          <cell r="I1691" t="str">
            <v>030311</v>
          </cell>
        </row>
        <row r="1692">
          <cell r="C1692" t="str">
            <v>Công nghệ gốm sứ</v>
          </cell>
          <cell r="D1692">
            <v>3</v>
          </cell>
          <cell r="E1692">
            <v>3</v>
          </cell>
          <cell r="F1692">
            <v>0</v>
          </cell>
          <cell r="G1692" t="str">
            <v>6,7</v>
          </cell>
          <cell r="I1692" t="str">
            <v>030306</v>
          </cell>
        </row>
        <row r="1693">
          <cell r="C1693" t="str">
            <v>Công nghệ điện hoá</v>
          </cell>
          <cell r="D1693">
            <v>3</v>
          </cell>
          <cell r="E1693">
            <v>3</v>
          </cell>
          <cell r="F1693">
            <v>0</v>
          </cell>
          <cell r="G1693">
            <v>7</v>
          </cell>
          <cell r="I1693" t="str">
            <v>030305</v>
          </cell>
        </row>
        <row r="1694">
          <cell r="C1694" t="str">
            <v>Công nghệ sản xuất phân khoáng</v>
          </cell>
          <cell r="D1694">
            <v>3</v>
          </cell>
          <cell r="E1694">
            <v>3</v>
          </cell>
          <cell r="F1694">
            <v>0</v>
          </cell>
          <cell r="G1694" t="str">
            <v>6,7</v>
          </cell>
          <cell r="I1694" t="str">
            <v>030310</v>
          </cell>
        </row>
        <row r="1695">
          <cell r="C1695" t="str">
            <v>Thực tập tốt nghiệp và làm khóa luận (hoặc học thêm một số học phần chuyên môn)</v>
          </cell>
          <cell r="D1695">
            <v>15</v>
          </cell>
          <cell r="E1695">
            <v>0</v>
          </cell>
          <cell r="F1695">
            <v>15</v>
          </cell>
          <cell r="I1695">
            <v>0</v>
          </cell>
        </row>
        <row r="1696">
          <cell r="C1696" t="str">
            <v>Thực tập tốt nghiệp (HPT)</v>
          </cell>
          <cell r="D1696">
            <v>8</v>
          </cell>
          <cell r="E1696">
            <v>0</v>
          </cell>
          <cell r="F1696">
            <v>8</v>
          </cell>
          <cell r="G1696">
            <v>8</v>
          </cell>
          <cell r="I1696" t="str">
            <v>030346</v>
          </cell>
        </row>
        <row r="1697">
          <cell r="C1697" t="str">
            <v>Khóa luận tốt nghiệp (HPT)</v>
          </cell>
          <cell r="D1697">
            <v>7</v>
          </cell>
          <cell r="E1697">
            <v>0</v>
          </cell>
          <cell r="F1697">
            <v>7</v>
          </cell>
          <cell r="G1697">
            <v>8</v>
          </cell>
          <cell r="I1697" t="str">
            <v>030334</v>
          </cell>
        </row>
        <row r="1698">
          <cell r="C1698" t="str">
            <v>Sinh viên không làm đồ án/ khóa luận tốt nghiệp đăng ký học thêm ít nhất là 7 tín chỉ trong các học phần sau:</v>
          </cell>
          <cell r="D1698">
            <v>7</v>
          </cell>
          <cell r="E1698">
            <v>7</v>
          </cell>
          <cell r="F1698">
            <v>0</v>
          </cell>
          <cell r="I1698" t="str">
            <v>TTĐA/KL</v>
          </cell>
        </row>
        <row r="1699">
          <cell r="C1699" t="str">
            <v>Phương pháp chiết và sắc ký</v>
          </cell>
          <cell r="D1699">
            <v>3</v>
          </cell>
          <cell r="E1699">
            <v>3</v>
          </cell>
          <cell r="F1699">
            <v>0</v>
          </cell>
          <cell r="I1699" t="str">
            <v>030355</v>
          </cell>
        </row>
        <row r="1700">
          <cell r="C1700" t="str">
            <v>Xử lý số liệu thực nghiệm trong Hóa phân tích</v>
          </cell>
          <cell r="D1700">
            <v>3</v>
          </cell>
          <cell r="E1700">
            <v>3</v>
          </cell>
          <cell r="F1700">
            <v>0</v>
          </cell>
          <cell r="I1700" t="str">
            <v>030356</v>
          </cell>
        </row>
        <row r="1701">
          <cell r="C1701" t="str">
            <v>Xử lý nước tự nhiên</v>
          </cell>
          <cell r="D1701">
            <v>3</v>
          </cell>
          <cell r="E1701">
            <v>3</v>
          </cell>
          <cell r="F1701">
            <v>0</v>
          </cell>
          <cell r="I1701" t="str">
            <v>030357</v>
          </cell>
        </row>
        <row r="1702">
          <cell r="C1702" t="str">
            <v>Phân tích vết và phân tích dạng</v>
          </cell>
          <cell r="D1702">
            <v>4</v>
          </cell>
          <cell r="E1702">
            <v>4</v>
          </cell>
          <cell r="F1702">
            <v>0</v>
          </cell>
          <cell r="I1702" t="str">
            <v>030362</v>
          </cell>
        </row>
        <row r="1703">
          <cell r="C1703" t="str">
            <v>KIẾN THỨC GIÁO DỤC ĐẠI CƯƠNG</v>
          </cell>
          <cell r="D1703">
            <v>56</v>
          </cell>
          <cell r="E1703">
            <v>45</v>
          </cell>
          <cell r="F1703">
            <v>11</v>
          </cell>
          <cell r="I1703">
            <v>0</v>
          </cell>
        </row>
        <row r="1704">
          <cell r="C1704" t="str">
            <v>Các môn lý luận chính trị</v>
          </cell>
          <cell r="D1704">
            <v>7</v>
          </cell>
          <cell r="E1704">
            <v>7</v>
          </cell>
          <cell r="F1704">
            <v>0</v>
          </cell>
          <cell r="I1704">
            <v>0</v>
          </cell>
        </row>
        <row r="1705">
          <cell r="C1705" t="str">
            <v>Các nguyên lý cơ bản của chủ nghĩa Mác - Lê Nin</v>
          </cell>
          <cell r="D1705">
            <v>5</v>
          </cell>
          <cell r="E1705">
            <v>5</v>
          </cell>
          <cell r="F1705">
            <v>0</v>
          </cell>
          <cell r="G1705">
            <v>1</v>
          </cell>
          <cell r="I1705" t="str">
            <v>120301</v>
          </cell>
        </row>
        <row r="1706">
          <cell r="C1706" t="str">
            <v>Tư tưởng Hồ Chí Minh</v>
          </cell>
          <cell r="D1706">
            <v>2</v>
          </cell>
          <cell r="E1706">
            <v>2</v>
          </cell>
          <cell r="F1706">
            <v>0</v>
          </cell>
          <cell r="G1706">
            <v>2</v>
          </cell>
          <cell r="I1706" t="str">
            <v>120305</v>
          </cell>
        </row>
        <row r="1707">
          <cell r="C1707" t="str">
            <v>Khoa học xã hội – nhân văn</v>
          </cell>
          <cell r="D1707">
            <v>21</v>
          </cell>
          <cell r="E1707">
            <v>21</v>
          </cell>
          <cell r="F1707">
            <v>0</v>
          </cell>
          <cell r="I1707">
            <v>0</v>
          </cell>
        </row>
        <row r="1708">
          <cell r="C1708" t="str">
            <v>PHẦN BẮT BUỘC</v>
          </cell>
          <cell r="D1708">
            <v>15</v>
          </cell>
          <cell r="E1708">
            <v>15</v>
          </cell>
          <cell r="F1708">
            <v>0</v>
          </cell>
          <cell r="I1708">
            <v>0</v>
          </cell>
        </row>
        <row r="1709">
          <cell r="C1709" t="str">
            <v>Đường lối cách mạng Việt Nam</v>
          </cell>
          <cell r="D1709">
            <v>3</v>
          </cell>
          <cell r="E1709">
            <v>3</v>
          </cell>
          <cell r="F1709">
            <v>0</v>
          </cell>
          <cell r="G1709">
            <v>3</v>
          </cell>
          <cell r="I1709" t="str">
            <v>120302</v>
          </cell>
        </row>
        <row r="1710">
          <cell r="C1710" t="str">
            <v>Kỹ năng học tiếng Anh</v>
          </cell>
          <cell r="D1710">
            <v>3</v>
          </cell>
          <cell r="E1710">
            <v>3</v>
          </cell>
          <cell r="F1710">
            <v>0</v>
          </cell>
          <cell r="G1710">
            <v>1</v>
          </cell>
          <cell r="I1710" t="str">
            <v>130310</v>
          </cell>
        </row>
        <row r="1711">
          <cell r="C1711" t="str">
            <v>Kỹ năng thuyết trình</v>
          </cell>
          <cell r="D1711">
            <v>3</v>
          </cell>
          <cell r="E1711">
            <v>3</v>
          </cell>
          <cell r="F1711">
            <v>0</v>
          </cell>
          <cell r="G1711">
            <v>3</v>
          </cell>
          <cell r="I1711" t="str">
            <v>110328</v>
          </cell>
        </row>
        <row r="1712">
          <cell r="C1712" t="str">
            <v>Kỹ năng làm việc</v>
          </cell>
          <cell r="D1712">
            <v>3</v>
          </cell>
          <cell r="E1712">
            <v>3</v>
          </cell>
          <cell r="F1712">
            <v>0</v>
          </cell>
          <cell r="G1712">
            <v>7</v>
          </cell>
          <cell r="I1712" t="str">
            <v>110327</v>
          </cell>
        </row>
        <row r="1713">
          <cell r="C1713" t="str">
            <v>Tiếng Anh thương mại</v>
          </cell>
          <cell r="D1713">
            <v>3</v>
          </cell>
          <cell r="E1713">
            <v>3</v>
          </cell>
          <cell r="F1713">
            <v>0</v>
          </cell>
          <cell r="G1713">
            <v>6</v>
          </cell>
          <cell r="I1713" t="str">
            <v>130374</v>
          </cell>
        </row>
        <row r="1714">
          <cell r="C1714" t="str">
            <v>PHẦN TỰ CHỌN (chọn 3 trong 7 học phần sau)</v>
          </cell>
          <cell r="D1714">
            <v>6</v>
          </cell>
          <cell r="E1714">
            <v>6</v>
          </cell>
          <cell r="F1714">
            <v>0</v>
          </cell>
          <cell r="I1714" t="str">
            <v>tcta1</v>
          </cell>
        </row>
        <row r="1715">
          <cell r="C1715" t="str">
            <v>Pháp luật đại cương</v>
          </cell>
          <cell r="D1715">
            <v>2</v>
          </cell>
          <cell r="E1715">
            <v>2</v>
          </cell>
          <cell r="F1715">
            <v>0</v>
          </cell>
          <cell r="G1715" t="str">
            <v>3,4</v>
          </cell>
          <cell r="I1715" t="str">
            <v>120304</v>
          </cell>
        </row>
        <row r="1716">
          <cell r="C1716" t="str">
            <v>Nhập môn logic học</v>
          </cell>
          <cell r="D1716">
            <v>2</v>
          </cell>
          <cell r="E1716">
            <v>2</v>
          </cell>
          <cell r="F1716">
            <v>0</v>
          </cell>
          <cell r="G1716" t="str">
            <v>3,4</v>
          </cell>
          <cell r="I1716" t="str">
            <v>120303</v>
          </cell>
        </row>
        <row r="1717">
          <cell r="C1717" t="str">
            <v>Kinh tế học đại cương</v>
          </cell>
          <cell r="D1717">
            <v>2</v>
          </cell>
          <cell r="E1717">
            <v>2</v>
          </cell>
          <cell r="F1717">
            <v>0</v>
          </cell>
          <cell r="G1717" t="str">
            <v>3,4</v>
          </cell>
          <cell r="I1717" t="str">
            <v>110322</v>
          </cell>
        </row>
        <row r="1718">
          <cell r="C1718" t="str">
            <v>Tâm lý học người tiêu dùng</v>
          </cell>
          <cell r="D1718">
            <v>2</v>
          </cell>
          <cell r="E1718">
            <v>2</v>
          </cell>
          <cell r="F1718">
            <v>0</v>
          </cell>
          <cell r="G1718" t="str">
            <v>3,4</v>
          </cell>
          <cell r="I1718" t="str">
            <v>140304</v>
          </cell>
        </row>
        <row r="1719">
          <cell r="C1719" t="str">
            <v>Phương pháp nghiên cứu KH</v>
          </cell>
          <cell r="D1719">
            <v>2</v>
          </cell>
          <cell r="E1719">
            <v>2</v>
          </cell>
          <cell r="F1719">
            <v>0</v>
          </cell>
          <cell r="G1719" t="str">
            <v>3,4</v>
          </cell>
          <cell r="I1719" t="str">
            <v>140302</v>
          </cell>
        </row>
        <row r="1720">
          <cell r="C1720" t="str">
            <v>Xã hội học</v>
          </cell>
          <cell r="D1720">
            <v>2</v>
          </cell>
          <cell r="E1720">
            <v>2</v>
          </cell>
          <cell r="F1720">
            <v>0</v>
          </cell>
          <cell r="G1720" t="str">
            <v>3,4</v>
          </cell>
          <cell r="I1720" t="str">
            <v>140305</v>
          </cell>
        </row>
        <row r="1721">
          <cell r="C1721" t="str">
            <v>Giáo dục học đại cương</v>
          </cell>
          <cell r="D1721">
            <v>2</v>
          </cell>
          <cell r="E1721">
            <v>2</v>
          </cell>
          <cell r="F1721">
            <v>0</v>
          </cell>
          <cell r="G1721" t="str">
            <v>3,4</v>
          </cell>
          <cell r="I1721" t="str">
            <v>140301</v>
          </cell>
        </row>
        <row r="1722">
          <cell r="C1722" t="str">
            <v>Ngoại ngữ II</v>
          </cell>
          <cell r="D1722">
            <v>15</v>
          </cell>
          <cell r="E1722">
            <v>15</v>
          </cell>
          <cell r="F1722">
            <v>0</v>
          </cell>
          <cell r="I1722">
            <v>0</v>
          </cell>
        </row>
        <row r="1723">
          <cell r="C1723" t="str">
            <v>PHẦN TỰ CHỌN</v>
          </cell>
          <cell r="D1723">
            <v>15</v>
          </cell>
          <cell r="E1723">
            <v>15</v>
          </cell>
          <cell r="F1723">
            <v>0</v>
          </cell>
          <cell r="I1723">
            <v>0</v>
          </cell>
        </row>
        <row r="1724">
          <cell r="C1724" t="str">
            <v>Tiếng Nhật 1</v>
          </cell>
          <cell r="D1724">
            <v>5</v>
          </cell>
          <cell r="E1724">
            <v>5</v>
          </cell>
          <cell r="F1724">
            <v>0</v>
          </cell>
          <cell r="G1724">
            <v>5</v>
          </cell>
          <cell r="I1724" t="str">
            <v>130343</v>
          </cell>
        </row>
        <row r="1725">
          <cell r="C1725" t="str">
            <v>Tiếng Nhật 2</v>
          </cell>
          <cell r="D1725">
            <v>5</v>
          </cell>
          <cell r="E1725">
            <v>5</v>
          </cell>
          <cell r="F1725">
            <v>0</v>
          </cell>
          <cell r="G1725">
            <v>6</v>
          </cell>
          <cell r="I1725" t="str">
            <v>130344</v>
          </cell>
        </row>
        <row r="1726">
          <cell r="C1726" t="str">
            <v>Tiếng Nhật 3</v>
          </cell>
          <cell r="D1726">
            <v>5</v>
          </cell>
          <cell r="E1726">
            <v>5</v>
          </cell>
          <cell r="F1726">
            <v>0</v>
          </cell>
          <cell r="G1726">
            <v>7</v>
          </cell>
          <cell r="I1726" t="str">
            <v>130345</v>
          </cell>
        </row>
        <row r="1727">
          <cell r="C1727" t="str">
            <v>Tiếng Trung 1</v>
          </cell>
          <cell r="D1727">
            <v>5</v>
          </cell>
          <cell r="E1727">
            <v>5</v>
          </cell>
          <cell r="F1727">
            <v>0</v>
          </cell>
          <cell r="G1727">
            <v>5</v>
          </cell>
          <cell r="I1727" t="str">
            <v>130346</v>
          </cell>
        </row>
        <row r="1728">
          <cell r="C1728" t="str">
            <v>Tiếng Trung 2</v>
          </cell>
          <cell r="D1728">
            <v>5</v>
          </cell>
          <cell r="E1728">
            <v>5</v>
          </cell>
          <cell r="F1728">
            <v>0</v>
          </cell>
          <cell r="G1728">
            <v>6</v>
          </cell>
          <cell r="I1728" t="str">
            <v>130347</v>
          </cell>
        </row>
        <row r="1729">
          <cell r="C1729" t="str">
            <v>Tiếng Trung 3</v>
          </cell>
          <cell r="D1729">
            <v>5</v>
          </cell>
          <cell r="E1729">
            <v>5</v>
          </cell>
          <cell r="F1729">
            <v>0</v>
          </cell>
          <cell r="G1729">
            <v>7</v>
          </cell>
          <cell r="I1729" t="str">
            <v>130348</v>
          </cell>
        </row>
        <row r="1730">
          <cell r="C1730" t="str">
            <v>Toán học-Tin học- Khoa học tự nhiên-Công nghệ-Môi trường </v>
          </cell>
          <cell r="D1730">
            <v>3</v>
          </cell>
          <cell r="E1730">
            <v>2</v>
          </cell>
          <cell r="F1730">
            <v>1</v>
          </cell>
          <cell r="I1730">
            <v>0</v>
          </cell>
        </row>
        <row r="1731">
          <cell r="C1731" t="str">
            <v>Nhập môn tin học</v>
          </cell>
          <cell r="D1731">
            <v>3</v>
          </cell>
          <cell r="E1731">
            <v>2</v>
          </cell>
          <cell r="F1731">
            <v>1</v>
          </cell>
          <cell r="G1731">
            <v>2</v>
          </cell>
          <cell r="I1731" t="str">
            <v>050329</v>
          </cell>
        </row>
        <row r="1732">
          <cell r="C1732" t="str">
            <v>Giáo dục thể chất</v>
          </cell>
          <cell r="D1732">
            <v>5</v>
          </cell>
          <cell r="E1732">
            <v>0</v>
          </cell>
          <cell r="F1732">
            <v>5</v>
          </cell>
          <cell r="I1732">
            <v>0</v>
          </cell>
        </row>
        <row r="1733">
          <cell r="C1733" t="str">
            <v>Giáo dục thể chất 1</v>
          </cell>
          <cell r="D1733">
            <v>1</v>
          </cell>
          <cell r="E1733">
            <v>0</v>
          </cell>
          <cell r="F1733">
            <v>1</v>
          </cell>
          <cell r="G1733">
            <v>1</v>
          </cell>
          <cell r="I1733" t="str">
            <v>090303</v>
          </cell>
        </row>
        <row r="1734">
          <cell r="C1734" t="str">
            <v>Giáo dục thể chất 2</v>
          </cell>
          <cell r="D1734">
            <v>1</v>
          </cell>
          <cell r="E1734">
            <v>0</v>
          </cell>
          <cell r="F1734">
            <v>1</v>
          </cell>
          <cell r="G1734">
            <v>2</v>
          </cell>
          <cell r="I1734" t="str">
            <v>090304</v>
          </cell>
        </row>
        <row r="1735">
          <cell r="C1735" t="str">
            <v>Giáo dục thể chất 3</v>
          </cell>
          <cell r="D1735">
            <v>1</v>
          </cell>
          <cell r="E1735">
            <v>0</v>
          </cell>
          <cell r="F1735">
            <v>1</v>
          </cell>
          <cell r="G1735">
            <v>3</v>
          </cell>
          <cell r="I1735" t="str">
            <v>090305</v>
          </cell>
        </row>
        <row r="1736">
          <cell r="C1736" t="str">
            <v>Giáo dục thể chất 4</v>
          </cell>
          <cell r="D1736">
            <v>1</v>
          </cell>
          <cell r="E1736">
            <v>0</v>
          </cell>
          <cell r="F1736">
            <v>1</v>
          </cell>
          <cell r="G1736">
            <v>4</v>
          </cell>
          <cell r="I1736" t="str">
            <v>090306</v>
          </cell>
        </row>
        <row r="1737">
          <cell r="C1737" t="str">
            <v>Giáo dục thể chất 5</v>
          </cell>
          <cell r="D1737">
            <v>1</v>
          </cell>
          <cell r="E1737">
            <v>0</v>
          </cell>
          <cell r="F1737">
            <v>1</v>
          </cell>
          <cell r="G1737">
            <v>5</v>
          </cell>
          <cell r="I1737" t="str">
            <v>090307</v>
          </cell>
        </row>
        <row r="1738">
          <cell r="C1738" t="str">
            <v>Giáo dục quốc phòng</v>
          </cell>
          <cell r="D1738">
            <v>5</v>
          </cell>
          <cell r="E1738">
            <v>0</v>
          </cell>
          <cell r="F1738">
            <v>5</v>
          </cell>
          <cell r="I1738">
            <v>0</v>
          </cell>
        </row>
        <row r="1739">
          <cell r="C1739" t="str">
            <v>Giáo dục quốc phòng</v>
          </cell>
          <cell r="D1739">
            <v>5</v>
          </cell>
          <cell r="E1739">
            <v>0</v>
          </cell>
          <cell r="F1739">
            <v>5</v>
          </cell>
          <cell r="G1739">
            <v>1</v>
          </cell>
          <cell r="I1739" t="str">
            <v>090301</v>
          </cell>
        </row>
        <row r="1740">
          <cell r="C1740" t="str">
            <v>KIẾN THỨC GIÁO DỤC CHUYÊN NGHIỆP</v>
          </cell>
          <cell r="D1740">
            <v>104</v>
          </cell>
          <cell r="E1740">
            <v>89</v>
          </cell>
          <cell r="F1740">
            <v>15</v>
          </cell>
          <cell r="I1740">
            <v>0</v>
          </cell>
        </row>
        <row r="1741">
          <cell r="C1741" t="str">
            <v>Kiến thức cơ sở khối ngành </v>
          </cell>
          <cell r="D1741">
            <v>9</v>
          </cell>
          <cell r="E1741">
            <v>9</v>
          </cell>
          <cell r="F1741">
            <v>0</v>
          </cell>
          <cell r="I1741">
            <v>0</v>
          </cell>
        </row>
        <row r="1742">
          <cell r="C1742" t="str">
            <v>Cơ sở văn hoá Việt Nam</v>
          </cell>
          <cell r="D1742">
            <v>3</v>
          </cell>
          <cell r="E1742">
            <v>3</v>
          </cell>
          <cell r="F1742">
            <v>0</v>
          </cell>
          <cell r="G1742">
            <v>2</v>
          </cell>
          <cell r="I1742" t="str">
            <v>040301</v>
          </cell>
        </row>
        <row r="1743">
          <cell r="C1743" t="str">
            <v>Dẫn luận ngôn ngữ học</v>
          </cell>
          <cell r="D1743">
            <v>3</v>
          </cell>
          <cell r="E1743">
            <v>3</v>
          </cell>
          <cell r="F1743">
            <v>0</v>
          </cell>
          <cell r="G1743">
            <v>4</v>
          </cell>
          <cell r="I1743" t="str">
            <v>130302</v>
          </cell>
        </row>
        <row r="1744">
          <cell r="C1744" t="str">
            <v>Tiếng Việt thực hành</v>
          </cell>
          <cell r="D1744">
            <v>3</v>
          </cell>
          <cell r="E1744">
            <v>3</v>
          </cell>
          <cell r="F1744">
            <v>0</v>
          </cell>
          <cell r="G1744">
            <v>3</v>
          </cell>
          <cell r="I1744" t="str">
            <v>130349</v>
          </cell>
        </row>
        <row r="1745">
          <cell r="C1745" t="str">
            <v>Kiến thức ngành</v>
          </cell>
          <cell r="D1745">
            <v>80</v>
          </cell>
          <cell r="E1745">
            <v>80</v>
          </cell>
          <cell r="F1745">
            <v>0</v>
          </cell>
          <cell r="I1745">
            <v>0</v>
          </cell>
        </row>
        <row r="1746">
          <cell r="C1746" t="str">
            <v>Khối kiến thức ngôn ngữ</v>
          </cell>
          <cell r="D1746">
            <v>17</v>
          </cell>
          <cell r="E1746">
            <v>17</v>
          </cell>
          <cell r="F1746">
            <v>0</v>
          </cell>
          <cell r="I1746">
            <v>0</v>
          </cell>
        </row>
        <row r="1747">
          <cell r="C1747" t="str">
            <v>PHẦN BẮT BUỘC</v>
          </cell>
          <cell r="D1747">
            <v>15</v>
          </cell>
          <cell r="E1747">
            <v>15</v>
          </cell>
          <cell r="F1747">
            <v>0</v>
          </cell>
          <cell r="I1747">
            <v>0</v>
          </cell>
        </row>
        <row r="1748">
          <cell r="C1748" t="str">
            <v>Ngữ âm tiếng Anh</v>
          </cell>
          <cell r="D1748">
            <v>3</v>
          </cell>
          <cell r="E1748">
            <v>3</v>
          </cell>
          <cell r="F1748">
            <v>0</v>
          </cell>
          <cell r="G1748">
            <v>2</v>
          </cell>
          <cell r="I1748" t="str">
            <v>130325</v>
          </cell>
        </row>
        <row r="1749">
          <cell r="C1749" t="str">
            <v>Ngữ pháp Tiếng Anh</v>
          </cell>
          <cell r="D1749">
            <v>3</v>
          </cell>
          <cell r="E1749">
            <v>3</v>
          </cell>
          <cell r="F1749">
            <v>0</v>
          </cell>
          <cell r="G1749">
            <v>3</v>
          </cell>
          <cell r="I1749" t="str">
            <v>130327</v>
          </cell>
        </row>
        <row r="1750">
          <cell r="C1750" t="str">
            <v>Từ vựng học</v>
          </cell>
          <cell r="D1750">
            <v>3</v>
          </cell>
          <cell r="E1750">
            <v>3</v>
          </cell>
          <cell r="F1750">
            <v>0</v>
          </cell>
          <cell r="G1750">
            <v>4</v>
          </cell>
          <cell r="I1750" t="str">
            <v>130350</v>
          </cell>
        </row>
        <row r="1751">
          <cell r="C1751" t="str">
            <v>Văn học Anh-Mỹ</v>
          </cell>
          <cell r="D1751">
            <v>3</v>
          </cell>
          <cell r="E1751">
            <v>3</v>
          </cell>
          <cell r="F1751">
            <v>0</v>
          </cell>
          <cell r="G1751">
            <v>4</v>
          </cell>
          <cell r="I1751" t="str">
            <v>130353</v>
          </cell>
        </row>
        <row r="1752">
          <cell r="C1752" t="str">
            <v>Văn hoá Anh-Mỹ</v>
          </cell>
          <cell r="D1752">
            <v>3</v>
          </cell>
          <cell r="E1752">
            <v>3</v>
          </cell>
          <cell r="F1752">
            <v>0</v>
          </cell>
          <cell r="G1752">
            <v>5</v>
          </cell>
          <cell r="I1752" t="str">
            <v>130352</v>
          </cell>
        </row>
        <row r="1753">
          <cell r="C1753" t="str">
            <v>PHẦN TỰ CHỌN (chọn 1 trong 3 học phần sau)</v>
          </cell>
          <cell r="D1753">
            <v>2</v>
          </cell>
          <cell r="E1753">
            <v>2</v>
          </cell>
          <cell r="F1753">
            <v>0</v>
          </cell>
          <cell r="I1753">
            <v>0</v>
          </cell>
        </row>
        <row r="1754">
          <cell r="C1754" t="str">
            <v>Dụng học tiếng Anh</v>
          </cell>
          <cell r="D1754">
            <v>2</v>
          </cell>
          <cell r="E1754">
            <v>2</v>
          </cell>
          <cell r="F1754">
            <v>0</v>
          </cell>
          <cell r="G1754">
            <v>6</v>
          </cell>
          <cell r="I1754" t="str">
            <v>130303</v>
          </cell>
        </row>
        <row r="1755">
          <cell r="C1755" t="str">
            <v>Phân tích diễn ngôn </v>
          </cell>
          <cell r="D1755">
            <v>2</v>
          </cell>
          <cell r="E1755">
            <v>2</v>
          </cell>
          <cell r="F1755">
            <v>0</v>
          </cell>
          <cell r="G1755">
            <v>6</v>
          </cell>
          <cell r="I1755" t="str">
            <v>130328</v>
          </cell>
        </row>
        <row r="1756">
          <cell r="C1756" t="str">
            <v>Ngữ nghĩa</v>
          </cell>
          <cell r="D1756">
            <v>2</v>
          </cell>
          <cell r="E1756">
            <v>2</v>
          </cell>
          <cell r="F1756">
            <v>0</v>
          </cell>
          <cell r="G1756">
            <v>6</v>
          </cell>
          <cell r="I1756" t="str">
            <v>130326</v>
          </cell>
        </row>
        <row r="1757">
          <cell r="C1757" t="str">
            <v>Khối kiến thức tiếng Anh</v>
          </cell>
          <cell r="D1757">
            <v>40</v>
          </cell>
          <cell r="E1757">
            <v>40</v>
          </cell>
          <cell r="F1757">
            <v>0</v>
          </cell>
          <cell r="I1757">
            <v>0</v>
          </cell>
        </row>
        <row r="1758">
          <cell r="C1758" t="str">
            <v>Nghe - Nói 1</v>
          </cell>
          <cell r="D1758">
            <v>4</v>
          </cell>
          <cell r="E1758">
            <v>4</v>
          </cell>
          <cell r="F1758">
            <v>0</v>
          </cell>
          <cell r="G1758">
            <v>1</v>
          </cell>
          <cell r="I1758" t="str">
            <v>130319</v>
          </cell>
        </row>
        <row r="1759">
          <cell r="C1759" t="str">
            <v>Đọc - Viết 1</v>
          </cell>
          <cell r="D1759">
            <v>4</v>
          </cell>
          <cell r="E1759">
            <v>4</v>
          </cell>
          <cell r="F1759">
            <v>0</v>
          </cell>
          <cell r="G1759">
            <v>1</v>
          </cell>
          <cell r="I1759" t="str">
            <v>130304</v>
          </cell>
        </row>
        <row r="1760">
          <cell r="C1760" t="str">
            <v>Nghe - Nói 2</v>
          </cell>
          <cell r="D1760">
            <v>4</v>
          </cell>
          <cell r="E1760">
            <v>4</v>
          </cell>
          <cell r="F1760">
            <v>0</v>
          </cell>
          <cell r="G1760">
            <v>2</v>
          </cell>
          <cell r="I1760" t="str">
            <v>130320</v>
          </cell>
        </row>
        <row r="1761">
          <cell r="C1761" t="str">
            <v>Đọc - Viết 2</v>
          </cell>
          <cell r="D1761">
            <v>4</v>
          </cell>
          <cell r="E1761">
            <v>4</v>
          </cell>
          <cell r="F1761">
            <v>0</v>
          </cell>
          <cell r="G1761">
            <v>2</v>
          </cell>
          <cell r="I1761" t="str">
            <v>130305</v>
          </cell>
        </row>
        <row r="1762">
          <cell r="C1762" t="str">
            <v>Nghe - Nói 3</v>
          </cell>
          <cell r="D1762">
            <v>4</v>
          </cell>
          <cell r="E1762">
            <v>4</v>
          </cell>
          <cell r="F1762">
            <v>0</v>
          </cell>
          <cell r="G1762">
            <v>3</v>
          </cell>
          <cell r="I1762" t="str">
            <v>130321</v>
          </cell>
        </row>
        <row r="1763">
          <cell r="C1763" t="str">
            <v>Đọc - Viết 3</v>
          </cell>
          <cell r="D1763">
            <v>4</v>
          </cell>
          <cell r="E1763">
            <v>4</v>
          </cell>
          <cell r="F1763">
            <v>0</v>
          </cell>
          <cell r="G1763">
            <v>3</v>
          </cell>
          <cell r="I1763" t="str">
            <v>130306</v>
          </cell>
        </row>
        <row r="1764">
          <cell r="C1764" t="str">
            <v>Nghe - Nói 4</v>
          </cell>
          <cell r="D1764">
            <v>4</v>
          </cell>
          <cell r="E1764">
            <v>4</v>
          </cell>
          <cell r="F1764">
            <v>0</v>
          </cell>
          <cell r="G1764">
            <v>4</v>
          </cell>
          <cell r="I1764" t="str">
            <v>130322</v>
          </cell>
        </row>
        <row r="1765">
          <cell r="C1765" t="str">
            <v>Đọc - Viết 4</v>
          </cell>
          <cell r="D1765">
            <v>4</v>
          </cell>
          <cell r="E1765">
            <v>4</v>
          </cell>
          <cell r="F1765">
            <v>0</v>
          </cell>
          <cell r="G1765">
            <v>4</v>
          </cell>
          <cell r="I1765" t="str">
            <v>130307</v>
          </cell>
        </row>
        <row r="1766">
          <cell r="C1766" t="str">
            <v>Nghe - Nói 5</v>
          </cell>
          <cell r="D1766">
            <v>4</v>
          </cell>
          <cell r="E1766">
            <v>4</v>
          </cell>
          <cell r="F1766">
            <v>0</v>
          </cell>
          <cell r="G1766">
            <v>5</v>
          </cell>
          <cell r="I1766" t="str">
            <v>130323</v>
          </cell>
        </row>
        <row r="1767">
          <cell r="C1767" t="str">
            <v>Đọc - Viết 5</v>
          </cell>
          <cell r="D1767">
            <v>4</v>
          </cell>
          <cell r="E1767">
            <v>4</v>
          </cell>
          <cell r="F1767">
            <v>0</v>
          </cell>
          <cell r="G1767">
            <v>5</v>
          </cell>
          <cell r="I1767" t="str">
            <v>130308</v>
          </cell>
        </row>
        <row r="1768">
          <cell r="C1768" t="str">
            <v>Khối kiến thức chuyên sâu ngành</v>
          </cell>
          <cell r="D1768">
            <v>23</v>
          </cell>
          <cell r="E1768">
            <v>23</v>
          </cell>
          <cell r="F1768">
            <v>0</v>
          </cell>
          <cell r="I1768">
            <v>0</v>
          </cell>
        </row>
        <row r="1769">
          <cell r="C1769" t="str">
            <v>PHẦN BẮT BUỘC</v>
          </cell>
          <cell r="D1769">
            <v>3</v>
          </cell>
          <cell r="E1769">
            <v>3</v>
          </cell>
          <cell r="F1769">
            <v>0</v>
          </cell>
          <cell r="I1769">
            <v>0</v>
          </cell>
        </row>
        <row r="1770">
          <cell r="C1770" t="str">
            <v>Lý thuyết dịch</v>
          </cell>
          <cell r="D1770">
            <v>3</v>
          </cell>
          <cell r="E1770">
            <v>3</v>
          </cell>
          <cell r="F1770">
            <v>0</v>
          </cell>
          <cell r="G1770">
            <v>5</v>
          </cell>
          <cell r="I1770" t="str">
            <v>130318</v>
          </cell>
        </row>
        <row r="1771">
          <cell r="C1771" t="str">
            <v>PHẦN TỰ CHỌN (chọn 1 trong 2 ngành sau)</v>
          </cell>
          <cell r="D1771">
            <v>20</v>
          </cell>
          <cell r="E1771">
            <v>20</v>
          </cell>
          <cell r="F1771">
            <v>0</v>
          </cell>
          <cell r="I1771">
            <v>0</v>
          </cell>
        </row>
        <row r="1772">
          <cell r="C1772" t="str">
            <v>Ngành thứ nhất: Biên dịch </v>
          </cell>
          <cell r="D1772">
            <v>20</v>
          </cell>
          <cell r="E1772">
            <v>20</v>
          </cell>
          <cell r="F1772">
            <v>0</v>
          </cell>
          <cell r="I1772">
            <v>0</v>
          </cell>
        </row>
        <row r="1773">
          <cell r="C1773" t="str">
            <v>Kỹ thuật biên dịch 1</v>
          </cell>
          <cell r="D1773">
            <v>4</v>
          </cell>
          <cell r="E1773">
            <v>4</v>
          </cell>
          <cell r="F1773">
            <v>0</v>
          </cell>
          <cell r="G1773" t="str">
            <v>6</v>
          </cell>
          <cell r="I1773" t="str">
            <v>130311</v>
          </cell>
        </row>
        <row r="1774">
          <cell r="C1774" t="str">
            <v>Kỹ thuật biên dịch 2</v>
          </cell>
          <cell r="D1774">
            <v>4</v>
          </cell>
          <cell r="E1774">
            <v>4</v>
          </cell>
          <cell r="F1774">
            <v>0</v>
          </cell>
          <cell r="G1774" t="str">
            <v>7</v>
          </cell>
          <cell r="I1774" t="str">
            <v>130312</v>
          </cell>
        </row>
        <row r="1775">
          <cell r="C1775" t="str">
            <v>Kỹ thuật biên dịch 3</v>
          </cell>
          <cell r="D1775">
            <v>4</v>
          </cell>
          <cell r="E1775">
            <v>4</v>
          </cell>
          <cell r="F1775">
            <v>0</v>
          </cell>
          <cell r="G1775" t="str">
            <v>7</v>
          </cell>
          <cell r="I1775" t="str">
            <v>130313</v>
          </cell>
        </row>
        <row r="1776">
          <cell r="C1776" t="str">
            <v>Kỹ thuật phiên dịch 1</v>
          </cell>
          <cell r="D1776">
            <v>4</v>
          </cell>
          <cell r="E1776">
            <v>4</v>
          </cell>
          <cell r="F1776">
            <v>0</v>
          </cell>
          <cell r="G1776" t="str">
            <v>6</v>
          </cell>
          <cell r="I1776" t="str">
            <v>130314</v>
          </cell>
        </row>
        <row r="1777">
          <cell r="C1777" t="str">
            <v>Kỹ thuật phiên dịch 2</v>
          </cell>
          <cell r="D1777">
            <v>4</v>
          </cell>
          <cell r="E1777">
            <v>4</v>
          </cell>
          <cell r="F1777">
            <v>0</v>
          </cell>
          <cell r="G1777" t="str">
            <v>7</v>
          </cell>
          <cell r="I1777" t="str">
            <v>130315</v>
          </cell>
        </row>
        <row r="1778">
          <cell r="C1778" t="str">
            <v>Ngành thứ hai: Phiên dịch</v>
          </cell>
          <cell r="D1778">
            <v>20</v>
          </cell>
          <cell r="E1778">
            <v>20</v>
          </cell>
          <cell r="F1778">
            <v>0</v>
          </cell>
          <cell r="I1778">
            <v>0</v>
          </cell>
        </row>
        <row r="1779">
          <cell r="C1779" t="str">
            <v>Kỹ thuật phiên dịch 1</v>
          </cell>
          <cell r="D1779">
            <v>4</v>
          </cell>
          <cell r="E1779">
            <v>4</v>
          </cell>
          <cell r="F1779">
            <v>0</v>
          </cell>
          <cell r="G1779" t="str">
            <v>6</v>
          </cell>
          <cell r="I1779" t="str">
            <v>130314</v>
          </cell>
        </row>
        <row r="1780">
          <cell r="C1780" t="str">
            <v>Kỹ thuật phiên dịch 2</v>
          </cell>
          <cell r="D1780">
            <v>4</v>
          </cell>
          <cell r="E1780">
            <v>4</v>
          </cell>
          <cell r="F1780">
            <v>0</v>
          </cell>
          <cell r="G1780" t="str">
            <v>7</v>
          </cell>
          <cell r="I1780" t="str">
            <v>130315</v>
          </cell>
        </row>
        <row r="1781">
          <cell r="C1781" t="str">
            <v>Kỹ thuật phiên dịch 3</v>
          </cell>
          <cell r="D1781">
            <v>4</v>
          </cell>
          <cell r="E1781">
            <v>4</v>
          </cell>
          <cell r="F1781">
            <v>0</v>
          </cell>
          <cell r="G1781" t="str">
            <v>7</v>
          </cell>
          <cell r="I1781" t="str">
            <v>130316</v>
          </cell>
        </row>
        <row r="1782">
          <cell r="C1782" t="str">
            <v>Kỹ thuật biên dịch 1</v>
          </cell>
          <cell r="D1782">
            <v>4</v>
          </cell>
          <cell r="E1782">
            <v>4</v>
          </cell>
          <cell r="F1782">
            <v>0</v>
          </cell>
          <cell r="G1782" t="str">
            <v>6</v>
          </cell>
          <cell r="I1782" t="str">
            <v>130311</v>
          </cell>
        </row>
        <row r="1783">
          <cell r="C1783" t="str">
            <v>Kỹ thuật biên dịch 2</v>
          </cell>
          <cell r="D1783">
            <v>4</v>
          </cell>
          <cell r="E1783">
            <v>4</v>
          </cell>
          <cell r="F1783">
            <v>0</v>
          </cell>
          <cell r="G1783" t="str">
            <v>7</v>
          </cell>
          <cell r="I1783" t="str">
            <v>130312</v>
          </cell>
        </row>
        <row r="1784">
          <cell r="C1784" t="str">
            <v>Thực tập tốt nghiệp và làm khóa luận (hoặc học thêm một số học phần chuyên môn)</v>
          </cell>
          <cell r="D1784">
            <v>15</v>
          </cell>
          <cell r="E1784">
            <v>0</v>
          </cell>
          <cell r="F1784">
            <v>15</v>
          </cell>
          <cell r="I1784">
            <v>0</v>
          </cell>
        </row>
        <row r="1785">
          <cell r="C1785" t="str">
            <v>Thực tập tốt nghiệp (TA)</v>
          </cell>
          <cell r="D1785">
            <v>8</v>
          </cell>
          <cell r="E1785">
            <v>0</v>
          </cell>
          <cell r="F1785">
            <v>8</v>
          </cell>
          <cell r="G1785">
            <v>8</v>
          </cell>
          <cell r="I1785" t="str">
            <v>130351</v>
          </cell>
        </row>
        <row r="1786">
          <cell r="C1786" t="str">
            <v>Khoá luận tốt nghiệp (TA)</v>
          </cell>
          <cell r="D1786">
            <v>7</v>
          </cell>
          <cell r="E1786">
            <v>0</v>
          </cell>
          <cell r="F1786">
            <v>7</v>
          </cell>
          <cell r="G1786">
            <v>8</v>
          </cell>
          <cell r="I1786" t="str">
            <v>130317</v>
          </cell>
        </row>
        <row r="1787">
          <cell r="C1787" t="str">
            <v>Sinh viên không làm đồ án/ khóa luận tốt nghiệp đăng ký học thêm ít nhất là 7 tín chỉ trong các học phần sau:</v>
          </cell>
          <cell r="D1787">
            <v>7</v>
          </cell>
          <cell r="E1787">
            <v>7</v>
          </cell>
          <cell r="F1787">
            <v>0</v>
          </cell>
          <cell r="I1787" t="str">
            <v>TTĐA/KL</v>
          </cell>
        </row>
        <row r="1788">
          <cell r="C1788" t="str">
            <v>Giao thoa văn hoá </v>
          </cell>
          <cell r="D1788">
            <v>3</v>
          </cell>
          <cell r="E1788">
            <v>3</v>
          </cell>
          <cell r="F1788">
            <v>0</v>
          </cell>
          <cell r="G1788">
            <v>8</v>
          </cell>
          <cell r="I1788" t="str">
            <v>130309</v>
          </cell>
        </row>
        <row r="1789">
          <cell r="C1789" t="str">
            <v>Ngôn ngữ học đối chiếu</v>
          </cell>
          <cell r="D1789">
            <v>3</v>
          </cell>
          <cell r="E1789">
            <v>3</v>
          </cell>
          <cell r="F1789">
            <v>0</v>
          </cell>
          <cell r="G1789">
            <v>8</v>
          </cell>
          <cell r="I1789" t="str">
            <v>130324</v>
          </cell>
        </row>
        <row r="1790">
          <cell r="C1790" t="str">
            <v>Tiếng Anh Tài chính - Ngân hàng</v>
          </cell>
          <cell r="D1790">
            <v>4</v>
          </cell>
          <cell r="E1790">
            <v>4</v>
          </cell>
          <cell r="F1790">
            <v>0</v>
          </cell>
          <cell r="G1790">
            <v>8</v>
          </cell>
          <cell r="I1790" t="str">
            <v>130376</v>
          </cell>
        </row>
        <row r="1791">
          <cell r="C1791" t="str">
            <v>Tiếng Anh Khách sạn - Du lịch</v>
          </cell>
          <cell r="D1791">
            <v>4</v>
          </cell>
          <cell r="E1791">
            <v>4</v>
          </cell>
          <cell r="F1791">
            <v>0</v>
          </cell>
          <cell r="G1791">
            <v>8</v>
          </cell>
          <cell r="I1791" t="str">
            <v>130375</v>
          </cell>
        </row>
        <row r="1792">
          <cell r="C1792" t="str">
            <v>KIẾN THỨC GIÁO DỤC ĐẠI CƯƠNG</v>
          </cell>
          <cell r="D1792">
            <v>75</v>
          </cell>
          <cell r="E1792">
            <v>61</v>
          </cell>
          <cell r="F1792">
            <v>14</v>
          </cell>
          <cell r="I1792">
            <v>0</v>
          </cell>
        </row>
        <row r="1793">
          <cell r="C1793" t="str">
            <v>Các môn lý luận chính trị</v>
          </cell>
          <cell r="D1793">
            <v>7</v>
          </cell>
          <cell r="E1793">
            <v>7</v>
          </cell>
          <cell r="F1793">
            <v>0</v>
          </cell>
          <cell r="I1793">
            <v>0</v>
          </cell>
        </row>
        <row r="1794">
          <cell r="C1794" t="str">
            <v>Các nguyên lý cơ bản của chủ nghĩa Mác - Lê Nin</v>
          </cell>
          <cell r="D1794">
            <v>5</v>
          </cell>
          <cell r="E1794">
            <v>5</v>
          </cell>
          <cell r="F1794">
            <v>0</v>
          </cell>
          <cell r="G1794">
            <v>1</v>
          </cell>
          <cell r="I1794" t="str">
            <v>120301</v>
          </cell>
        </row>
        <row r="1795">
          <cell r="C1795" t="str">
            <v>Tư tưởng Hồ Chí Minh</v>
          </cell>
          <cell r="D1795">
            <v>2</v>
          </cell>
          <cell r="E1795">
            <v>2</v>
          </cell>
          <cell r="F1795">
            <v>0</v>
          </cell>
          <cell r="G1795">
            <v>2</v>
          </cell>
          <cell r="I1795" t="str">
            <v>120305</v>
          </cell>
        </row>
        <row r="1796">
          <cell r="C1796" t="str">
            <v>Khoa học xã hội – Nhân văn</v>
          </cell>
          <cell r="D1796">
            <v>10</v>
          </cell>
          <cell r="E1796">
            <v>10</v>
          </cell>
          <cell r="F1796">
            <v>0</v>
          </cell>
          <cell r="I1796">
            <v>0</v>
          </cell>
        </row>
        <row r="1797">
          <cell r="C1797" t="str">
            <v>PHẦN BẮT BUỘC</v>
          </cell>
          <cell r="D1797">
            <v>8</v>
          </cell>
          <cell r="E1797">
            <v>8</v>
          </cell>
          <cell r="F1797">
            <v>0</v>
          </cell>
          <cell r="I1797">
            <v>0</v>
          </cell>
        </row>
        <row r="1798">
          <cell r="C1798" t="str">
            <v>Đường lối cách mạng Việt Nam</v>
          </cell>
          <cell r="D1798">
            <v>3</v>
          </cell>
          <cell r="E1798">
            <v>3</v>
          </cell>
          <cell r="F1798">
            <v>0</v>
          </cell>
          <cell r="G1798">
            <v>3</v>
          </cell>
          <cell r="I1798" t="str">
            <v>120302</v>
          </cell>
        </row>
        <row r="1799">
          <cell r="C1799" t="str">
            <v>Cơ sở văn hoá Việt Nam</v>
          </cell>
          <cell r="D1799">
            <v>3</v>
          </cell>
          <cell r="E1799">
            <v>3</v>
          </cell>
          <cell r="F1799">
            <v>0</v>
          </cell>
          <cell r="G1799">
            <v>3</v>
          </cell>
          <cell r="I1799" t="str">
            <v>040301</v>
          </cell>
        </row>
        <row r="1800">
          <cell r="C1800" t="str">
            <v>Tâm lý học đại cương-Tâm lý học người tiêu dùng</v>
          </cell>
          <cell r="D1800">
            <v>2</v>
          </cell>
          <cell r="E1800">
            <v>2</v>
          </cell>
          <cell r="F1800">
            <v>0</v>
          </cell>
          <cell r="G1800">
            <v>4</v>
          </cell>
          <cell r="I1800" t="str">
            <v>140322</v>
          </cell>
        </row>
        <row r="1801">
          <cell r="C1801" t="str">
            <v>PHẦN TỰ CHỌN (chọn 1 trong 4 học phần sau)</v>
          </cell>
          <cell r="D1801">
            <v>2</v>
          </cell>
          <cell r="E1801">
            <v>2</v>
          </cell>
          <cell r="F1801">
            <v>0</v>
          </cell>
          <cell r="I1801" t="str">
            <v>tcm1</v>
          </cell>
        </row>
        <row r="1802">
          <cell r="C1802" t="str">
            <v>Phương pháp luận sáng tạo-Phương pháp nghiên cứu khoa học</v>
          </cell>
          <cell r="D1802">
            <v>2</v>
          </cell>
          <cell r="E1802">
            <v>2</v>
          </cell>
          <cell r="F1802">
            <v>0</v>
          </cell>
          <cell r="G1802">
            <v>3</v>
          </cell>
          <cell r="I1802" t="str">
            <v>140321</v>
          </cell>
        </row>
        <row r="1803">
          <cell r="C1803" t="str">
            <v>Kỹ năng làm việc-Kỹ năng thuyết trình</v>
          </cell>
          <cell r="D1803">
            <v>2</v>
          </cell>
          <cell r="E1803">
            <v>2</v>
          </cell>
          <cell r="F1803">
            <v>0</v>
          </cell>
          <cell r="G1803">
            <v>3</v>
          </cell>
          <cell r="I1803" t="str">
            <v>140320</v>
          </cell>
        </row>
        <row r="1804">
          <cell r="C1804" t="str">
            <v>Luật doanh nghiệp</v>
          </cell>
          <cell r="D1804">
            <v>2</v>
          </cell>
          <cell r="E1804">
            <v>2</v>
          </cell>
          <cell r="F1804">
            <v>0</v>
          </cell>
          <cell r="G1804">
            <v>3</v>
          </cell>
          <cell r="I1804" t="str">
            <v>120308</v>
          </cell>
        </row>
        <row r="1805">
          <cell r="C1805" t="str">
            <v>Soạn thảo văn bản</v>
          </cell>
          <cell r="D1805">
            <v>2</v>
          </cell>
          <cell r="E1805">
            <v>2</v>
          </cell>
          <cell r="F1805">
            <v>0</v>
          </cell>
          <cell r="G1805">
            <v>3</v>
          </cell>
          <cell r="I1805" t="str">
            <v>110326</v>
          </cell>
        </row>
        <row r="1806">
          <cell r="C1806" t="str">
            <v>Ngoại ngữ (kể cả tiếng Anh chuyên ngành)</v>
          </cell>
          <cell r="D1806">
            <v>33</v>
          </cell>
          <cell r="E1806">
            <v>33</v>
          </cell>
          <cell r="F1806">
            <v>0</v>
          </cell>
          <cell r="I1806">
            <v>0</v>
          </cell>
        </row>
        <row r="1807">
          <cell r="C1807" t="str">
            <v>Tiếng Anh 1</v>
          </cell>
          <cell r="D1807">
            <v>6</v>
          </cell>
          <cell r="E1807">
            <v>6</v>
          </cell>
          <cell r="F1807">
            <v>0</v>
          </cell>
          <cell r="G1807">
            <v>1</v>
          </cell>
          <cell r="I1807" t="str">
            <v>130354</v>
          </cell>
        </row>
        <row r="1808">
          <cell r="C1808" t="str">
            <v>Tiếng Anh 2</v>
          </cell>
          <cell r="D1808">
            <v>6</v>
          </cell>
          <cell r="E1808">
            <v>6</v>
          </cell>
          <cell r="F1808">
            <v>0</v>
          </cell>
          <cell r="G1808">
            <v>2</v>
          </cell>
          <cell r="I1808" t="str">
            <v>130355</v>
          </cell>
        </row>
        <row r="1809">
          <cell r="C1809" t="str">
            <v>Tiếng Anh 3</v>
          </cell>
          <cell r="D1809">
            <v>6</v>
          </cell>
          <cell r="E1809">
            <v>6</v>
          </cell>
          <cell r="F1809">
            <v>0</v>
          </cell>
          <cell r="G1809">
            <v>3</v>
          </cell>
          <cell r="I1809" t="str">
            <v>130356</v>
          </cell>
        </row>
        <row r="1810">
          <cell r="C1810" t="str">
            <v>Tiếng Anh 4</v>
          </cell>
          <cell r="D1810">
            <v>6</v>
          </cell>
          <cell r="E1810">
            <v>6</v>
          </cell>
          <cell r="F1810">
            <v>0</v>
          </cell>
          <cell r="G1810">
            <v>4</v>
          </cell>
          <cell r="I1810" t="str">
            <v>130329</v>
          </cell>
        </row>
        <row r="1811">
          <cell r="C1811" t="str">
            <v>Tiếng Anh 5</v>
          </cell>
          <cell r="D1811">
            <v>6</v>
          </cell>
          <cell r="E1811">
            <v>6</v>
          </cell>
          <cell r="F1811">
            <v>0</v>
          </cell>
          <cell r="G1811">
            <v>5</v>
          </cell>
          <cell r="I1811" t="str">
            <v>130330</v>
          </cell>
        </row>
        <row r="1812">
          <cell r="C1812" t="str">
            <v>Tiếng Anh chuyên ngành (May)</v>
          </cell>
          <cell r="D1812">
            <v>3</v>
          </cell>
          <cell r="E1812">
            <v>3</v>
          </cell>
          <cell r="F1812">
            <v>0</v>
          </cell>
          <cell r="G1812">
            <v>6</v>
          </cell>
          <cell r="I1812" t="str">
            <v>130361</v>
          </cell>
        </row>
        <row r="1813">
          <cell r="C1813" t="str">
            <v>Toán học-Tin học-Khoa học tự nhiên-Công nghệ-Môi trường</v>
          </cell>
          <cell r="D1813">
            <v>15</v>
          </cell>
          <cell r="E1813">
            <v>11</v>
          </cell>
          <cell r="F1813">
            <v>4</v>
          </cell>
          <cell r="I1813">
            <v>0</v>
          </cell>
        </row>
        <row r="1814">
          <cell r="C1814" t="str">
            <v>PHẦN BẮT BUỘC</v>
          </cell>
          <cell r="D1814">
            <v>12</v>
          </cell>
          <cell r="E1814">
            <v>9</v>
          </cell>
          <cell r="F1814">
            <v>3</v>
          </cell>
          <cell r="I1814">
            <v>0</v>
          </cell>
        </row>
        <row r="1815">
          <cell r="C1815" t="str">
            <v>Toán Ứng dụng 1</v>
          </cell>
          <cell r="D1815">
            <v>3</v>
          </cell>
          <cell r="E1815">
            <v>3</v>
          </cell>
          <cell r="F1815">
            <v>0</v>
          </cell>
          <cell r="G1815">
            <v>1</v>
          </cell>
          <cell r="I1815" t="str">
            <v>100310</v>
          </cell>
        </row>
        <row r="1816">
          <cell r="C1816" t="str">
            <v>Vật lý 1</v>
          </cell>
          <cell r="D1816">
            <v>3</v>
          </cell>
          <cell r="E1816">
            <v>2</v>
          </cell>
          <cell r="F1816">
            <v>1</v>
          </cell>
          <cell r="G1816">
            <v>2</v>
          </cell>
          <cell r="I1816" t="str">
            <v>100313</v>
          </cell>
        </row>
        <row r="1817">
          <cell r="C1817" t="str">
            <v>Hoá học 1</v>
          </cell>
          <cell r="D1817">
            <v>3</v>
          </cell>
          <cell r="E1817">
            <v>2</v>
          </cell>
          <cell r="F1817">
            <v>1</v>
          </cell>
          <cell r="G1817">
            <v>1</v>
          </cell>
          <cell r="I1817" t="str">
            <v>030320</v>
          </cell>
        </row>
        <row r="1818">
          <cell r="C1818" t="str">
            <v>Nhập môn tin học</v>
          </cell>
          <cell r="D1818">
            <v>3</v>
          </cell>
          <cell r="E1818">
            <v>2</v>
          </cell>
          <cell r="F1818">
            <v>1</v>
          </cell>
          <cell r="G1818">
            <v>2</v>
          </cell>
          <cell r="I1818" t="str">
            <v>050329</v>
          </cell>
        </row>
        <row r="1819">
          <cell r="C1819" t="str">
            <v>PHẦN TỰ CHỌN (chọn 1 trong 2 học phần sau)</v>
          </cell>
          <cell r="D1819">
            <v>3</v>
          </cell>
          <cell r="E1819">
            <v>2</v>
          </cell>
          <cell r="F1819">
            <v>1</v>
          </cell>
          <cell r="I1819" t="str">
            <v>tcm2</v>
          </cell>
        </row>
        <row r="1820">
          <cell r="C1820" t="str">
            <v>AutoCAD</v>
          </cell>
          <cell r="D1820">
            <v>3</v>
          </cell>
          <cell r="E1820">
            <v>2</v>
          </cell>
          <cell r="F1820">
            <v>1</v>
          </cell>
          <cell r="G1820">
            <v>4</v>
          </cell>
          <cell r="I1820" t="str">
            <v>010301</v>
          </cell>
        </row>
        <row r="1821">
          <cell r="C1821" t="str">
            <v>Corel draw</v>
          </cell>
          <cell r="D1821">
            <v>3</v>
          </cell>
          <cell r="E1821">
            <v>2</v>
          </cell>
          <cell r="F1821">
            <v>1</v>
          </cell>
          <cell r="G1821">
            <v>4</v>
          </cell>
          <cell r="I1821" t="str">
            <v>050345</v>
          </cell>
        </row>
        <row r="1822">
          <cell r="C1822" t="str">
            <v>Giáo dục thể chất</v>
          </cell>
          <cell r="D1822">
            <v>5</v>
          </cell>
          <cell r="E1822">
            <v>0</v>
          </cell>
          <cell r="F1822">
            <v>5</v>
          </cell>
          <cell r="I1822">
            <v>0</v>
          </cell>
        </row>
        <row r="1823">
          <cell r="C1823" t="str">
            <v>Giáo dục thể chất 1</v>
          </cell>
          <cell r="D1823">
            <v>1</v>
          </cell>
          <cell r="E1823">
            <v>0</v>
          </cell>
          <cell r="F1823">
            <v>1</v>
          </cell>
          <cell r="G1823">
            <v>1</v>
          </cell>
          <cell r="I1823" t="str">
            <v>090303</v>
          </cell>
        </row>
        <row r="1824">
          <cell r="C1824" t="str">
            <v>Giáo dục thể chất 2</v>
          </cell>
          <cell r="D1824">
            <v>1</v>
          </cell>
          <cell r="E1824">
            <v>0</v>
          </cell>
          <cell r="F1824">
            <v>1</v>
          </cell>
          <cell r="G1824">
            <v>2</v>
          </cell>
          <cell r="I1824" t="str">
            <v>090304</v>
          </cell>
        </row>
        <row r="1825">
          <cell r="C1825" t="str">
            <v>Giáo dục thể chất 3</v>
          </cell>
          <cell r="D1825">
            <v>1</v>
          </cell>
          <cell r="E1825">
            <v>0</v>
          </cell>
          <cell r="F1825">
            <v>1</v>
          </cell>
          <cell r="G1825">
            <v>3</v>
          </cell>
          <cell r="I1825" t="str">
            <v>090305</v>
          </cell>
        </row>
        <row r="1826">
          <cell r="C1826" t="str">
            <v>Giáo dục thể chất 4</v>
          </cell>
          <cell r="D1826">
            <v>1</v>
          </cell>
          <cell r="E1826">
            <v>0</v>
          </cell>
          <cell r="F1826">
            <v>1</v>
          </cell>
          <cell r="G1826">
            <v>4</v>
          </cell>
          <cell r="I1826" t="str">
            <v>090306</v>
          </cell>
        </row>
        <row r="1827">
          <cell r="C1827" t="str">
            <v>Giáo dục thể chất 5</v>
          </cell>
          <cell r="D1827">
            <v>1</v>
          </cell>
          <cell r="E1827">
            <v>0</v>
          </cell>
          <cell r="F1827">
            <v>1</v>
          </cell>
          <cell r="G1827">
            <v>5</v>
          </cell>
          <cell r="I1827" t="str">
            <v>090307</v>
          </cell>
        </row>
        <row r="1828">
          <cell r="C1828" t="str">
            <v>Giáo dục quốc phòng</v>
          </cell>
          <cell r="D1828">
            <v>5</v>
          </cell>
          <cell r="E1828">
            <v>0</v>
          </cell>
          <cell r="F1828">
            <v>5</v>
          </cell>
          <cell r="I1828">
            <v>0</v>
          </cell>
        </row>
        <row r="1829">
          <cell r="C1829" t="str">
            <v>Giáo dục quốc phòng</v>
          </cell>
          <cell r="D1829">
            <v>5</v>
          </cell>
          <cell r="E1829">
            <v>0</v>
          </cell>
          <cell r="F1829">
            <v>5</v>
          </cell>
          <cell r="G1829">
            <v>1</v>
          </cell>
          <cell r="I1829" t="str">
            <v>090301</v>
          </cell>
        </row>
        <row r="1830">
          <cell r="C1830" t="str">
            <v>KIẾN THỨC GIÁO DỤC CHUYÊN NGHIỆP</v>
          </cell>
          <cell r="D1830">
            <v>107</v>
          </cell>
          <cell r="E1830">
            <v>50</v>
          </cell>
          <cell r="F1830">
            <v>57</v>
          </cell>
          <cell r="I1830">
            <v>0</v>
          </cell>
        </row>
        <row r="1831">
          <cell r="C1831" t="str">
            <v>Kiến thức cơ sở ngành</v>
          </cell>
          <cell r="D1831">
            <v>29</v>
          </cell>
          <cell r="E1831">
            <v>24</v>
          </cell>
          <cell r="F1831">
            <v>5</v>
          </cell>
          <cell r="I1831">
            <v>0</v>
          </cell>
        </row>
        <row r="1832">
          <cell r="C1832" t="str">
            <v>Vẽ kỹ thuật</v>
          </cell>
          <cell r="D1832">
            <v>2</v>
          </cell>
          <cell r="E1832">
            <v>2</v>
          </cell>
          <cell r="F1832">
            <v>0</v>
          </cell>
          <cell r="G1832">
            <v>2</v>
          </cell>
          <cell r="I1832" t="str">
            <v>010348</v>
          </cell>
        </row>
        <row r="1833">
          <cell r="C1833" t="str">
            <v>Kỹ thuật điện</v>
          </cell>
          <cell r="D1833">
            <v>3</v>
          </cell>
          <cell r="E1833">
            <v>2</v>
          </cell>
          <cell r="F1833">
            <v>1</v>
          </cell>
          <cell r="G1833">
            <v>4</v>
          </cell>
          <cell r="I1833" t="str">
            <v>070315</v>
          </cell>
        </row>
        <row r="1834">
          <cell r="C1834" t="str">
            <v>Vật liệu dệt may</v>
          </cell>
          <cell r="D1834">
            <v>3</v>
          </cell>
          <cell r="E1834">
            <v>3</v>
          </cell>
          <cell r="F1834">
            <v>0</v>
          </cell>
          <cell r="G1834">
            <v>2</v>
          </cell>
          <cell r="I1834" t="str">
            <v>040355</v>
          </cell>
        </row>
        <row r="1835">
          <cell r="C1835" t="str">
            <v>Thiết bị May CN và bảo trì</v>
          </cell>
          <cell r="D1835">
            <v>4</v>
          </cell>
          <cell r="E1835">
            <v>3</v>
          </cell>
          <cell r="F1835">
            <v>1</v>
          </cell>
          <cell r="G1835">
            <v>1</v>
          </cell>
          <cell r="I1835" t="str">
            <v>040339</v>
          </cell>
        </row>
        <row r="1836">
          <cell r="C1836" t="str">
            <v>Quản lý chất lượng trang phục</v>
          </cell>
          <cell r="D1836">
            <v>2</v>
          </cell>
          <cell r="E1836">
            <v>2</v>
          </cell>
          <cell r="F1836">
            <v>0</v>
          </cell>
          <cell r="G1836">
            <v>7</v>
          </cell>
          <cell r="I1836" t="str">
            <v>040329</v>
          </cell>
        </row>
        <row r="1837">
          <cell r="C1837" t="str">
            <v>Mỹ thuật trang phục</v>
          </cell>
          <cell r="D1837">
            <v>3</v>
          </cell>
          <cell r="E1837">
            <v>3</v>
          </cell>
          <cell r="F1837">
            <v>0</v>
          </cell>
          <cell r="G1837">
            <v>5</v>
          </cell>
          <cell r="I1837" t="str">
            <v>040326</v>
          </cell>
        </row>
        <row r="1838">
          <cell r="C1838" t="str">
            <v>Cơ lý thuyết</v>
          </cell>
          <cell r="D1838">
            <v>3</v>
          </cell>
          <cell r="E1838">
            <v>3</v>
          </cell>
          <cell r="F1838">
            <v>0</v>
          </cell>
          <cell r="G1838">
            <v>2</v>
          </cell>
          <cell r="I1838" t="str">
            <v>010352</v>
          </cell>
        </row>
        <row r="1839">
          <cell r="C1839" t="str">
            <v>Nhân trắc học</v>
          </cell>
          <cell r="D1839">
            <v>2</v>
          </cell>
          <cell r="E1839">
            <v>2</v>
          </cell>
          <cell r="F1839">
            <v>0</v>
          </cell>
          <cell r="G1839">
            <v>3</v>
          </cell>
          <cell r="I1839" t="str">
            <v>040328</v>
          </cell>
        </row>
        <row r="1840">
          <cell r="C1840" t="str">
            <v>Hình họa</v>
          </cell>
          <cell r="D1840">
            <v>3</v>
          </cell>
          <cell r="E1840">
            <v>0</v>
          </cell>
          <cell r="F1840">
            <v>3</v>
          </cell>
          <cell r="G1840">
            <v>6</v>
          </cell>
          <cell r="I1840" t="str">
            <v>040316</v>
          </cell>
        </row>
        <row r="1841">
          <cell r="C1841" t="str">
            <v>Chi phí giá thành</v>
          </cell>
          <cell r="D1841">
            <v>2</v>
          </cell>
          <cell r="E1841">
            <v>2</v>
          </cell>
          <cell r="F1841">
            <v>0</v>
          </cell>
          <cell r="G1841">
            <v>6</v>
          </cell>
          <cell r="I1841" t="str">
            <v>040303</v>
          </cell>
        </row>
        <row r="1842">
          <cell r="C1842" t="str">
            <v>Marketing ngành may</v>
          </cell>
          <cell r="D1842">
            <v>2</v>
          </cell>
          <cell r="E1842">
            <v>2</v>
          </cell>
          <cell r="F1842">
            <v>0</v>
          </cell>
          <cell r="G1842">
            <v>7</v>
          </cell>
          <cell r="I1842" t="str">
            <v>040356</v>
          </cell>
        </row>
        <row r="1843">
          <cell r="C1843" t="str">
            <v>Kiến thức ngành</v>
          </cell>
          <cell r="D1843">
            <v>63</v>
          </cell>
          <cell r="E1843">
            <v>26</v>
          </cell>
          <cell r="F1843">
            <v>37</v>
          </cell>
          <cell r="I1843">
            <v>0</v>
          </cell>
        </row>
        <row r="1844">
          <cell r="C1844" t="str">
            <v>PHẦN BẮT BUỘC</v>
          </cell>
          <cell r="D1844">
            <v>61</v>
          </cell>
          <cell r="E1844">
            <v>24</v>
          </cell>
          <cell r="F1844">
            <v>37</v>
          </cell>
          <cell r="I1844">
            <v>0</v>
          </cell>
        </row>
        <row r="1845">
          <cell r="C1845" t="str">
            <v>Công nghệ May 1</v>
          </cell>
          <cell r="D1845">
            <v>4</v>
          </cell>
          <cell r="E1845">
            <v>4</v>
          </cell>
          <cell r="F1845">
            <v>0</v>
          </cell>
          <cell r="G1845">
            <v>2</v>
          </cell>
          <cell r="I1845" t="str">
            <v>040305</v>
          </cell>
        </row>
        <row r="1846">
          <cell r="C1846" t="str">
            <v>Công nghệ May 2</v>
          </cell>
          <cell r="D1846">
            <v>4</v>
          </cell>
          <cell r="E1846">
            <v>4</v>
          </cell>
          <cell r="F1846">
            <v>0</v>
          </cell>
          <cell r="G1846">
            <v>4</v>
          </cell>
          <cell r="I1846" t="str">
            <v>040306</v>
          </cell>
        </row>
        <row r="1847">
          <cell r="C1847" t="str">
            <v>Công nghệ May 3</v>
          </cell>
          <cell r="D1847">
            <v>3</v>
          </cell>
          <cell r="E1847">
            <v>3</v>
          </cell>
          <cell r="F1847">
            <v>0</v>
          </cell>
          <cell r="G1847">
            <v>5</v>
          </cell>
          <cell r="I1847" t="str">
            <v>040307</v>
          </cell>
        </row>
        <row r="1848">
          <cell r="C1848" t="str">
            <v>Thiết kế trang phục 1</v>
          </cell>
          <cell r="D1848">
            <v>4</v>
          </cell>
          <cell r="E1848">
            <v>2</v>
          </cell>
          <cell r="F1848">
            <v>2</v>
          </cell>
          <cell r="G1848">
            <v>3</v>
          </cell>
          <cell r="I1848" t="str">
            <v>040341</v>
          </cell>
        </row>
        <row r="1849">
          <cell r="C1849" t="str">
            <v>Thiết kế trang phục 2</v>
          </cell>
          <cell r="D1849">
            <v>4</v>
          </cell>
          <cell r="E1849">
            <v>2</v>
          </cell>
          <cell r="F1849">
            <v>2</v>
          </cell>
          <cell r="G1849">
            <v>4</v>
          </cell>
          <cell r="I1849" t="str">
            <v>040342</v>
          </cell>
        </row>
        <row r="1850">
          <cell r="C1850" t="str">
            <v>Thiết kế trang phục 3</v>
          </cell>
          <cell r="D1850">
            <v>4</v>
          </cell>
          <cell r="E1850">
            <v>2</v>
          </cell>
          <cell r="F1850">
            <v>2</v>
          </cell>
          <cell r="G1850">
            <v>5</v>
          </cell>
          <cell r="I1850" t="str">
            <v>040343</v>
          </cell>
        </row>
        <row r="1851">
          <cell r="C1851" t="str">
            <v>Thiết kế trang phục 4</v>
          </cell>
          <cell r="D1851">
            <v>4</v>
          </cell>
          <cell r="E1851">
            <v>2</v>
          </cell>
          <cell r="F1851">
            <v>2</v>
          </cell>
          <cell r="G1851">
            <v>6</v>
          </cell>
          <cell r="I1851" t="str">
            <v>040344</v>
          </cell>
        </row>
        <row r="1852">
          <cell r="C1852" t="str">
            <v>Sử lý hoàn tất sản phẩm dệt may</v>
          </cell>
          <cell r="D1852">
            <v>2</v>
          </cell>
          <cell r="E1852">
            <v>2</v>
          </cell>
          <cell r="F1852">
            <v>0</v>
          </cell>
          <cell r="G1852">
            <v>7</v>
          </cell>
          <cell r="I1852" t="str">
            <v>040338</v>
          </cell>
        </row>
        <row r="1853">
          <cell r="C1853" t="str">
            <v>Thực hành công nghệ may 1</v>
          </cell>
          <cell r="D1853">
            <v>4</v>
          </cell>
          <cell r="E1853">
            <v>0</v>
          </cell>
          <cell r="F1853">
            <v>4</v>
          </cell>
          <cell r="G1853">
            <v>3</v>
          </cell>
          <cell r="I1853" t="str">
            <v>040347</v>
          </cell>
        </row>
        <row r="1854">
          <cell r="C1854" t="str">
            <v>Thực hành công nghệ may 2</v>
          </cell>
          <cell r="D1854">
            <v>4</v>
          </cell>
          <cell r="E1854">
            <v>0</v>
          </cell>
          <cell r="F1854">
            <v>4</v>
          </cell>
          <cell r="G1854">
            <v>5</v>
          </cell>
          <cell r="I1854" t="str">
            <v>040348</v>
          </cell>
        </row>
        <row r="1855">
          <cell r="C1855" t="str">
            <v>Thực tập cơ sở ngành (CN May)</v>
          </cell>
          <cell r="D1855">
            <v>3</v>
          </cell>
          <cell r="E1855">
            <v>0</v>
          </cell>
          <cell r="F1855">
            <v>3</v>
          </cell>
          <cell r="G1855">
            <v>5</v>
          </cell>
          <cell r="I1855" t="str">
            <v>040359</v>
          </cell>
        </row>
        <row r="1856">
          <cell r="C1856" t="str">
            <v>Thực hành công nghệ may nâng cao</v>
          </cell>
          <cell r="D1856">
            <v>5</v>
          </cell>
          <cell r="E1856">
            <v>0</v>
          </cell>
          <cell r="F1856">
            <v>5</v>
          </cell>
          <cell r="G1856">
            <v>6</v>
          </cell>
          <cell r="I1856" t="str">
            <v>040360</v>
          </cell>
        </row>
        <row r="1857">
          <cell r="C1857" t="str">
            <v>Thiết kế mẫu công nghiệp </v>
          </cell>
          <cell r="D1857">
            <v>4</v>
          </cell>
          <cell r="E1857">
            <v>0</v>
          </cell>
          <cell r="F1857">
            <v>4</v>
          </cell>
          <cell r="G1857">
            <v>7</v>
          </cell>
          <cell r="I1857" t="str">
            <v>040340</v>
          </cell>
        </row>
        <row r="1858">
          <cell r="C1858" t="str">
            <v>Tổ chức sản xuất và định mức kinh tế kỹ thuật</v>
          </cell>
          <cell r="D1858">
            <v>3</v>
          </cell>
          <cell r="E1858">
            <v>3</v>
          </cell>
          <cell r="F1858">
            <v>0</v>
          </cell>
          <cell r="G1858">
            <v>6</v>
          </cell>
          <cell r="I1858" t="str">
            <v>040353</v>
          </cell>
        </row>
        <row r="1859">
          <cell r="C1859" t="str">
            <v>Sáng tác thời trang </v>
          </cell>
          <cell r="D1859">
            <v>3</v>
          </cell>
          <cell r="E1859">
            <v>0</v>
          </cell>
          <cell r="F1859">
            <v>3</v>
          </cell>
          <cell r="G1859">
            <v>7</v>
          </cell>
          <cell r="I1859" t="str">
            <v>040331</v>
          </cell>
        </row>
        <row r="1860">
          <cell r="C1860" t="str">
            <v>Thiết kế và giác sơ đồ trên máy tính</v>
          </cell>
          <cell r="D1860">
            <v>3</v>
          </cell>
          <cell r="E1860">
            <v>0</v>
          </cell>
          <cell r="F1860">
            <v>3</v>
          </cell>
          <cell r="G1860">
            <v>7</v>
          </cell>
          <cell r="I1860" t="str">
            <v>040345</v>
          </cell>
        </row>
        <row r="1861">
          <cell r="C1861" t="str">
            <v>Đồ án môn học (CN May)</v>
          </cell>
          <cell r="D1861">
            <v>3</v>
          </cell>
          <cell r="E1861">
            <v>0</v>
          </cell>
          <cell r="F1861">
            <v>3</v>
          </cell>
          <cell r="G1861">
            <v>7</v>
          </cell>
          <cell r="I1861" t="str">
            <v>040310</v>
          </cell>
        </row>
        <row r="1862">
          <cell r="C1862" t="str">
            <v>PHẦN TỰ CHỌN (chọn 1 trong 4 học phần sau)</v>
          </cell>
          <cell r="D1862">
            <v>2</v>
          </cell>
          <cell r="E1862">
            <v>2</v>
          </cell>
          <cell r="F1862">
            <v>0</v>
          </cell>
          <cell r="I1862" t="str">
            <v>tcm3</v>
          </cell>
        </row>
        <row r="1863">
          <cell r="C1863" t="str">
            <v>Quản lý xuất nhập khẩu ngành may</v>
          </cell>
          <cell r="D1863">
            <v>2</v>
          </cell>
          <cell r="E1863">
            <v>2</v>
          </cell>
          <cell r="F1863">
            <v>0</v>
          </cell>
          <cell r="G1863">
            <v>5</v>
          </cell>
          <cell r="I1863" t="str">
            <v>040330</v>
          </cell>
        </row>
        <row r="1864">
          <cell r="C1864" t="str">
            <v>Nghiên cứu thị trường</v>
          </cell>
          <cell r="D1864">
            <v>2</v>
          </cell>
          <cell r="E1864">
            <v>2</v>
          </cell>
          <cell r="F1864">
            <v>0</v>
          </cell>
          <cell r="G1864">
            <v>5</v>
          </cell>
          <cell r="I1864" t="str">
            <v>040327</v>
          </cell>
        </row>
        <row r="1865">
          <cell r="C1865" t="str">
            <v>Bán lẻ sản phẩm</v>
          </cell>
          <cell r="D1865">
            <v>2</v>
          </cell>
          <cell r="E1865">
            <v>2</v>
          </cell>
          <cell r="F1865">
            <v>0</v>
          </cell>
          <cell r="G1865">
            <v>5</v>
          </cell>
          <cell r="I1865" t="str">
            <v>040302</v>
          </cell>
        </row>
        <row r="1866">
          <cell r="C1866" t="str">
            <v>Giao tiếp thương mại</v>
          </cell>
          <cell r="D1866">
            <v>2</v>
          </cell>
          <cell r="E1866">
            <v>2</v>
          </cell>
          <cell r="F1866">
            <v>0</v>
          </cell>
          <cell r="G1866">
            <v>5</v>
          </cell>
          <cell r="I1866" t="str">
            <v>040315</v>
          </cell>
        </row>
        <row r="1867">
          <cell r="C1867" t="str">
            <v>Thực tập tốt nghiệp và làm khóa luận (hoặc học thêm một số học phần chuyên môn)</v>
          </cell>
          <cell r="D1867">
            <v>15</v>
          </cell>
          <cell r="E1867">
            <v>0</v>
          </cell>
          <cell r="F1867">
            <v>15</v>
          </cell>
          <cell r="I1867">
            <v>0</v>
          </cell>
        </row>
        <row r="1868">
          <cell r="C1868" t="str">
            <v>Thực tập tốt nghiệp (CN May)</v>
          </cell>
          <cell r="D1868">
            <v>8</v>
          </cell>
          <cell r="E1868">
            <v>0</v>
          </cell>
          <cell r="F1868">
            <v>8</v>
          </cell>
          <cell r="G1868">
            <v>8</v>
          </cell>
          <cell r="I1868" t="str">
            <v>040351</v>
          </cell>
        </row>
        <row r="1869">
          <cell r="C1869" t="str">
            <v>Đồ án tốt nghiệp (CN May)</v>
          </cell>
          <cell r="D1869">
            <v>7</v>
          </cell>
          <cell r="E1869">
            <v>0</v>
          </cell>
          <cell r="F1869">
            <v>7</v>
          </cell>
          <cell r="G1869">
            <v>8</v>
          </cell>
          <cell r="I1869" t="str">
            <v>040311</v>
          </cell>
        </row>
        <row r="1870">
          <cell r="C1870" t="str">
            <v>Sinh viên không làm đồ án/ khóa luận tốt nghiệp đăng ký học thêm ít nhất là 7 tín chỉ trong các học phần sau:</v>
          </cell>
          <cell r="D1870">
            <v>7</v>
          </cell>
          <cell r="E1870">
            <v>2</v>
          </cell>
          <cell r="F1870">
            <v>5</v>
          </cell>
          <cell r="I1870" t="str">
            <v>TTĐA/KL</v>
          </cell>
        </row>
        <row r="1871">
          <cell r="C1871" t="str">
            <v>Công nghệ tạo mẫu</v>
          </cell>
          <cell r="D1871">
            <v>4</v>
          </cell>
          <cell r="E1871">
            <v>0</v>
          </cell>
          <cell r="F1871">
            <v>4</v>
          </cell>
          <cell r="G1871">
            <v>8</v>
          </cell>
          <cell r="I1871" t="str">
            <v>040308</v>
          </cell>
        </row>
        <row r="1872">
          <cell r="C1872" t="str">
            <v>Công nghệ thông tin hỗ trợ quản lý sản xuất</v>
          </cell>
          <cell r="D1872">
            <v>3</v>
          </cell>
          <cell r="E1872">
            <v>2</v>
          </cell>
          <cell r="F1872">
            <v>1</v>
          </cell>
          <cell r="G1872">
            <v>8</v>
          </cell>
          <cell r="I1872" t="str">
            <v>040309</v>
          </cell>
        </row>
        <row r="1873">
          <cell r="C1873" t="str">
            <v>Nghiên cứu thời gian và thao tác</v>
          </cell>
          <cell r="D1873">
            <v>2</v>
          </cell>
          <cell r="E1873">
            <v>2</v>
          </cell>
          <cell r="F1873">
            <v>0</v>
          </cell>
          <cell r="G1873">
            <v>8</v>
          </cell>
          <cell r="I1873" t="str">
            <v>040357</v>
          </cell>
        </row>
        <row r="1874">
          <cell r="C1874" t="str">
            <v>Sáng tác thời trang trên máy vi tính</v>
          </cell>
          <cell r="D1874">
            <v>2</v>
          </cell>
          <cell r="E1874">
            <v>0</v>
          </cell>
          <cell r="F1874">
            <v>2</v>
          </cell>
          <cell r="G1874">
            <v>8</v>
          </cell>
          <cell r="I1874" t="str">
            <v>040337</v>
          </cell>
        </row>
        <row r="1875">
          <cell r="C1875" t="str">
            <v>Thiết kế xưởng </v>
          </cell>
          <cell r="D1875">
            <v>2</v>
          </cell>
          <cell r="E1875">
            <v>2</v>
          </cell>
          <cell r="F1875">
            <v>0</v>
          </cell>
          <cell r="G1875">
            <v>8</v>
          </cell>
          <cell r="I1875" t="str">
            <v>040358</v>
          </cell>
        </row>
        <row r="1876">
          <cell r="C1876" t="str">
            <v>KIẾN THỨC GIÁO DỤC ĐẠI CƯƠNG</v>
          </cell>
          <cell r="D1876">
            <v>74</v>
          </cell>
          <cell r="E1876">
            <v>61</v>
          </cell>
          <cell r="F1876">
            <v>13</v>
          </cell>
          <cell r="I1876">
            <v>0</v>
          </cell>
        </row>
        <row r="1877">
          <cell r="C1877" t="str">
            <v>Các môn lý luận chính trị</v>
          </cell>
          <cell r="D1877">
            <v>7</v>
          </cell>
          <cell r="E1877">
            <v>7</v>
          </cell>
          <cell r="F1877">
            <v>0</v>
          </cell>
          <cell r="I1877">
            <v>0</v>
          </cell>
        </row>
        <row r="1878">
          <cell r="C1878" t="str">
            <v>Các nguyên lý cơ bản của chủ nghĩa Mác - Lê Nin</v>
          </cell>
          <cell r="D1878">
            <v>5</v>
          </cell>
          <cell r="E1878">
            <v>5</v>
          </cell>
          <cell r="F1878">
            <v>0</v>
          </cell>
          <cell r="G1878">
            <v>1</v>
          </cell>
          <cell r="I1878" t="str">
            <v>120301</v>
          </cell>
        </row>
        <row r="1879">
          <cell r="C1879" t="str">
            <v>Tư tưởng Hồ Chí Minh</v>
          </cell>
          <cell r="D1879">
            <v>2</v>
          </cell>
          <cell r="E1879">
            <v>2</v>
          </cell>
          <cell r="F1879">
            <v>0</v>
          </cell>
          <cell r="G1879">
            <v>2</v>
          </cell>
          <cell r="I1879" t="str">
            <v>120305</v>
          </cell>
        </row>
        <row r="1880">
          <cell r="C1880" t="str">
            <v>Khoa học xã hội – Nhân văn</v>
          </cell>
          <cell r="D1880">
            <v>12</v>
          </cell>
          <cell r="E1880">
            <v>12</v>
          </cell>
          <cell r="F1880">
            <v>0</v>
          </cell>
          <cell r="I1880">
            <v>0</v>
          </cell>
        </row>
        <row r="1881">
          <cell r="C1881" t="str">
            <v>PHẦN BẮT BUỘC</v>
          </cell>
          <cell r="D1881">
            <v>10</v>
          </cell>
          <cell r="E1881">
            <v>10</v>
          </cell>
          <cell r="F1881">
            <v>0</v>
          </cell>
          <cell r="I1881">
            <v>0</v>
          </cell>
        </row>
        <row r="1882">
          <cell r="C1882" t="str">
            <v>Đường lối cách mạng Việt Nam</v>
          </cell>
          <cell r="D1882">
            <v>3</v>
          </cell>
          <cell r="E1882">
            <v>3</v>
          </cell>
          <cell r="F1882">
            <v>0</v>
          </cell>
          <cell r="G1882">
            <v>3</v>
          </cell>
          <cell r="I1882" t="str">
            <v>120302</v>
          </cell>
        </row>
        <row r="1883">
          <cell r="C1883" t="str">
            <v>Cơ sở văn hoá Việt Nam</v>
          </cell>
          <cell r="D1883">
            <v>3</v>
          </cell>
          <cell r="E1883">
            <v>3</v>
          </cell>
          <cell r="F1883">
            <v>0</v>
          </cell>
          <cell r="G1883">
            <v>4</v>
          </cell>
          <cell r="I1883" t="str">
            <v>040301</v>
          </cell>
        </row>
        <row r="1884">
          <cell r="C1884" t="str">
            <v>Lịch sử mỹ thuật Việt Nam</v>
          </cell>
          <cell r="D1884">
            <v>2</v>
          </cell>
          <cell r="E1884">
            <v>2</v>
          </cell>
          <cell r="F1884">
            <v>0</v>
          </cell>
          <cell r="G1884">
            <v>1</v>
          </cell>
          <cell r="I1884" t="str">
            <v>040323</v>
          </cell>
        </row>
        <row r="1885">
          <cell r="C1885" t="str">
            <v>Lịch sử văn minh thế giới</v>
          </cell>
          <cell r="D1885">
            <v>2</v>
          </cell>
          <cell r="E1885">
            <v>2</v>
          </cell>
          <cell r="F1885">
            <v>0</v>
          </cell>
          <cell r="G1885">
            <v>4</v>
          </cell>
          <cell r="I1885" t="str">
            <v>140356</v>
          </cell>
        </row>
        <row r="1886">
          <cell r="C1886" t="str">
            <v>PHẦN TỰ CHỌN (chọn 1 trong 4 học phần sau)</v>
          </cell>
          <cell r="D1886">
            <v>2</v>
          </cell>
          <cell r="E1886">
            <v>2</v>
          </cell>
          <cell r="F1886">
            <v>0</v>
          </cell>
          <cell r="I1886" t="str">
            <v>tctktt1</v>
          </cell>
        </row>
        <row r="1887">
          <cell r="C1887" t="str">
            <v>Tâm lý người tiêu dùng</v>
          </cell>
          <cell r="D1887">
            <v>2</v>
          </cell>
          <cell r="E1887">
            <v>2</v>
          </cell>
          <cell r="F1887">
            <v>0</v>
          </cell>
          <cell r="G1887">
            <v>3</v>
          </cell>
          <cell r="I1887" t="str">
            <v>140304</v>
          </cell>
        </row>
        <row r="1888">
          <cell r="C1888" t="str">
            <v>Marketing ngành may</v>
          </cell>
          <cell r="D1888">
            <v>2</v>
          </cell>
          <cell r="E1888">
            <v>2</v>
          </cell>
          <cell r="F1888">
            <v>0</v>
          </cell>
          <cell r="G1888">
            <v>3</v>
          </cell>
          <cell r="I1888" t="str">
            <v>040356</v>
          </cell>
        </row>
        <row r="1889">
          <cell r="C1889" t="str">
            <v>Luật doanh nghiệp</v>
          </cell>
          <cell r="D1889">
            <v>2</v>
          </cell>
          <cell r="E1889">
            <v>2</v>
          </cell>
          <cell r="F1889">
            <v>0</v>
          </cell>
          <cell r="G1889">
            <v>3</v>
          </cell>
          <cell r="I1889" t="str">
            <v>120308</v>
          </cell>
        </row>
        <row r="1890">
          <cell r="C1890" t="str">
            <v>Soạn thảo văn bản</v>
          </cell>
          <cell r="D1890">
            <v>2</v>
          </cell>
          <cell r="E1890">
            <v>2</v>
          </cell>
          <cell r="F1890">
            <v>0</v>
          </cell>
          <cell r="G1890">
            <v>3</v>
          </cell>
          <cell r="I1890" t="str">
            <v>110326</v>
          </cell>
        </row>
        <row r="1891">
          <cell r="C1891" t="str">
            <v>Ngoại ngữ (kể cả tiếng Anh chuyên ngành)</v>
          </cell>
          <cell r="D1891">
            <v>33</v>
          </cell>
          <cell r="E1891">
            <v>33</v>
          </cell>
          <cell r="F1891">
            <v>0</v>
          </cell>
          <cell r="I1891">
            <v>0</v>
          </cell>
        </row>
        <row r="1892">
          <cell r="C1892" t="str">
            <v>Tiếng Anh 1</v>
          </cell>
          <cell r="D1892">
            <v>6</v>
          </cell>
          <cell r="E1892">
            <v>6</v>
          </cell>
          <cell r="F1892">
            <v>0</v>
          </cell>
          <cell r="G1892">
            <v>1</v>
          </cell>
          <cell r="I1892" t="str">
            <v>130354</v>
          </cell>
        </row>
        <row r="1893">
          <cell r="C1893" t="str">
            <v>Tiếng Anh 2</v>
          </cell>
          <cell r="D1893">
            <v>6</v>
          </cell>
          <cell r="E1893">
            <v>6</v>
          </cell>
          <cell r="F1893">
            <v>0</v>
          </cell>
          <cell r="G1893">
            <v>2</v>
          </cell>
          <cell r="I1893" t="str">
            <v>130355</v>
          </cell>
        </row>
        <row r="1894">
          <cell r="C1894" t="str">
            <v>Tiếng Anh 3</v>
          </cell>
          <cell r="D1894">
            <v>6</v>
          </cell>
          <cell r="E1894">
            <v>6</v>
          </cell>
          <cell r="F1894">
            <v>0</v>
          </cell>
          <cell r="G1894">
            <v>3</v>
          </cell>
          <cell r="I1894" t="str">
            <v>130356</v>
          </cell>
        </row>
        <row r="1895">
          <cell r="C1895" t="str">
            <v>Tiếng Anh 4</v>
          </cell>
          <cell r="D1895">
            <v>6</v>
          </cell>
          <cell r="E1895">
            <v>6</v>
          </cell>
          <cell r="F1895">
            <v>0</v>
          </cell>
          <cell r="G1895">
            <v>4</v>
          </cell>
          <cell r="I1895" t="str">
            <v>130329</v>
          </cell>
        </row>
        <row r="1896">
          <cell r="C1896" t="str">
            <v>Tiếng Anh 5</v>
          </cell>
          <cell r="D1896">
            <v>6</v>
          </cell>
          <cell r="E1896">
            <v>6</v>
          </cell>
          <cell r="F1896">
            <v>0</v>
          </cell>
          <cell r="G1896">
            <v>5</v>
          </cell>
          <cell r="I1896" t="str">
            <v>130330</v>
          </cell>
        </row>
        <row r="1897">
          <cell r="C1897" t="str">
            <v>Tiếng Anh chuyên ngành (TKTT)</v>
          </cell>
          <cell r="D1897">
            <v>3</v>
          </cell>
          <cell r="E1897">
            <v>3</v>
          </cell>
          <cell r="F1897">
            <v>0</v>
          </cell>
          <cell r="G1897">
            <v>6</v>
          </cell>
          <cell r="I1897" t="str">
            <v>130365</v>
          </cell>
        </row>
        <row r="1898">
          <cell r="C1898" t="str">
            <v>Toán học-Tin học-Khoa học tự nhiên-Công nghệ-Môi trường</v>
          </cell>
          <cell r="D1898">
            <v>12</v>
          </cell>
          <cell r="E1898">
            <v>9</v>
          </cell>
          <cell r="F1898">
            <v>3</v>
          </cell>
          <cell r="I1898">
            <v>0</v>
          </cell>
        </row>
        <row r="1899">
          <cell r="C1899" t="str">
            <v>PHẦN BẮT BUỘC</v>
          </cell>
          <cell r="D1899">
            <v>9</v>
          </cell>
          <cell r="E1899">
            <v>7</v>
          </cell>
          <cell r="F1899">
            <v>2</v>
          </cell>
          <cell r="I1899">
            <v>0</v>
          </cell>
        </row>
        <row r="1900">
          <cell r="C1900" t="str">
            <v>Toán Ứng dụng 1</v>
          </cell>
          <cell r="D1900">
            <v>3</v>
          </cell>
          <cell r="E1900">
            <v>3</v>
          </cell>
          <cell r="F1900">
            <v>0</v>
          </cell>
          <cell r="G1900">
            <v>1</v>
          </cell>
          <cell r="I1900" t="str">
            <v>100310</v>
          </cell>
        </row>
        <row r="1901">
          <cell r="C1901" t="str">
            <v>Corel draw</v>
          </cell>
          <cell r="D1901">
            <v>3</v>
          </cell>
          <cell r="E1901">
            <v>2</v>
          </cell>
          <cell r="F1901">
            <v>1</v>
          </cell>
          <cell r="G1901">
            <v>6</v>
          </cell>
          <cell r="I1901" t="str">
            <v>050345</v>
          </cell>
        </row>
        <row r="1902">
          <cell r="C1902" t="str">
            <v>Nhập môn tin học</v>
          </cell>
          <cell r="D1902">
            <v>3</v>
          </cell>
          <cell r="E1902">
            <v>2</v>
          </cell>
          <cell r="F1902">
            <v>1</v>
          </cell>
          <cell r="G1902">
            <v>2</v>
          </cell>
          <cell r="I1902" t="str">
            <v>050329</v>
          </cell>
        </row>
        <row r="1903">
          <cell r="C1903" t="str">
            <v>PHẦN TỰ CHỌN (chọn 1 trong 3 học phần sau)</v>
          </cell>
          <cell r="D1903">
            <v>3</v>
          </cell>
          <cell r="E1903">
            <v>2</v>
          </cell>
          <cell r="F1903">
            <v>1</v>
          </cell>
          <cell r="I1903" t="str">
            <v>tctktt2</v>
          </cell>
        </row>
        <row r="1904">
          <cell r="C1904" t="str">
            <v>Photoshop</v>
          </cell>
          <cell r="D1904">
            <v>3</v>
          </cell>
          <cell r="E1904">
            <v>2</v>
          </cell>
          <cell r="F1904">
            <v>1</v>
          </cell>
          <cell r="G1904">
            <v>6</v>
          </cell>
          <cell r="I1904" t="str">
            <v>050363</v>
          </cell>
        </row>
        <row r="1905">
          <cell r="C1905" t="str">
            <v>AutoCAD</v>
          </cell>
          <cell r="D1905">
            <v>3</v>
          </cell>
          <cell r="E1905">
            <v>2</v>
          </cell>
          <cell r="F1905">
            <v>1</v>
          </cell>
          <cell r="G1905">
            <v>6</v>
          </cell>
          <cell r="I1905" t="str">
            <v>010301</v>
          </cell>
        </row>
        <row r="1906">
          <cell r="C1906" t="str">
            <v>Hoá học 1</v>
          </cell>
          <cell r="D1906">
            <v>3</v>
          </cell>
          <cell r="E1906">
            <v>2</v>
          </cell>
          <cell r="F1906">
            <v>1</v>
          </cell>
          <cell r="G1906">
            <v>6</v>
          </cell>
          <cell r="I1906" t="str">
            <v>030320</v>
          </cell>
        </row>
        <row r="1907">
          <cell r="C1907" t="str">
            <v>Giáo dục thể chất</v>
          </cell>
          <cell r="D1907">
            <v>5</v>
          </cell>
          <cell r="E1907">
            <v>0</v>
          </cell>
          <cell r="F1907">
            <v>5</v>
          </cell>
          <cell r="I1907">
            <v>0</v>
          </cell>
        </row>
        <row r="1908">
          <cell r="C1908" t="str">
            <v>Giáo dục thể chất 1</v>
          </cell>
          <cell r="D1908">
            <v>1</v>
          </cell>
          <cell r="E1908">
            <v>0</v>
          </cell>
          <cell r="F1908">
            <v>1</v>
          </cell>
          <cell r="G1908">
            <v>1</v>
          </cell>
          <cell r="I1908" t="str">
            <v>090303</v>
          </cell>
        </row>
        <row r="1909">
          <cell r="C1909" t="str">
            <v>Giáo dục thể chất 2</v>
          </cell>
          <cell r="D1909">
            <v>1</v>
          </cell>
          <cell r="E1909">
            <v>0</v>
          </cell>
          <cell r="F1909">
            <v>1</v>
          </cell>
          <cell r="G1909">
            <v>2</v>
          </cell>
          <cell r="I1909" t="str">
            <v>090304</v>
          </cell>
        </row>
        <row r="1910">
          <cell r="C1910" t="str">
            <v>Giáo dục thể chất 3</v>
          </cell>
          <cell r="D1910">
            <v>1</v>
          </cell>
          <cell r="E1910">
            <v>0</v>
          </cell>
          <cell r="F1910">
            <v>1</v>
          </cell>
          <cell r="G1910">
            <v>3</v>
          </cell>
          <cell r="I1910" t="str">
            <v>090305</v>
          </cell>
        </row>
        <row r="1911">
          <cell r="C1911" t="str">
            <v>Giáo dục thể chất 4</v>
          </cell>
          <cell r="D1911">
            <v>1</v>
          </cell>
          <cell r="E1911">
            <v>0</v>
          </cell>
          <cell r="F1911">
            <v>1</v>
          </cell>
          <cell r="G1911">
            <v>4</v>
          </cell>
          <cell r="I1911" t="str">
            <v>090306</v>
          </cell>
        </row>
        <row r="1912">
          <cell r="C1912" t="str">
            <v>Giáo dục thể chất 5</v>
          </cell>
          <cell r="D1912">
            <v>1</v>
          </cell>
          <cell r="E1912">
            <v>0</v>
          </cell>
          <cell r="F1912">
            <v>1</v>
          </cell>
          <cell r="G1912">
            <v>5</v>
          </cell>
          <cell r="I1912" t="str">
            <v>090307</v>
          </cell>
        </row>
        <row r="1913">
          <cell r="C1913" t="str">
            <v>Giáo dục quốc phòng</v>
          </cell>
          <cell r="D1913">
            <v>5</v>
          </cell>
          <cell r="E1913">
            <v>0</v>
          </cell>
          <cell r="F1913">
            <v>5</v>
          </cell>
          <cell r="I1913">
            <v>0</v>
          </cell>
        </row>
        <row r="1914">
          <cell r="C1914" t="str">
            <v>Giáo dục quốc phòng</v>
          </cell>
          <cell r="D1914">
            <v>5</v>
          </cell>
          <cell r="E1914">
            <v>0</v>
          </cell>
          <cell r="F1914">
            <v>5</v>
          </cell>
          <cell r="G1914">
            <v>1</v>
          </cell>
          <cell r="I1914" t="str">
            <v>090301</v>
          </cell>
        </row>
        <row r="1915">
          <cell r="C1915" t="str">
            <v>KIẾN THỨC GIÁO DỤC CHUYÊN NGHIỆP</v>
          </cell>
          <cell r="D1915">
            <v>108</v>
          </cell>
          <cell r="E1915">
            <v>38</v>
          </cell>
          <cell r="F1915">
            <v>70</v>
          </cell>
          <cell r="I1915">
            <v>0</v>
          </cell>
        </row>
        <row r="1916">
          <cell r="C1916" t="str">
            <v>Kiến thức cơ sở ngành</v>
          </cell>
          <cell r="D1916">
            <v>20</v>
          </cell>
          <cell r="E1916">
            <v>16</v>
          </cell>
          <cell r="F1916">
            <v>4</v>
          </cell>
          <cell r="I1916">
            <v>0</v>
          </cell>
        </row>
        <row r="1917">
          <cell r="C1917" t="str">
            <v>Nhân trắc học</v>
          </cell>
          <cell r="D1917">
            <v>2</v>
          </cell>
          <cell r="E1917">
            <v>2</v>
          </cell>
          <cell r="F1917">
            <v>0</v>
          </cell>
          <cell r="G1917">
            <v>3</v>
          </cell>
          <cell r="I1917" t="str">
            <v>040328</v>
          </cell>
        </row>
        <row r="1918">
          <cell r="C1918" t="str">
            <v>Thiết bị may CN và bảo trì </v>
          </cell>
          <cell r="D1918">
            <v>4</v>
          </cell>
          <cell r="E1918">
            <v>3</v>
          </cell>
          <cell r="F1918">
            <v>1</v>
          </cell>
          <cell r="G1918">
            <v>2</v>
          </cell>
          <cell r="I1918" t="str">
            <v>040339</v>
          </cell>
        </row>
        <row r="1919">
          <cell r="C1919" t="str">
            <v>Vẽ kỹ thuật</v>
          </cell>
          <cell r="D1919">
            <v>2</v>
          </cell>
          <cell r="E1919">
            <v>2</v>
          </cell>
          <cell r="F1919">
            <v>0</v>
          </cell>
          <cell r="G1919">
            <v>2</v>
          </cell>
          <cell r="I1919" t="str">
            <v>010348</v>
          </cell>
        </row>
        <row r="1920">
          <cell r="C1920" t="str">
            <v>Vật liệu dệt may</v>
          </cell>
          <cell r="D1920">
            <v>3</v>
          </cell>
          <cell r="E1920">
            <v>3</v>
          </cell>
          <cell r="F1920">
            <v>0</v>
          </cell>
          <cell r="G1920">
            <v>1</v>
          </cell>
          <cell r="I1920" t="str">
            <v>040355</v>
          </cell>
        </row>
        <row r="1921">
          <cell r="C1921" t="str">
            <v>Lịch sử thời trang</v>
          </cell>
          <cell r="D1921">
            <v>2</v>
          </cell>
          <cell r="E1921">
            <v>2</v>
          </cell>
          <cell r="F1921">
            <v>0</v>
          </cell>
          <cell r="G1921">
            <v>4</v>
          </cell>
          <cell r="I1921" t="str">
            <v>040324</v>
          </cell>
        </row>
        <row r="1922">
          <cell r="C1922" t="str">
            <v>ECGONOMI</v>
          </cell>
          <cell r="D1922">
            <v>2</v>
          </cell>
          <cell r="E1922">
            <v>2</v>
          </cell>
          <cell r="F1922">
            <v>0</v>
          </cell>
          <cell r="G1922">
            <v>4</v>
          </cell>
          <cell r="I1922" t="str">
            <v>040314</v>
          </cell>
        </row>
        <row r="1923">
          <cell r="C1923" t="str">
            <v>Mỹ học đại cương</v>
          </cell>
          <cell r="D1923">
            <v>2</v>
          </cell>
          <cell r="E1923">
            <v>2</v>
          </cell>
          <cell r="F1923">
            <v>0</v>
          </cell>
          <cell r="G1923">
            <v>2</v>
          </cell>
          <cell r="I1923" t="str">
            <v>040325</v>
          </cell>
        </row>
        <row r="1924">
          <cell r="C1924" t="str">
            <v>Đồ họa thời trang</v>
          </cell>
          <cell r="D1924">
            <v>3</v>
          </cell>
          <cell r="E1924">
            <v>0</v>
          </cell>
          <cell r="F1924">
            <v>3</v>
          </cell>
          <cell r="G1924">
            <v>7</v>
          </cell>
          <cell r="I1924" t="str">
            <v>040313</v>
          </cell>
        </row>
        <row r="1925">
          <cell r="C1925" t="str">
            <v>Kiến thức ngành Thiết kế thời trang</v>
          </cell>
          <cell r="D1925">
            <v>73</v>
          </cell>
          <cell r="E1925">
            <v>22</v>
          </cell>
          <cell r="F1925">
            <v>51</v>
          </cell>
          <cell r="I1925">
            <v>0</v>
          </cell>
        </row>
        <row r="1926">
          <cell r="C1926" t="str">
            <v>PHẦN BẮT BUỘC</v>
          </cell>
          <cell r="D1926">
            <v>70</v>
          </cell>
          <cell r="E1926">
            <v>22</v>
          </cell>
          <cell r="F1926">
            <v>48</v>
          </cell>
          <cell r="I1926">
            <v>0</v>
          </cell>
        </row>
        <row r="1927">
          <cell r="C1927" t="str">
            <v>Cơ sở thẩm mỹ</v>
          </cell>
          <cell r="D1927">
            <v>3</v>
          </cell>
          <cell r="E1927">
            <v>3</v>
          </cell>
          <cell r="F1927">
            <v>0</v>
          </cell>
          <cell r="G1927">
            <v>3</v>
          </cell>
          <cell r="I1927" t="str">
            <v>040304</v>
          </cell>
        </row>
        <row r="1928">
          <cell r="C1928" t="str">
            <v>Sáng tác thời trang trẻ em</v>
          </cell>
          <cell r="D1928">
            <v>3</v>
          </cell>
          <cell r="E1928">
            <v>0</v>
          </cell>
          <cell r="F1928">
            <v>3</v>
          </cell>
          <cell r="G1928">
            <v>5</v>
          </cell>
          <cell r="I1928" t="str">
            <v>040332</v>
          </cell>
        </row>
        <row r="1929">
          <cell r="C1929" t="str">
            <v>Sáng tác thời trang trẻ</v>
          </cell>
          <cell r="D1929">
            <v>3</v>
          </cell>
          <cell r="E1929">
            <v>0</v>
          </cell>
          <cell r="F1929">
            <v>3</v>
          </cell>
          <cell r="G1929">
            <v>6</v>
          </cell>
          <cell r="I1929" t="str">
            <v>040333</v>
          </cell>
        </row>
        <row r="1930">
          <cell r="C1930" t="str">
            <v>Sáng tác thời trang dạ hội</v>
          </cell>
          <cell r="D1930">
            <v>3</v>
          </cell>
          <cell r="E1930">
            <v>0</v>
          </cell>
          <cell r="F1930">
            <v>3</v>
          </cell>
          <cell r="G1930">
            <v>7</v>
          </cell>
          <cell r="I1930" t="str">
            <v>040334</v>
          </cell>
        </row>
        <row r="1931">
          <cell r="C1931" t="str">
            <v>Hình hoạ 1</v>
          </cell>
          <cell r="D1931">
            <v>4</v>
          </cell>
          <cell r="E1931">
            <v>0</v>
          </cell>
          <cell r="F1931">
            <v>4</v>
          </cell>
          <cell r="G1931">
            <v>4</v>
          </cell>
          <cell r="I1931" t="str">
            <v>040317</v>
          </cell>
        </row>
        <row r="1932">
          <cell r="C1932" t="str">
            <v>Hình hoạ 2</v>
          </cell>
          <cell r="D1932">
            <v>4</v>
          </cell>
          <cell r="E1932">
            <v>0</v>
          </cell>
          <cell r="F1932">
            <v>4</v>
          </cell>
          <cell r="G1932">
            <v>5</v>
          </cell>
          <cell r="I1932" t="str">
            <v>040318</v>
          </cell>
        </row>
        <row r="1933">
          <cell r="C1933" t="str">
            <v>Hình hoạ 3</v>
          </cell>
          <cell r="D1933">
            <v>4</v>
          </cell>
          <cell r="E1933">
            <v>0</v>
          </cell>
          <cell r="F1933">
            <v>4</v>
          </cell>
          <cell r="G1933">
            <v>6</v>
          </cell>
          <cell r="I1933" t="str">
            <v>040319</v>
          </cell>
        </row>
        <row r="1934">
          <cell r="C1934" t="str">
            <v>Hình hoạ mầu </v>
          </cell>
          <cell r="D1934">
            <v>3</v>
          </cell>
          <cell r="E1934">
            <v>0</v>
          </cell>
          <cell r="F1934">
            <v>3</v>
          </cell>
          <cell r="G1934">
            <v>7</v>
          </cell>
          <cell r="I1934" t="str">
            <v>040320</v>
          </cell>
        </row>
        <row r="1935">
          <cell r="C1935" t="str">
            <v>Thiết kế trang phục 1</v>
          </cell>
          <cell r="D1935">
            <v>4</v>
          </cell>
          <cell r="E1935">
            <v>2</v>
          </cell>
          <cell r="F1935">
            <v>2</v>
          </cell>
          <cell r="G1935">
            <v>3</v>
          </cell>
          <cell r="I1935" t="str">
            <v>040341</v>
          </cell>
        </row>
        <row r="1936">
          <cell r="C1936" t="str">
            <v>Thiết kế trang phục 2</v>
          </cell>
          <cell r="D1936">
            <v>4</v>
          </cell>
          <cell r="E1936">
            <v>2</v>
          </cell>
          <cell r="F1936">
            <v>2</v>
          </cell>
          <cell r="G1936">
            <v>4</v>
          </cell>
          <cell r="I1936" t="str">
            <v>040342</v>
          </cell>
        </row>
        <row r="1937">
          <cell r="C1937" t="str">
            <v>Thiết kế trang phục 3</v>
          </cell>
          <cell r="D1937">
            <v>4</v>
          </cell>
          <cell r="E1937">
            <v>2</v>
          </cell>
          <cell r="F1937">
            <v>2</v>
          </cell>
          <cell r="G1937">
            <v>5</v>
          </cell>
          <cell r="I1937" t="str">
            <v>040343</v>
          </cell>
        </row>
        <row r="1938">
          <cell r="C1938" t="str">
            <v>Thiết kế trang phục 4</v>
          </cell>
          <cell r="D1938">
            <v>4</v>
          </cell>
          <cell r="E1938">
            <v>2</v>
          </cell>
          <cell r="F1938">
            <v>2</v>
          </cell>
          <cell r="G1938">
            <v>6</v>
          </cell>
          <cell r="I1938" t="str">
            <v>040344</v>
          </cell>
        </row>
        <row r="1939">
          <cell r="C1939" t="str">
            <v>Công nghệ tạo mẫu</v>
          </cell>
          <cell r="D1939">
            <v>4</v>
          </cell>
          <cell r="E1939">
            <v>0</v>
          </cell>
          <cell r="F1939">
            <v>4</v>
          </cell>
          <cell r="G1939">
            <v>7</v>
          </cell>
          <cell r="I1939" t="str">
            <v>040308</v>
          </cell>
        </row>
        <row r="1940">
          <cell r="C1940" t="str">
            <v>Công nghệ May 1</v>
          </cell>
          <cell r="D1940">
            <v>4</v>
          </cell>
          <cell r="E1940">
            <v>4</v>
          </cell>
          <cell r="F1940">
            <v>0</v>
          </cell>
          <cell r="G1940">
            <v>2</v>
          </cell>
          <cell r="I1940" t="str">
            <v>040305</v>
          </cell>
        </row>
        <row r="1941">
          <cell r="C1941" t="str">
            <v>Công nghệ May 2</v>
          </cell>
          <cell r="D1941">
            <v>4</v>
          </cell>
          <cell r="E1941">
            <v>4</v>
          </cell>
          <cell r="F1941">
            <v>0</v>
          </cell>
          <cell r="G1941">
            <v>4</v>
          </cell>
          <cell r="I1941" t="str">
            <v>040306</v>
          </cell>
        </row>
        <row r="1942">
          <cell r="C1942" t="str">
            <v>Công nghệ May 3</v>
          </cell>
          <cell r="D1942">
            <v>3</v>
          </cell>
          <cell r="E1942">
            <v>3</v>
          </cell>
          <cell r="F1942">
            <v>0</v>
          </cell>
          <cell r="G1942">
            <v>6</v>
          </cell>
          <cell r="I1942" t="str">
            <v>040307</v>
          </cell>
        </row>
        <row r="1943">
          <cell r="C1943" t="str">
            <v>Thực hành công nghệ may 1</v>
          </cell>
          <cell r="D1943">
            <v>4</v>
          </cell>
          <cell r="E1943">
            <v>0</v>
          </cell>
          <cell r="F1943">
            <v>4</v>
          </cell>
          <cell r="G1943">
            <v>3</v>
          </cell>
          <cell r="I1943" t="str">
            <v>040347</v>
          </cell>
        </row>
        <row r="1944">
          <cell r="C1944" t="str">
            <v>Thực hành công nghệ may 2</v>
          </cell>
          <cell r="D1944">
            <v>4</v>
          </cell>
          <cell r="E1944">
            <v>0</v>
          </cell>
          <cell r="F1944">
            <v>4</v>
          </cell>
          <cell r="G1944">
            <v>5</v>
          </cell>
          <cell r="I1944" t="str">
            <v>040348</v>
          </cell>
        </row>
        <row r="1945">
          <cell r="C1945" t="str">
            <v>Thực hành công nghệ may 3</v>
          </cell>
          <cell r="D1945">
            <v>4</v>
          </cell>
          <cell r="E1945">
            <v>0</v>
          </cell>
          <cell r="F1945">
            <v>4</v>
          </cell>
          <cell r="G1945">
            <v>7</v>
          </cell>
          <cell r="I1945" t="str">
            <v>040349</v>
          </cell>
        </row>
        <row r="1946">
          <cell r="C1946" t="str">
            <v>PHẦN TỰ CHỌN (chọn 1 trong 4 học phần sau)</v>
          </cell>
          <cell r="D1946">
            <v>3</v>
          </cell>
          <cell r="E1946">
            <v>0</v>
          </cell>
          <cell r="F1946">
            <v>3</v>
          </cell>
          <cell r="I1946" t="str">
            <v>tctktt3</v>
          </cell>
        </row>
        <row r="1947">
          <cell r="C1947" t="str">
            <v>Ký hoạ</v>
          </cell>
          <cell r="D1947">
            <v>3</v>
          </cell>
          <cell r="E1947">
            <v>0</v>
          </cell>
          <cell r="F1947">
            <v>3</v>
          </cell>
          <cell r="G1947">
            <v>7</v>
          </cell>
          <cell r="I1947" t="str">
            <v>040321</v>
          </cell>
        </row>
        <row r="1948">
          <cell r="C1948" t="str">
            <v>Thiết kế và giác sơ đồ trên máy tính</v>
          </cell>
          <cell r="D1948">
            <v>3</v>
          </cell>
          <cell r="E1948">
            <v>0</v>
          </cell>
          <cell r="F1948">
            <v>3</v>
          </cell>
          <cell r="G1948">
            <v>7</v>
          </cell>
          <cell r="I1948" t="str">
            <v>040345</v>
          </cell>
        </row>
        <row r="1949">
          <cell r="C1949" t="str">
            <v>Sáng tác thời trang công sở</v>
          </cell>
          <cell r="D1949">
            <v>3</v>
          </cell>
          <cell r="E1949">
            <v>0</v>
          </cell>
          <cell r="F1949">
            <v>3</v>
          </cell>
          <cell r="G1949">
            <v>7</v>
          </cell>
          <cell r="I1949" t="str">
            <v>040335</v>
          </cell>
        </row>
        <row r="1950">
          <cell r="C1950" t="str">
            <v>Tổ chức sản xuất và định mức kinh tế kỹ thuật ngành may</v>
          </cell>
          <cell r="D1950">
            <v>3</v>
          </cell>
          <cell r="E1950">
            <v>3</v>
          </cell>
          <cell r="F1950">
            <v>0</v>
          </cell>
          <cell r="G1950">
            <v>7</v>
          </cell>
          <cell r="I1950" t="str">
            <v>040354</v>
          </cell>
        </row>
        <row r="1951">
          <cell r="C1951" t="str">
            <v>Thực tập tốt nghiệp và làm khóa luận (hoặc học thêm một số học phần chuyên môn)</v>
          </cell>
          <cell r="D1951">
            <v>15</v>
          </cell>
          <cell r="E1951">
            <v>0</v>
          </cell>
          <cell r="F1951">
            <v>15</v>
          </cell>
          <cell r="I1951">
            <v>0</v>
          </cell>
        </row>
        <row r="1952">
          <cell r="C1952" t="str">
            <v>Thực tập tốt nghiệp (TKTT)</v>
          </cell>
          <cell r="D1952">
            <v>8</v>
          </cell>
          <cell r="E1952">
            <v>0</v>
          </cell>
          <cell r="F1952">
            <v>8</v>
          </cell>
          <cell r="G1952">
            <v>8</v>
          </cell>
          <cell r="I1952" t="str">
            <v>040352</v>
          </cell>
        </row>
        <row r="1953">
          <cell r="C1953" t="str">
            <v>Đồ án tốt nghiệp (TKTT)</v>
          </cell>
          <cell r="D1953">
            <v>7</v>
          </cell>
          <cell r="E1953">
            <v>0</v>
          </cell>
          <cell r="F1953">
            <v>7</v>
          </cell>
          <cell r="G1953">
            <v>8</v>
          </cell>
          <cell r="I1953" t="str">
            <v>040312</v>
          </cell>
        </row>
        <row r="1954">
          <cell r="C1954" t="str">
            <v>Sinh viên không làm đồ án/ khóa luận tốt nghiệp đăng ký học thêm 03 học phần sau:</v>
          </cell>
          <cell r="D1954">
            <v>7</v>
          </cell>
          <cell r="E1954">
            <v>0</v>
          </cell>
          <cell r="F1954">
            <v>7</v>
          </cell>
          <cell r="I1954" t="str">
            <v>TTĐA/KL</v>
          </cell>
        </row>
        <row r="1955">
          <cell r="C1955" t="str">
            <v>Kỹ thuật hoá trang và đạo diễn sân khấu</v>
          </cell>
          <cell r="D1955">
            <v>2</v>
          </cell>
          <cell r="E1955">
            <v>0</v>
          </cell>
          <cell r="F1955">
            <v>2</v>
          </cell>
          <cell r="G1955">
            <v>8</v>
          </cell>
          <cell r="I1955" t="str">
            <v>040322</v>
          </cell>
        </row>
        <row r="1956">
          <cell r="C1956" t="str">
            <v>Sáng tác thời trang trên máy vi tính</v>
          </cell>
          <cell r="D1956">
            <v>2</v>
          </cell>
          <cell r="E1956">
            <v>0</v>
          </cell>
          <cell r="F1956">
            <v>2</v>
          </cell>
          <cell r="G1956">
            <v>8</v>
          </cell>
          <cell r="I1956" t="str">
            <v>040337</v>
          </cell>
        </row>
        <row r="1957">
          <cell r="C1957" t="str">
            <v>Sáng tác thời trang ấn tượng</v>
          </cell>
          <cell r="D1957">
            <v>3</v>
          </cell>
          <cell r="E1957">
            <v>0</v>
          </cell>
          <cell r="F1957">
            <v>3</v>
          </cell>
          <cell r="G1957">
            <v>8</v>
          </cell>
          <cell r="I1957" t="str">
            <v>040336</v>
          </cell>
        </row>
        <row r="1958">
          <cell r="C1958" t="str">
            <v>KIẾN THỨC GIÁO DỤC ĐẠI CƯƠNG</v>
          </cell>
          <cell r="D1958">
            <v>70</v>
          </cell>
          <cell r="E1958">
            <v>59</v>
          </cell>
          <cell r="F1958">
            <v>11</v>
          </cell>
          <cell r="I1958">
            <v>0</v>
          </cell>
        </row>
        <row r="1959">
          <cell r="C1959" t="str">
            <v>Các môn lý luận chính trị</v>
          </cell>
          <cell r="D1959">
            <v>7</v>
          </cell>
          <cell r="E1959">
            <v>7</v>
          </cell>
          <cell r="F1959">
            <v>0</v>
          </cell>
          <cell r="I1959">
            <v>0</v>
          </cell>
        </row>
        <row r="1960">
          <cell r="C1960" t="str">
            <v>Các nguyên lý cơ bản của chủ nghĩa Mác - Lê Nin</v>
          </cell>
          <cell r="D1960">
            <v>5</v>
          </cell>
          <cell r="E1960">
            <v>5</v>
          </cell>
          <cell r="F1960">
            <v>0</v>
          </cell>
          <cell r="G1960">
            <v>1</v>
          </cell>
          <cell r="I1960" t="str">
            <v>120301</v>
          </cell>
        </row>
        <row r="1961">
          <cell r="C1961" t="str">
            <v>Tư tưởng Hồ Chí Minh</v>
          </cell>
          <cell r="D1961">
            <v>2</v>
          </cell>
          <cell r="E1961">
            <v>2</v>
          </cell>
          <cell r="F1961">
            <v>0</v>
          </cell>
          <cell r="G1961">
            <v>2</v>
          </cell>
          <cell r="I1961" t="str">
            <v>120305</v>
          </cell>
        </row>
        <row r="1962">
          <cell r="C1962" t="str">
            <v>Khoa học xã hội-Nhân văn</v>
          </cell>
          <cell r="D1962">
            <v>13</v>
          </cell>
          <cell r="E1962">
            <v>13</v>
          </cell>
          <cell r="F1962">
            <v>0</v>
          </cell>
          <cell r="I1962">
            <v>0</v>
          </cell>
        </row>
        <row r="1963">
          <cell r="C1963" t="str">
            <v>PHẦN BẮT BUỘC</v>
          </cell>
          <cell r="D1963">
            <v>11</v>
          </cell>
          <cell r="E1963">
            <v>11</v>
          </cell>
          <cell r="F1963">
            <v>0</v>
          </cell>
          <cell r="I1963">
            <v>0</v>
          </cell>
        </row>
        <row r="1964">
          <cell r="C1964" t="str">
            <v>Đường lối cách mạng Việt Nam</v>
          </cell>
          <cell r="D1964">
            <v>3</v>
          </cell>
          <cell r="E1964">
            <v>3</v>
          </cell>
          <cell r="F1964">
            <v>0</v>
          </cell>
          <cell r="G1964">
            <v>3</v>
          </cell>
          <cell r="I1964" t="str">
            <v>120302</v>
          </cell>
        </row>
        <row r="1965">
          <cell r="C1965" t="str">
            <v>Phương pháp nghiên cứu KH</v>
          </cell>
          <cell r="D1965">
            <v>2</v>
          </cell>
          <cell r="E1965">
            <v>2</v>
          </cell>
          <cell r="F1965">
            <v>0</v>
          </cell>
          <cell r="G1965">
            <v>4</v>
          </cell>
          <cell r="I1965" t="str">
            <v>140302</v>
          </cell>
        </row>
        <row r="1966">
          <cell r="C1966" t="str">
            <v>Tâm lý học đại cương</v>
          </cell>
          <cell r="D1966">
            <v>2</v>
          </cell>
          <cell r="E1966">
            <v>2</v>
          </cell>
          <cell r="F1966">
            <v>0</v>
          </cell>
          <cell r="G1966">
            <v>1</v>
          </cell>
          <cell r="I1966" t="str">
            <v>140303</v>
          </cell>
        </row>
        <row r="1967">
          <cell r="C1967" t="str">
            <v>Pháp luật trong Du lịch</v>
          </cell>
          <cell r="D1967">
            <v>2</v>
          </cell>
          <cell r="E1967">
            <v>2</v>
          </cell>
          <cell r="F1967">
            <v>0</v>
          </cell>
          <cell r="G1967">
            <v>2</v>
          </cell>
          <cell r="I1967" t="str">
            <v>120309</v>
          </cell>
        </row>
        <row r="1968">
          <cell r="C1968" t="str">
            <v>Thể chế chính trị Việt Nam hiện đại </v>
          </cell>
          <cell r="D1968">
            <v>2</v>
          </cell>
          <cell r="E1968">
            <v>2</v>
          </cell>
          <cell r="F1968">
            <v>0</v>
          </cell>
          <cell r="G1968">
            <v>5</v>
          </cell>
          <cell r="I1968" t="str">
            <v>140373</v>
          </cell>
        </row>
        <row r="1969">
          <cell r="C1969" t="str">
            <v>PHẦN TỰ CHỌN (chọn 1 trong 4 học phần sau)</v>
          </cell>
          <cell r="D1969">
            <v>2</v>
          </cell>
          <cell r="E1969">
            <v>2</v>
          </cell>
          <cell r="F1969">
            <v>0</v>
          </cell>
          <cell r="I1969" t="str">
            <v>tchddl1</v>
          </cell>
        </row>
        <row r="1970">
          <cell r="C1970" t="str">
            <v>Nhập môn logic học</v>
          </cell>
          <cell r="D1970">
            <v>2</v>
          </cell>
          <cell r="E1970">
            <v>2</v>
          </cell>
          <cell r="F1970">
            <v>0</v>
          </cell>
          <cell r="G1970">
            <v>2</v>
          </cell>
          <cell r="I1970" t="str">
            <v>120303</v>
          </cell>
        </row>
        <row r="1971">
          <cell r="C1971" t="str">
            <v>Kinh tế học đại cương</v>
          </cell>
          <cell r="D1971">
            <v>2</v>
          </cell>
          <cell r="E1971">
            <v>2</v>
          </cell>
          <cell r="F1971">
            <v>0</v>
          </cell>
          <cell r="G1971">
            <v>2</v>
          </cell>
          <cell r="I1971" t="str">
            <v>110322</v>
          </cell>
        </row>
        <row r="1972">
          <cell r="C1972" t="str">
            <v>Mỹ học đại cương</v>
          </cell>
          <cell r="D1972">
            <v>2</v>
          </cell>
          <cell r="E1972">
            <v>2</v>
          </cell>
          <cell r="F1972">
            <v>0</v>
          </cell>
          <cell r="G1972">
            <v>2</v>
          </cell>
          <cell r="I1972" t="str">
            <v>040325</v>
          </cell>
        </row>
        <row r="1973">
          <cell r="C1973" t="str">
            <v>Dân tộc học đại cương</v>
          </cell>
          <cell r="D1973">
            <v>2</v>
          </cell>
          <cell r="E1973">
            <v>2</v>
          </cell>
          <cell r="F1973">
            <v>0</v>
          </cell>
          <cell r="G1973">
            <v>2</v>
          </cell>
          <cell r="I1973" t="str">
            <v>140340</v>
          </cell>
        </row>
        <row r="1974">
          <cell r="C1974" t="str">
            <v>Ngoại ngữ</v>
          </cell>
          <cell r="D1974">
            <v>33</v>
          </cell>
          <cell r="E1974">
            <v>33</v>
          </cell>
          <cell r="F1974">
            <v>0</v>
          </cell>
          <cell r="I1974">
            <v>0</v>
          </cell>
        </row>
        <row r="1975">
          <cell r="C1975" t="str">
            <v>Tiếng Anh cơ bản 1 (Hướng dẫn du lịch)</v>
          </cell>
          <cell r="D1975">
            <v>6</v>
          </cell>
          <cell r="E1975">
            <v>6</v>
          </cell>
          <cell r="F1975">
            <v>0</v>
          </cell>
          <cell r="G1975">
            <v>1</v>
          </cell>
          <cell r="I1975" t="str">
            <v>130382</v>
          </cell>
        </row>
        <row r="1976">
          <cell r="C1976" t="str">
            <v>Tiếng Anh cơ bản 2 (Hướng dẫn du lịch)</v>
          </cell>
          <cell r="D1976">
            <v>6</v>
          </cell>
          <cell r="E1976">
            <v>6</v>
          </cell>
          <cell r="F1976">
            <v>0</v>
          </cell>
          <cell r="G1976">
            <v>2</v>
          </cell>
          <cell r="I1976" t="str">
            <v>130383</v>
          </cell>
        </row>
        <row r="1977">
          <cell r="C1977" t="str">
            <v>Tiếng Anh cơ bản 3 (Hướng dẫn du lịch)</v>
          </cell>
          <cell r="D1977">
            <v>6</v>
          </cell>
          <cell r="E1977">
            <v>6</v>
          </cell>
          <cell r="F1977">
            <v>0</v>
          </cell>
          <cell r="G1977">
            <v>3</v>
          </cell>
          <cell r="I1977" t="str">
            <v>130384</v>
          </cell>
        </row>
        <row r="1978">
          <cell r="C1978" t="str">
            <v>Tiếng Anh nâng cao 1</v>
          </cell>
          <cell r="D1978">
            <v>6</v>
          </cell>
          <cell r="E1978">
            <v>6</v>
          </cell>
          <cell r="F1978">
            <v>0</v>
          </cell>
          <cell r="G1978">
            <v>4</v>
          </cell>
          <cell r="I1978" t="str">
            <v>130370</v>
          </cell>
        </row>
        <row r="1979">
          <cell r="C1979" t="str">
            <v>Tiếng Anh nâng cao 2</v>
          </cell>
          <cell r="D1979">
            <v>6</v>
          </cell>
          <cell r="E1979">
            <v>6</v>
          </cell>
          <cell r="F1979">
            <v>0</v>
          </cell>
          <cell r="G1979">
            <v>5</v>
          </cell>
          <cell r="I1979" t="str">
            <v>130371</v>
          </cell>
        </row>
        <row r="1980">
          <cell r="C1980" t="str">
            <v>Luyện phát âm tiếng Anh</v>
          </cell>
          <cell r="D1980">
            <v>3</v>
          </cell>
          <cell r="E1980">
            <v>3</v>
          </cell>
          <cell r="F1980">
            <v>0</v>
          </cell>
          <cell r="G1980">
            <v>6</v>
          </cell>
          <cell r="I1980" t="str">
            <v>130358</v>
          </cell>
        </row>
        <row r="1981">
          <cell r="C1981" t="str">
            <v>Toán-Tin học-Khoa học tự nhiên-Công nghệ-Môi trường</v>
          </cell>
          <cell r="D1981">
            <v>7</v>
          </cell>
          <cell r="E1981">
            <v>6</v>
          </cell>
          <cell r="F1981">
            <v>1</v>
          </cell>
          <cell r="I1981">
            <v>0</v>
          </cell>
        </row>
        <row r="1982">
          <cell r="C1982" t="str">
            <v>PHẦN BẮT BUỘC</v>
          </cell>
          <cell r="D1982">
            <v>5</v>
          </cell>
          <cell r="E1982">
            <v>4</v>
          </cell>
          <cell r="F1982">
            <v>1</v>
          </cell>
          <cell r="I1982">
            <v>0</v>
          </cell>
        </row>
        <row r="1983">
          <cell r="C1983" t="str">
            <v>Thống kê xã hội</v>
          </cell>
          <cell r="D1983">
            <v>2</v>
          </cell>
          <cell r="E1983">
            <v>2</v>
          </cell>
          <cell r="F1983">
            <v>0</v>
          </cell>
          <cell r="G1983">
            <v>5</v>
          </cell>
          <cell r="I1983" t="str">
            <v>140374</v>
          </cell>
        </row>
        <row r="1984">
          <cell r="C1984" t="str">
            <v>Nhập môn tin học</v>
          </cell>
          <cell r="D1984">
            <v>3</v>
          </cell>
          <cell r="E1984">
            <v>2</v>
          </cell>
          <cell r="F1984">
            <v>1</v>
          </cell>
          <cell r="G1984">
            <v>2</v>
          </cell>
          <cell r="I1984" t="str">
            <v>050329</v>
          </cell>
        </row>
        <row r="1985">
          <cell r="C1985" t="str">
            <v>PHẦN TỰ CHỌN (chọn 1 trong 3 học phần sau)</v>
          </cell>
          <cell r="D1985">
            <v>2</v>
          </cell>
          <cell r="E1985">
            <v>2</v>
          </cell>
          <cell r="F1985">
            <v>0</v>
          </cell>
          <cell r="I1985" t="str">
            <v>tchddl2</v>
          </cell>
        </row>
        <row r="1986">
          <cell r="C1986" t="str">
            <v>Kỹ năng văn phòng</v>
          </cell>
          <cell r="D1986">
            <v>2</v>
          </cell>
          <cell r="E1986">
            <v>2</v>
          </cell>
          <cell r="F1986">
            <v>0</v>
          </cell>
          <cell r="G1986">
            <v>3</v>
          </cell>
          <cell r="I1986" t="str">
            <v>110329</v>
          </cell>
        </row>
        <row r="1987">
          <cell r="C1987" t="str">
            <v>Môi trường và con người</v>
          </cell>
          <cell r="D1987">
            <v>2</v>
          </cell>
          <cell r="E1987">
            <v>2</v>
          </cell>
          <cell r="F1987" t="str">
            <v> 0 </v>
          </cell>
          <cell r="G1987">
            <v>3</v>
          </cell>
          <cell r="I1987" t="str">
            <v>140358</v>
          </cell>
        </row>
        <row r="1988">
          <cell r="C1988" t="str">
            <v>Sinh học đại cương</v>
          </cell>
          <cell r="D1988">
            <v>2</v>
          </cell>
          <cell r="E1988">
            <v>2</v>
          </cell>
          <cell r="F1988">
            <v>0</v>
          </cell>
          <cell r="G1988">
            <v>3</v>
          </cell>
          <cell r="I1988" t="str">
            <v>140370</v>
          </cell>
        </row>
        <row r="1989">
          <cell r="C1989" t="str">
            <v>Giáo dục thể chất</v>
          </cell>
          <cell r="D1989">
            <v>5</v>
          </cell>
          <cell r="E1989">
            <v>0</v>
          </cell>
          <cell r="F1989">
            <v>5</v>
          </cell>
          <cell r="I1989">
            <v>0</v>
          </cell>
        </row>
        <row r="1990">
          <cell r="C1990" t="str">
            <v>Giáo dục thể chất 1</v>
          </cell>
          <cell r="D1990">
            <v>1</v>
          </cell>
          <cell r="E1990">
            <v>0</v>
          </cell>
          <cell r="F1990">
            <v>1</v>
          </cell>
          <cell r="G1990">
            <v>1</v>
          </cell>
          <cell r="I1990" t="str">
            <v>090303</v>
          </cell>
        </row>
        <row r="1991">
          <cell r="C1991" t="str">
            <v>Giáo dục thể chất 2</v>
          </cell>
          <cell r="D1991">
            <v>1</v>
          </cell>
          <cell r="E1991">
            <v>0</v>
          </cell>
          <cell r="F1991">
            <v>1</v>
          </cell>
          <cell r="G1991">
            <v>2</v>
          </cell>
          <cell r="I1991" t="str">
            <v>090304</v>
          </cell>
        </row>
        <row r="1992">
          <cell r="C1992" t="str">
            <v>Giáo dục thể chất 3</v>
          </cell>
          <cell r="D1992">
            <v>1</v>
          </cell>
          <cell r="E1992">
            <v>0</v>
          </cell>
          <cell r="F1992">
            <v>1</v>
          </cell>
          <cell r="G1992">
            <v>3</v>
          </cell>
          <cell r="I1992" t="str">
            <v>090305</v>
          </cell>
        </row>
        <row r="1993">
          <cell r="C1993" t="str">
            <v>Giáo dục thể chất 4</v>
          </cell>
          <cell r="D1993">
            <v>1</v>
          </cell>
          <cell r="E1993">
            <v>0</v>
          </cell>
          <cell r="F1993">
            <v>1</v>
          </cell>
          <cell r="G1993">
            <v>4</v>
          </cell>
          <cell r="I1993" t="str">
            <v>090306</v>
          </cell>
        </row>
        <row r="1994">
          <cell r="C1994" t="str">
            <v>Giáo dục thể chất 5</v>
          </cell>
          <cell r="D1994">
            <v>1</v>
          </cell>
          <cell r="E1994">
            <v>0</v>
          </cell>
          <cell r="F1994">
            <v>1</v>
          </cell>
          <cell r="G1994">
            <v>5</v>
          </cell>
          <cell r="I1994" t="str">
            <v>090307</v>
          </cell>
        </row>
        <row r="1995">
          <cell r="C1995" t="str">
            <v>Giáo dục quốc phòng</v>
          </cell>
          <cell r="D1995">
            <v>5</v>
          </cell>
          <cell r="E1995">
            <v>0</v>
          </cell>
          <cell r="F1995">
            <v>5</v>
          </cell>
          <cell r="I1995">
            <v>0</v>
          </cell>
        </row>
        <row r="1996">
          <cell r="C1996" t="str">
            <v>Giáo dục quốc phòng</v>
          </cell>
          <cell r="D1996">
            <v>5</v>
          </cell>
          <cell r="E1996">
            <v>0</v>
          </cell>
          <cell r="F1996">
            <v>5</v>
          </cell>
          <cell r="G1996">
            <v>1</v>
          </cell>
          <cell r="I1996" t="str">
            <v>090301</v>
          </cell>
        </row>
        <row r="1997">
          <cell r="C1997" t="str">
            <v>KIẾN THỨC GIÁO DỤC CHUYÊN NGHIỆP</v>
          </cell>
          <cell r="D1997">
            <v>112</v>
          </cell>
          <cell r="E1997">
            <v>87</v>
          </cell>
          <cell r="F1997">
            <v>25</v>
          </cell>
          <cell r="I1997">
            <v>0</v>
          </cell>
        </row>
        <row r="1998">
          <cell r="C1998" t="str">
            <v>Kiến thức cơ sở của ngành</v>
          </cell>
          <cell r="D1998">
            <v>16</v>
          </cell>
          <cell r="E1998">
            <v>16</v>
          </cell>
          <cell r="F1998">
            <v>0</v>
          </cell>
          <cell r="I1998">
            <v>0</v>
          </cell>
        </row>
        <row r="1999">
          <cell r="C1999" t="str">
            <v>PHẦN BẮT BUỘC</v>
          </cell>
          <cell r="D1999">
            <v>12</v>
          </cell>
          <cell r="E1999">
            <v>12</v>
          </cell>
          <cell r="F1999">
            <v>0</v>
          </cell>
          <cell r="I1999">
            <v>0</v>
          </cell>
        </row>
        <row r="2000">
          <cell r="C2000" t="str">
            <v>Lịch sử văn minh thế giới</v>
          </cell>
          <cell r="D2000">
            <v>3</v>
          </cell>
          <cell r="E2000">
            <v>3</v>
          </cell>
          <cell r="F2000">
            <v>0</v>
          </cell>
          <cell r="G2000">
            <v>5</v>
          </cell>
          <cell r="I2000" t="str">
            <v>140356</v>
          </cell>
        </row>
        <row r="2001">
          <cell r="C2001" t="str">
            <v>Nhập môn khu vực học và Việt Nam học</v>
          </cell>
          <cell r="D2001">
            <v>2</v>
          </cell>
          <cell r="E2001">
            <v>2</v>
          </cell>
          <cell r="F2001">
            <v>0</v>
          </cell>
          <cell r="G2001">
            <v>4</v>
          </cell>
          <cell r="I2001" t="str">
            <v>140368</v>
          </cell>
        </row>
        <row r="2002">
          <cell r="C2002" t="str">
            <v>Xã hội học</v>
          </cell>
          <cell r="D2002">
            <v>2</v>
          </cell>
          <cell r="E2002">
            <v>2</v>
          </cell>
          <cell r="F2002">
            <v>0</v>
          </cell>
          <cell r="G2002">
            <v>7</v>
          </cell>
          <cell r="I2002" t="str">
            <v>140305</v>
          </cell>
        </row>
        <row r="2003">
          <cell r="C2003" t="str">
            <v>Cơ sở ngôn ngữ học </v>
          </cell>
          <cell r="D2003">
            <v>2</v>
          </cell>
          <cell r="E2003">
            <v>2</v>
          </cell>
          <cell r="F2003">
            <v>0</v>
          </cell>
          <cell r="G2003">
            <v>1</v>
          </cell>
          <cell r="I2003" t="str">
            <v>140306</v>
          </cell>
        </row>
        <row r="2004">
          <cell r="C2004" t="str">
            <v>Nghi thức xã hội </v>
          </cell>
          <cell r="D2004">
            <v>3</v>
          </cell>
          <cell r="E2004">
            <v>3</v>
          </cell>
          <cell r="F2004">
            <v>0</v>
          </cell>
          <cell r="G2004">
            <v>1</v>
          </cell>
          <cell r="I2004" t="str">
            <v>140359</v>
          </cell>
        </row>
        <row r="2005">
          <cell r="C2005" t="str">
            <v>PHẦN TỰ CHỌN (chọn 2 trong 4 học phần sau)</v>
          </cell>
          <cell r="D2005">
            <v>4</v>
          </cell>
          <cell r="E2005">
            <v>4</v>
          </cell>
          <cell r="F2005">
            <v>0</v>
          </cell>
          <cell r="I2005" t="str">
            <v>tchddl3</v>
          </cell>
        </row>
        <row r="2006">
          <cell r="C2006" t="str">
            <v>Thể chế chính trị thế giới hiện đại</v>
          </cell>
          <cell r="D2006">
            <v>2</v>
          </cell>
          <cell r="E2006">
            <v>2</v>
          </cell>
          <cell r="F2006" t="str">
            <v>0 </v>
          </cell>
          <cell r="G2006" t="str">
            <v>4(N2)</v>
          </cell>
          <cell r="I2006" t="str">
            <v>140372</v>
          </cell>
        </row>
        <row r="2007">
          <cell r="C2007" t="str">
            <v>Giao lưu văn hóa quốc tế</v>
          </cell>
          <cell r="D2007">
            <v>2</v>
          </cell>
          <cell r="E2007">
            <v>2</v>
          </cell>
          <cell r="F2007" t="str">
            <v>0 </v>
          </cell>
          <cell r="G2007" t="str">
            <v>4(N1)</v>
          </cell>
          <cell r="I2007" t="str">
            <v>140383</v>
          </cell>
        </row>
        <row r="2008">
          <cell r="C2008" t="str">
            <v>Tổng quan di sản văn hóa thế giới</v>
          </cell>
          <cell r="D2008">
            <v>2</v>
          </cell>
          <cell r="E2008">
            <v>2</v>
          </cell>
          <cell r="F2008" t="str">
            <v>0 </v>
          </cell>
          <cell r="G2008" t="str">
            <v>4(N1)</v>
          </cell>
          <cell r="I2008" t="str">
            <v>140381</v>
          </cell>
        </row>
        <row r="2009">
          <cell r="C2009" t="str">
            <v>Lịch sử tư tưởng phương Đông và Việt Nam</v>
          </cell>
          <cell r="D2009">
            <v>2</v>
          </cell>
          <cell r="E2009">
            <v>2</v>
          </cell>
          <cell r="F2009">
            <v>0</v>
          </cell>
          <cell r="G2009" t="str">
            <v>4(N2)</v>
          </cell>
          <cell r="I2009" t="str">
            <v>140354</v>
          </cell>
        </row>
        <row r="2010">
          <cell r="C2010" t="str">
            <v>Kiến thức ngành</v>
          </cell>
          <cell r="D2010">
            <v>81</v>
          </cell>
          <cell r="E2010">
            <v>71</v>
          </cell>
          <cell r="F2010">
            <v>10</v>
          </cell>
          <cell r="I2010">
            <v>0</v>
          </cell>
        </row>
        <row r="2011">
          <cell r="C2011" t="str">
            <v>Kiến thức chung của ngành</v>
          </cell>
          <cell r="D2011">
            <v>33</v>
          </cell>
          <cell r="E2011">
            <v>33</v>
          </cell>
          <cell r="F2011">
            <v>0</v>
          </cell>
          <cell r="I2011">
            <v>0</v>
          </cell>
        </row>
        <row r="2012">
          <cell r="C2012" t="str">
            <v>PHẦN BẮT BUỘC</v>
          </cell>
          <cell r="D2012">
            <v>29</v>
          </cell>
          <cell r="E2012">
            <v>29</v>
          </cell>
          <cell r="F2012">
            <v>0</v>
          </cell>
          <cell r="I2012">
            <v>0</v>
          </cell>
        </row>
        <row r="2013">
          <cell r="C2013" t="str">
            <v>Các dân tộc ở Việt Nam</v>
          </cell>
          <cell r="D2013">
            <v>2</v>
          </cell>
          <cell r="E2013">
            <v>2</v>
          </cell>
          <cell r="F2013">
            <v>0</v>
          </cell>
          <cell r="G2013">
            <v>6</v>
          </cell>
          <cell r="I2013" t="str">
            <v>140309</v>
          </cell>
        </row>
        <row r="2014">
          <cell r="C2014" t="str">
            <v>Kinh tế Việt Nam</v>
          </cell>
          <cell r="D2014">
            <v>2</v>
          </cell>
          <cell r="E2014">
            <v>2</v>
          </cell>
          <cell r="F2014">
            <v>0</v>
          </cell>
          <cell r="G2014">
            <v>5</v>
          </cell>
          <cell r="I2014" t="str">
            <v>140312</v>
          </cell>
        </row>
        <row r="2015">
          <cell r="C2015" t="str">
            <v>Cơ sở văn hoá Việt Nam</v>
          </cell>
          <cell r="D2015">
            <v>3</v>
          </cell>
          <cell r="E2015">
            <v>3</v>
          </cell>
          <cell r="F2015">
            <v>0</v>
          </cell>
          <cell r="G2015">
            <v>3</v>
          </cell>
          <cell r="I2015" t="str">
            <v>040301</v>
          </cell>
        </row>
        <row r="2016">
          <cell r="C2016" t="str">
            <v>Lịch sử Việt Nam </v>
          </cell>
          <cell r="D2016">
            <v>4</v>
          </cell>
          <cell r="E2016">
            <v>4</v>
          </cell>
          <cell r="F2016">
            <v>0</v>
          </cell>
          <cell r="G2016">
            <v>2</v>
          </cell>
          <cell r="I2016" t="str">
            <v>140357</v>
          </cell>
        </row>
        <row r="2017">
          <cell r="C2017" t="str">
            <v>Văn học dân gian Việt Nam</v>
          </cell>
          <cell r="D2017">
            <v>3</v>
          </cell>
          <cell r="E2017">
            <v>3</v>
          </cell>
          <cell r="F2017">
            <v>0</v>
          </cell>
          <cell r="G2017">
            <v>5</v>
          </cell>
          <cell r="I2017" t="str">
            <v>140382</v>
          </cell>
        </row>
        <row r="2018">
          <cell r="C2018" t="str">
            <v>Địa lý Du lịch</v>
          </cell>
          <cell r="D2018">
            <v>5</v>
          </cell>
          <cell r="E2018">
            <v>5</v>
          </cell>
          <cell r="F2018">
            <v>0</v>
          </cell>
          <cell r="G2018">
            <v>6</v>
          </cell>
          <cell r="I2018" t="str">
            <v>140342</v>
          </cell>
        </row>
        <row r="2019">
          <cell r="C2019" t="str">
            <v>Lịch sử văn học Việt Nam </v>
          </cell>
          <cell r="D2019">
            <v>4</v>
          </cell>
          <cell r="E2019">
            <v>4</v>
          </cell>
          <cell r="F2019">
            <v>0</v>
          </cell>
          <cell r="G2019">
            <v>3</v>
          </cell>
          <cell r="I2019" t="str">
            <v>140355</v>
          </cell>
        </row>
        <row r="2020">
          <cell r="C2020" t="str">
            <v>Ngôn ngữ học đối chiếu</v>
          </cell>
          <cell r="D2020">
            <v>3</v>
          </cell>
          <cell r="E2020">
            <v>3</v>
          </cell>
          <cell r="F2020">
            <v>0</v>
          </cell>
          <cell r="G2020">
            <v>3</v>
          </cell>
          <cell r="I2020" t="str">
            <v>130324</v>
          </cell>
        </row>
        <row r="2021">
          <cell r="C2021" t="str">
            <v>Bản sắc văn hóa Việt Nam</v>
          </cell>
          <cell r="D2021">
            <v>3</v>
          </cell>
          <cell r="E2021">
            <v>3</v>
          </cell>
          <cell r="F2021">
            <v>0</v>
          </cell>
          <cell r="G2021">
            <v>3</v>
          </cell>
          <cell r="I2021" t="str">
            <v>140308</v>
          </cell>
        </row>
        <row r="2022">
          <cell r="C2022" t="str">
            <v>PHẦN TỰ CHỌN (chọn 2 trong 4 học phần sau)</v>
          </cell>
          <cell r="D2022">
            <v>4</v>
          </cell>
          <cell r="E2022">
            <v>4</v>
          </cell>
          <cell r="F2022">
            <v>0</v>
          </cell>
          <cell r="I2022" t="str">
            <v>tchddl4</v>
          </cell>
        </row>
        <row r="2023">
          <cell r="C2023" t="str">
            <v>Di sản văn hóa truyền thống Việt Nam </v>
          </cell>
          <cell r="D2023">
            <v>2</v>
          </cell>
          <cell r="E2023">
            <v>2</v>
          </cell>
          <cell r="F2023" t="str">
            <v>0 </v>
          </cell>
          <cell r="G2023">
            <v>5</v>
          </cell>
          <cell r="I2023" t="str">
            <v>140341</v>
          </cell>
        </row>
        <row r="2024">
          <cell r="C2024" t="str">
            <v>Lễ hội Việt Nam</v>
          </cell>
          <cell r="D2024">
            <v>2</v>
          </cell>
          <cell r="E2024">
            <v>2</v>
          </cell>
          <cell r="F2024">
            <v>0</v>
          </cell>
          <cell r="G2024">
            <v>5</v>
          </cell>
          <cell r="I2024" t="str">
            <v>140353</v>
          </cell>
        </row>
        <row r="2025">
          <cell r="C2025" t="str">
            <v>Giới thiệu âm nhạc Việt Nam</v>
          </cell>
          <cell r="D2025">
            <v>2</v>
          </cell>
          <cell r="E2025">
            <v>2</v>
          </cell>
          <cell r="F2025">
            <v>0</v>
          </cell>
          <cell r="G2025">
            <v>5</v>
          </cell>
          <cell r="I2025" t="str">
            <v>140347</v>
          </cell>
        </row>
        <row r="2026">
          <cell r="C2026" t="str">
            <v>Giới thiệu Mỹ thuật Việt Nam</v>
          </cell>
          <cell r="D2026">
            <v>2</v>
          </cell>
          <cell r="E2026">
            <v>2</v>
          </cell>
          <cell r="F2026">
            <v>0</v>
          </cell>
          <cell r="G2026">
            <v>5</v>
          </cell>
          <cell r="I2026" t="str">
            <v>140348</v>
          </cell>
        </row>
        <row r="2027">
          <cell r="C2027" t="str">
            <v>Kiến thức giáo dục chuyên sâu</v>
          </cell>
          <cell r="D2027">
            <v>48</v>
          </cell>
          <cell r="E2027">
            <v>38</v>
          </cell>
          <cell r="F2027">
            <v>10</v>
          </cell>
          <cell r="I2027">
            <v>0</v>
          </cell>
        </row>
        <row r="2028">
          <cell r="C2028" t="str">
            <v>PHẦN BẮT BUỘC</v>
          </cell>
          <cell r="D2028">
            <v>46</v>
          </cell>
          <cell r="E2028">
            <v>36</v>
          </cell>
          <cell r="F2028">
            <v>10</v>
          </cell>
          <cell r="I2028">
            <v>0</v>
          </cell>
        </row>
        <row r="2029">
          <cell r="C2029" t="str">
            <v>Nhập môn khoa học du lịch</v>
          </cell>
          <cell r="D2029">
            <v>3</v>
          </cell>
          <cell r="E2029">
            <v>3</v>
          </cell>
          <cell r="F2029" t="str">
            <v> 0 </v>
          </cell>
          <cell r="G2029">
            <v>2</v>
          </cell>
          <cell r="I2029" t="str">
            <v>140367</v>
          </cell>
        </row>
        <row r="2030">
          <cell r="C2030" t="str">
            <v>Tổ chức sự kiện</v>
          </cell>
          <cell r="D2030">
            <v>3</v>
          </cell>
          <cell r="E2030">
            <v>2</v>
          </cell>
          <cell r="F2030">
            <v>1</v>
          </cell>
          <cell r="G2030">
            <v>4</v>
          </cell>
          <cell r="I2030" t="str">
            <v>140380</v>
          </cell>
        </row>
        <row r="2031">
          <cell r="C2031" t="str">
            <v>Nghiệp vụ hướng dẫn du lịch 1</v>
          </cell>
          <cell r="D2031">
            <v>5</v>
          </cell>
          <cell r="E2031">
            <v>2</v>
          </cell>
          <cell r="F2031">
            <v>3</v>
          </cell>
          <cell r="G2031" t="str">
            <v>2</v>
          </cell>
          <cell r="I2031" t="str">
            <v>140361</v>
          </cell>
        </row>
        <row r="2032">
          <cell r="C2032" t="str">
            <v>Du lịch bền vững </v>
          </cell>
          <cell r="D2032">
            <v>4</v>
          </cell>
          <cell r="E2032">
            <v>4</v>
          </cell>
          <cell r="F2032">
            <v>0</v>
          </cell>
          <cell r="G2032" t="str">
            <v>6</v>
          </cell>
          <cell r="I2032" t="str">
            <v>140343</v>
          </cell>
        </row>
        <row r="2033">
          <cell r="C2033" t="str">
            <v>Tâm lý học du lịch</v>
          </cell>
          <cell r="D2033">
            <v>4</v>
          </cell>
          <cell r="E2033">
            <v>4</v>
          </cell>
          <cell r="F2033">
            <v>0</v>
          </cell>
          <cell r="G2033" t="str">
            <v>3</v>
          </cell>
          <cell r="I2033" t="str">
            <v>140371</v>
          </cell>
        </row>
        <row r="2034">
          <cell r="C2034" t="str">
            <v>Nghiệp vụ lữ hành</v>
          </cell>
          <cell r="D2034">
            <v>2</v>
          </cell>
          <cell r="E2034">
            <v>2</v>
          </cell>
          <cell r="F2034">
            <v>0</v>
          </cell>
          <cell r="G2034" t="str">
            <v>7</v>
          </cell>
          <cell r="I2034" t="str">
            <v>140319</v>
          </cell>
        </row>
        <row r="2035">
          <cell r="C2035" t="str">
            <v>Tiếng Anh nâng cao 3</v>
          </cell>
          <cell r="D2035">
            <v>4</v>
          </cell>
          <cell r="E2035">
            <v>4</v>
          </cell>
          <cell r="F2035">
            <v>0</v>
          </cell>
          <cell r="G2035">
            <v>6</v>
          </cell>
          <cell r="I2035" t="str">
            <v>130372</v>
          </cell>
        </row>
        <row r="2036">
          <cell r="C2036" t="str">
            <v>Tiếng Anh Du lịch</v>
          </cell>
          <cell r="D2036">
            <v>5</v>
          </cell>
          <cell r="E2036">
            <v>5</v>
          </cell>
          <cell r="F2036">
            <v>0</v>
          </cell>
          <cell r="G2036" t="str">
            <v>7</v>
          </cell>
          <cell r="I2036" t="str">
            <v>130369</v>
          </cell>
        </row>
        <row r="2037">
          <cell r="C2037" t="str">
            <v>Tiếng Anh Khách sạn </v>
          </cell>
          <cell r="D2037">
            <v>5</v>
          </cell>
          <cell r="E2037">
            <v>5</v>
          </cell>
          <cell r="F2037">
            <v>0</v>
          </cell>
          <cell r="G2037" t="str">
            <v>7</v>
          </cell>
          <cell r="I2037" t="str">
            <v>130373</v>
          </cell>
        </row>
        <row r="2038">
          <cell r="C2038" t="str">
            <v>Giao thoa văn hóa</v>
          </cell>
          <cell r="D2038">
            <v>3</v>
          </cell>
          <cell r="E2038">
            <v>3</v>
          </cell>
          <cell r="F2038">
            <v>0</v>
          </cell>
          <cell r="G2038" t="str">
            <v>7</v>
          </cell>
          <cell r="I2038" t="str">
            <v>140318</v>
          </cell>
        </row>
        <row r="2039">
          <cell r="C2039" t="str">
            <v>Nghiệp vụ hướng dẫn du lịch 2</v>
          </cell>
          <cell r="D2039">
            <v>5</v>
          </cell>
          <cell r="E2039">
            <v>2</v>
          </cell>
          <cell r="F2039">
            <v>3</v>
          </cell>
          <cell r="G2039" t="str">
            <v>4</v>
          </cell>
          <cell r="I2039" t="str">
            <v>140362</v>
          </cell>
        </row>
        <row r="2040">
          <cell r="C2040" t="str">
            <v>Nghiệp vụ hướng dẫn du lịch 3</v>
          </cell>
          <cell r="D2040">
            <v>3</v>
          </cell>
          <cell r="E2040">
            <v>0</v>
          </cell>
          <cell r="F2040">
            <v>3</v>
          </cell>
          <cell r="G2040" t="str">
            <v>7</v>
          </cell>
          <cell r="I2040" t="str">
            <v>140363</v>
          </cell>
        </row>
        <row r="2041">
          <cell r="C2041" t="str">
            <v>PHẦN TỰ CHỌN (chọn 1 trong 3 học phần sau)</v>
          </cell>
          <cell r="D2041">
            <v>2</v>
          </cell>
          <cell r="E2041">
            <v>2</v>
          </cell>
          <cell r="F2041">
            <v>0</v>
          </cell>
          <cell r="I2041" t="str">
            <v>tchddl5</v>
          </cell>
        </row>
        <row r="2042">
          <cell r="C2042" t="str">
            <v>Giao tiếp chuyên môn </v>
          </cell>
          <cell r="D2042">
            <v>2</v>
          </cell>
          <cell r="E2042">
            <v>2</v>
          </cell>
          <cell r="F2042">
            <v>0</v>
          </cell>
          <cell r="G2042" t="str">
            <v>6</v>
          </cell>
          <cell r="I2042" t="str">
            <v>140346</v>
          </cell>
        </row>
        <row r="2043">
          <cell r="C2043" t="str">
            <v>Bản đồ du lịch</v>
          </cell>
          <cell r="D2043">
            <v>2</v>
          </cell>
          <cell r="E2043">
            <v>2</v>
          </cell>
          <cell r="F2043" t="str">
            <v> 0 </v>
          </cell>
          <cell r="G2043" t="str">
            <v>6</v>
          </cell>
          <cell r="I2043" t="str">
            <v>140307</v>
          </cell>
        </row>
        <row r="2044">
          <cell r="C2044" t="str">
            <v>Du lịch sinh thái</v>
          </cell>
          <cell r="D2044">
            <v>2</v>
          </cell>
          <cell r="E2044">
            <v>2</v>
          </cell>
          <cell r="F2044">
            <v>0</v>
          </cell>
          <cell r="G2044" t="str">
            <v>6</v>
          </cell>
          <cell r="I2044" t="str">
            <v>140344</v>
          </cell>
        </row>
        <row r="2045">
          <cell r="C2045" t="str">
            <v>Thực tập tốt nghiệp và làm khóa luận (hoặc học thêm một số học phần chuyên môn)</v>
          </cell>
          <cell r="D2045">
            <v>15</v>
          </cell>
          <cell r="E2045">
            <v>0</v>
          </cell>
          <cell r="F2045">
            <v>15</v>
          </cell>
          <cell r="I2045">
            <v>0</v>
          </cell>
        </row>
        <row r="2046">
          <cell r="C2046" t="str">
            <v>Thực tập tốt nghiệp (HDDL)</v>
          </cell>
          <cell r="D2046">
            <v>8</v>
          </cell>
          <cell r="E2046">
            <v>0</v>
          </cell>
          <cell r="F2046" t="str">
            <v> 8</v>
          </cell>
          <cell r="G2046">
            <v>8</v>
          </cell>
          <cell r="I2046" t="str">
            <v>140378</v>
          </cell>
        </row>
        <row r="2047">
          <cell r="C2047" t="str">
            <v>Khóa luận tốt nghiệp (HDDL)</v>
          </cell>
          <cell r="D2047">
            <v>7</v>
          </cell>
          <cell r="E2047">
            <v>0</v>
          </cell>
          <cell r="F2047" t="str">
            <v> 7</v>
          </cell>
          <cell r="G2047">
            <v>8</v>
          </cell>
          <cell r="I2047" t="str">
            <v>140349</v>
          </cell>
        </row>
        <row r="2048">
          <cell r="C2048" t="str">
            <v>Sinh viên không làm đồ án/ khóa luận tốt nghiệp đăng ký học thêm ít nhất là 7 tín chỉ trong các học phần sau:</v>
          </cell>
          <cell r="D2048">
            <v>7</v>
          </cell>
          <cell r="E2048">
            <v>7</v>
          </cell>
          <cell r="F2048">
            <v>0</v>
          </cell>
          <cell r="I2048" t="str">
            <v>TTĐA/KL</v>
          </cell>
        </row>
        <row r="2049">
          <cell r="C2049" t="str">
            <v>Kinh doanh dịch vụ bổ sung</v>
          </cell>
          <cell r="D2049">
            <v>3</v>
          </cell>
          <cell r="E2049">
            <v>3</v>
          </cell>
          <cell r="F2049">
            <v>0</v>
          </cell>
          <cell r="G2049">
            <v>8</v>
          </cell>
          <cell r="I2049" t="str">
            <v>140317</v>
          </cell>
        </row>
        <row r="2050">
          <cell r="C2050" t="str">
            <v>Thanh toán quốc tế trong du lịch</v>
          </cell>
          <cell r="D2050">
            <v>3</v>
          </cell>
          <cell r="E2050">
            <v>3</v>
          </cell>
          <cell r="F2050">
            <v>0</v>
          </cell>
          <cell r="G2050">
            <v>8</v>
          </cell>
          <cell r="I2050" t="str">
            <v>140324</v>
          </cell>
        </row>
        <row r="2051">
          <cell r="C2051" t="str">
            <v>Quy hoạch du lịch</v>
          </cell>
          <cell r="D2051">
            <v>4</v>
          </cell>
          <cell r="E2051">
            <v>4</v>
          </cell>
          <cell r="F2051">
            <v>0</v>
          </cell>
          <cell r="G2051">
            <v>8</v>
          </cell>
          <cell r="I2051" t="str">
            <v>140323</v>
          </cell>
        </row>
        <row r="2052">
          <cell r="C2052" t="str">
            <v>Marketing du lịch</v>
          </cell>
          <cell r="D2052">
            <v>5</v>
          </cell>
          <cell r="E2052">
            <v>5</v>
          </cell>
          <cell r="F2052">
            <v>0</v>
          </cell>
          <cell r="G2052">
            <v>8</v>
          </cell>
          <cell r="I2052" t="str">
            <v>140313</v>
          </cell>
        </row>
        <row r="2053">
          <cell r="C2053" t="str">
            <v>Kiến thức giáo dục đại cương</v>
          </cell>
          <cell r="D2053">
            <v>73</v>
          </cell>
          <cell r="E2053">
            <v>60</v>
          </cell>
          <cell r="F2053">
            <v>13</v>
          </cell>
          <cell r="I2053">
            <v>0</v>
          </cell>
        </row>
        <row r="2054">
          <cell r="C2054" t="str">
            <v>Các môn lý luận chính trị</v>
          </cell>
          <cell r="D2054">
            <v>7</v>
          </cell>
          <cell r="E2054">
            <v>7</v>
          </cell>
          <cell r="F2054">
            <v>0</v>
          </cell>
          <cell r="I2054">
            <v>0</v>
          </cell>
        </row>
        <row r="2055">
          <cell r="C2055" t="str">
            <v>Các nguyên lý cơ bản của chủ nghĩa Mác - Lê Nin</v>
          </cell>
          <cell r="D2055">
            <v>5</v>
          </cell>
          <cell r="E2055">
            <v>5</v>
          </cell>
          <cell r="F2055">
            <v>0</v>
          </cell>
          <cell r="G2055">
            <v>1</v>
          </cell>
          <cell r="I2055" t="str">
            <v>120301</v>
          </cell>
        </row>
        <row r="2056">
          <cell r="C2056" t="str">
            <v>Tư tưởng Hồ Chí Minh</v>
          </cell>
          <cell r="D2056">
            <v>2</v>
          </cell>
          <cell r="E2056">
            <v>2</v>
          </cell>
          <cell r="F2056">
            <v>0</v>
          </cell>
          <cell r="G2056">
            <v>2</v>
          </cell>
          <cell r="I2056" t="str">
            <v>120305</v>
          </cell>
        </row>
        <row r="2057">
          <cell r="C2057" t="str">
            <v>Khoa học xã hội-Nhân văn</v>
          </cell>
          <cell r="D2057">
            <v>7</v>
          </cell>
          <cell r="E2057">
            <v>7</v>
          </cell>
          <cell r="F2057">
            <v>0</v>
          </cell>
          <cell r="I2057">
            <v>0</v>
          </cell>
        </row>
        <row r="2058">
          <cell r="C2058" t="str">
            <v>PHẦN BẮT BUỘC</v>
          </cell>
          <cell r="D2058">
            <v>3</v>
          </cell>
          <cell r="E2058">
            <v>3</v>
          </cell>
          <cell r="F2058">
            <v>0</v>
          </cell>
          <cell r="I2058">
            <v>0</v>
          </cell>
        </row>
        <row r="2059">
          <cell r="C2059" t="str">
            <v>Đường lối cách mạng Việt Nam</v>
          </cell>
          <cell r="D2059">
            <v>3</v>
          </cell>
          <cell r="E2059">
            <v>3</v>
          </cell>
          <cell r="F2059">
            <v>0</v>
          </cell>
          <cell r="G2059">
            <v>3</v>
          </cell>
          <cell r="I2059" t="str">
            <v>120302</v>
          </cell>
        </row>
        <row r="2060">
          <cell r="C2060" t="str">
            <v>PHẦN TỰ CHỌN (chọn 2 trong 4 học phần sau)</v>
          </cell>
          <cell r="D2060">
            <v>4</v>
          </cell>
          <cell r="E2060">
            <v>4</v>
          </cell>
          <cell r="F2060">
            <v>0</v>
          </cell>
          <cell r="I2060" t="str">
            <v>tcqtdl1</v>
          </cell>
        </row>
        <row r="2061">
          <cell r="C2061" t="str">
            <v>Xã hội học</v>
          </cell>
          <cell r="D2061">
            <v>2</v>
          </cell>
          <cell r="E2061">
            <v>2</v>
          </cell>
          <cell r="F2061">
            <v>0</v>
          </cell>
          <cell r="G2061">
            <v>2</v>
          </cell>
          <cell r="I2061" t="str">
            <v>140305</v>
          </cell>
        </row>
        <row r="2062">
          <cell r="C2062" t="str">
            <v>Mỹ học đại cương</v>
          </cell>
          <cell r="D2062">
            <v>2</v>
          </cell>
          <cell r="E2062">
            <v>2</v>
          </cell>
          <cell r="F2062">
            <v>0</v>
          </cell>
          <cell r="G2062">
            <v>2</v>
          </cell>
          <cell r="I2062" t="str">
            <v>040325</v>
          </cell>
        </row>
        <row r="2063">
          <cell r="C2063" t="str">
            <v>Giới thiệu âm nhạc Việt Nam</v>
          </cell>
          <cell r="D2063">
            <v>2</v>
          </cell>
          <cell r="E2063">
            <v>2</v>
          </cell>
          <cell r="F2063">
            <v>0</v>
          </cell>
          <cell r="G2063">
            <v>2</v>
          </cell>
          <cell r="I2063" t="str">
            <v>140347</v>
          </cell>
        </row>
        <row r="2064">
          <cell r="C2064" t="str">
            <v>Giới thiệu Mỹ thuật Việt Nam</v>
          </cell>
          <cell r="D2064">
            <v>2</v>
          </cell>
          <cell r="E2064">
            <v>2</v>
          </cell>
          <cell r="F2064">
            <v>0</v>
          </cell>
          <cell r="G2064">
            <v>2</v>
          </cell>
          <cell r="I2064" t="str">
            <v>140348</v>
          </cell>
        </row>
        <row r="2065">
          <cell r="C2065" t="str">
            <v>Ngoại ngữ</v>
          </cell>
          <cell r="D2065">
            <v>30</v>
          </cell>
          <cell r="E2065">
            <v>30</v>
          </cell>
          <cell r="F2065">
            <v>0</v>
          </cell>
          <cell r="I2065">
            <v>0</v>
          </cell>
        </row>
        <row r="2066">
          <cell r="C2066" t="str">
            <v>Tiếng Anh 1</v>
          </cell>
          <cell r="D2066">
            <v>6</v>
          </cell>
          <cell r="E2066">
            <v>6</v>
          </cell>
          <cell r="F2066">
            <v>0</v>
          </cell>
          <cell r="G2066">
            <v>1</v>
          </cell>
          <cell r="I2066" t="str">
            <v>130354</v>
          </cell>
        </row>
        <row r="2067">
          <cell r="C2067" t="str">
            <v>Tiếng Anh 2</v>
          </cell>
          <cell r="D2067">
            <v>6</v>
          </cell>
          <cell r="E2067">
            <v>6</v>
          </cell>
          <cell r="F2067">
            <v>0</v>
          </cell>
          <cell r="G2067">
            <v>2</v>
          </cell>
          <cell r="I2067" t="str">
            <v>130355</v>
          </cell>
        </row>
        <row r="2068">
          <cell r="C2068" t="str">
            <v>Tiếng Anh 3</v>
          </cell>
          <cell r="D2068">
            <v>6</v>
          </cell>
          <cell r="E2068">
            <v>6</v>
          </cell>
          <cell r="F2068">
            <v>0</v>
          </cell>
          <cell r="G2068">
            <v>3</v>
          </cell>
          <cell r="I2068" t="str">
            <v>130356</v>
          </cell>
        </row>
        <row r="2069">
          <cell r="C2069" t="str">
            <v>Tiếng Anh 4</v>
          </cell>
          <cell r="D2069">
            <v>6</v>
          </cell>
          <cell r="E2069">
            <v>6</v>
          </cell>
          <cell r="F2069">
            <v>0</v>
          </cell>
          <cell r="G2069">
            <v>4</v>
          </cell>
          <cell r="I2069" t="str">
            <v>130329</v>
          </cell>
        </row>
        <row r="2070">
          <cell r="C2070" t="str">
            <v>Tiếng Anh 5</v>
          </cell>
          <cell r="D2070">
            <v>6</v>
          </cell>
          <cell r="E2070">
            <v>6</v>
          </cell>
          <cell r="F2070">
            <v>0</v>
          </cell>
          <cell r="G2070">
            <v>5</v>
          </cell>
          <cell r="I2070" t="str">
            <v>130330</v>
          </cell>
        </row>
        <row r="2071">
          <cell r="C2071" t="str">
            <v>Toán-Tin học-Khoa học tự nhiên-Công nghệ-Môi trường</v>
          </cell>
          <cell r="D2071">
            <v>19</v>
          </cell>
          <cell r="E2071">
            <v>16</v>
          </cell>
          <cell r="F2071">
            <v>3</v>
          </cell>
          <cell r="I2071">
            <v>0</v>
          </cell>
        </row>
        <row r="2072">
          <cell r="C2072" t="str">
            <v>PHẦN BẮT BUỘC</v>
          </cell>
          <cell r="D2072">
            <v>17</v>
          </cell>
          <cell r="E2072">
            <v>14</v>
          </cell>
          <cell r="F2072">
            <v>3</v>
          </cell>
          <cell r="I2072">
            <v>0</v>
          </cell>
        </row>
        <row r="2073">
          <cell r="C2073" t="str">
            <v>Toán cao cấp C1</v>
          </cell>
          <cell r="D2073">
            <v>3</v>
          </cell>
          <cell r="E2073">
            <v>3</v>
          </cell>
          <cell r="F2073">
            <v>0</v>
          </cell>
          <cell r="G2073">
            <v>1</v>
          </cell>
          <cell r="I2073" t="str">
            <v>100303</v>
          </cell>
        </row>
        <row r="2074">
          <cell r="C2074" t="str">
            <v>Nhập môn tin học</v>
          </cell>
          <cell r="D2074">
            <v>3</v>
          </cell>
          <cell r="E2074">
            <v>2</v>
          </cell>
          <cell r="F2074">
            <v>1</v>
          </cell>
          <cell r="G2074">
            <v>2</v>
          </cell>
          <cell r="I2074" t="str">
            <v>050329</v>
          </cell>
        </row>
        <row r="2075">
          <cell r="C2075" t="str">
            <v>Du lịch bền vững</v>
          </cell>
          <cell r="D2075">
            <v>4</v>
          </cell>
          <cell r="E2075">
            <v>4</v>
          </cell>
          <cell r="F2075">
            <v>0</v>
          </cell>
          <cell r="G2075">
            <v>6</v>
          </cell>
          <cell r="I2075" t="str">
            <v>140343</v>
          </cell>
        </row>
        <row r="2076">
          <cell r="C2076" t="str">
            <v>Tin quản trị</v>
          </cell>
          <cell r="D2076">
            <v>4</v>
          </cell>
          <cell r="E2076">
            <v>2</v>
          </cell>
          <cell r="F2076">
            <v>2</v>
          </cell>
          <cell r="G2076">
            <v>7</v>
          </cell>
          <cell r="I2076" t="str">
            <v>110357</v>
          </cell>
        </row>
        <row r="2077">
          <cell r="C2077" t="str">
            <v>Xác suất thống kê toán</v>
          </cell>
          <cell r="D2077">
            <v>3</v>
          </cell>
          <cell r="E2077">
            <v>3</v>
          </cell>
          <cell r="F2077">
            <v>0</v>
          </cell>
          <cell r="G2077">
            <v>2</v>
          </cell>
          <cell r="I2077" t="str">
            <v>100316</v>
          </cell>
        </row>
        <row r="2078">
          <cell r="C2078" t="str">
            <v>PHẦN TỰ CHỌN (chọn 1 trong 3 học phần sau)</v>
          </cell>
          <cell r="D2078">
            <v>2</v>
          </cell>
          <cell r="E2078">
            <v>2</v>
          </cell>
          <cell r="F2078">
            <v>0</v>
          </cell>
          <cell r="I2078" t="str">
            <v>tcqtdl2</v>
          </cell>
        </row>
        <row r="2079">
          <cell r="C2079" t="str">
            <v>Kỹ năng văn phòng</v>
          </cell>
          <cell r="D2079">
            <v>2</v>
          </cell>
          <cell r="E2079">
            <v>2</v>
          </cell>
          <cell r="F2079">
            <v>0</v>
          </cell>
          <cell r="G2079">
            <v>3</v>
          </cell>
          <cell r="I2079" t="str">
            <v>110329</v>
          </cell>
        </row>
        <row r="2080">
          <cell r="C2080" t="str">
            <v>Thống kê doanh nghiệp (QTKD DLKS)</v>
          </cell>
          <cell r="D2080">
            <v>2</v>
          </cell>
          <cell r="E2080">
            <v>2</v>
          </cell>
          <cell r="F2080">
            <v>0</v>
          </cell>
          <cell r="G2080">
            <v>3</v>
          </cell>
          <cell r="I2080" t="str">
            <v>160303</v>
          </cell>
        </row>
        <row r="2081">
          <cell r="C2081" t="str">
            <v>Thống kê xã hội</v>
          </cell>
          <cell r="D2081">
            <v>2</v>
          </cell>
          <cell r="E2081">
            <v>2</v>
          </cell>
          <cell r="F2081">
            <v>0</v>
          </cell>
          <cell r="G2081">
            <v>3</v>
          </cell>
          <cell r="I2081" t="str">
            <v>140374</v>
          </cell>
        </row>
        <row r="2082">
          <cell r="C2082" t="str">
            <v>Giáo dục thể chất</v>
          </cell>
          <cell r="D2082">
            <v>5</v>
          </cell>
          <cell r="E2082">
            <v>0</v>
          </cell>
          <cell r="F2082">
            <v>5</v>
          </cell>
          <cell r="I2082">
            <v>0</v>
          </cell>
        </row>
        <row r="2083">
          <cell r="C2083" t="str">
            <v>Giáo dục thể chất 1</v>
          </cell>
          <cell r="D2083">
            <v>1</v>
          </cell>
          <cell r="E2083">
            <v>0</v>
          </cell>
          <cell r="F2083">
            <v>1</v>
          </cell>
          <cell r="G2083">
            <v>1</v>
          </cell>
          <cell r="I2083" t="str">
            <v>090303</v>
          </cell>
        </row>
        <row r="2084">
          <cell r="C2084" t="str">
            <v>Giáo dục thể chất 2</v>
          </cell>
          <cell r="D2084">
            <v>1</v>
          </cell>
          <cell r="E2084">
            <v>0</v>
          </cell>
          <cell r="F2084">
            <v>1</v>
          </cell>
          <cell r="G2084">
            <v>2</v>
          </cell>
          <cell r="I2084" t="str">
            <v>090304</v>
          </cell>
        </row>
        <row r="2085">
          <cell r="C2085" t="str">
            <v>Giáo dục thể chất 3</v>
          </cell>
          <cell r="D2085">
            <v>1</v>
          </cell>
          <cell r="E2085">
            <v>0</v>
          </cell>
          <cell r="F2085">
            <v>1</v>
          </cell>
          <cell r="G2085">
            <v>3</v>
          </cell>
          <cell r="I2085" t="str">
            <v>090305</v>
          </cell>
        </row>
        <row r="2086">
          <cell r="C2086" t="str">
            <v>Giáo dục thể chất 4</v>
          </cell>
          <cell r="D2086">
            <v>1</v>
          </cell>
          <cell r="E2086">
            <v>0</v>
          </cell>
          <cell r="F2086">
            <v>1</v>
          </cell>
          <cell r="G2086">
            <v>4</v>
          </cell>
          <cell r="I2086" t="str">
            <v>090306</v>
          </cell>
        </row>
        <row r="2087">
          <cell r="C2087" t="str">
            <v>Giáo dục thể chất 5</v>
          </cell>
          <cell r="D2087">
            <v>1</v>
          </cell>
          <cell r="E2087">
            <v>0</v>
          </cell>
          <cell r="F2087">
            <v>1</v>
          </cell>
          <cell r="G2087">
            <v>5</v>
          </cell>
          <cell r="I2087" t="str">
            <v>090307</v>
          </cell>
        </row>
        <row r="2088">
          <cell r="C2088" t="str">
            <v>Giáo dục quốc phòng</v>
          </cell>
          <cell r="D2088">
            <v>5</v>
          </cell>
          <cell r="E2088">
            <v>0</v>
          </cell>
          <cell r="F2088">
            <v>5</v>
          </cell>
          <cell r="I2088">
            <v>0</v>
          </cell>
        </row>
        <row r="2089">
          <cell r="C2089" t="str">
            <v>Giáo dục quốc phòng</v>
          </cell>
          <cell r="D2089">
            <v>5</v>
          </cell>
          <cell r="E2089">
            <v>0</v>
          </cell>
          <cell r="F2089">
            <v>5</v>
          </cell>
          <cell r="G2089">
            <v>1</v>
          </cell>
          <cell r="I2089" t="str">
            <v>090301</v>
          </cell>
        </row>
        <row r="2090">
          <cell r="C2090" t="str">
            <v>Kiến thức giáo dục chuyên nghiệp</v>
          </cell>
          <cell r="D2090">
            <v>109</v>
          </cell>
          <cell r="E2090">
            <v>79</v>
          </cell>
          <cell r="F2090">
            <v>30</v>
          </cell>
          <cell r="I2090">
            <v>0</v>
          </cell>
        </row>
        <row r="2091">
          <cell r="C2091" t="str">
            <v>Kiến thức cơ sở ngành</v>
          </cell>
          <cell r="D2091">
            <v>31</v>
          </cell>
          <cell r="E2091">
            <v>27</v>
          </cell>
          <cell r="F2091">
            <v>4</v>
          </cell>
          <cell r="I2091">
            <v>0</v>
          </cell>
        </row>
        <row r="2092">
          <cell r="C2092" t="str">
            <v>PHẦN BẮT BUỘC</v>
          </cell>
          <cell r="D2092">
            <v>28</v>
          </cell>
          <cell r="E2092">
            <v>24</v>
          </cell>
          <cell r="F2092">
            <v>4</v>
          </cell>
          <cell r="I2092">
            <v>0</v>
          </cell>
        </row>
        <row r="2093">
          <cell r="C2093" t="str">
            <v>Kinh tế vi mô</v>
          </cell>
          <cell r="D2093">
            <v>4</v>
          </cell>
          <cell r="E2093">
            <v>3</v>
          </cell>
          <cell r="F2093">
            <v>1</v>
          </cell>
          <cell r="G2093">
            <v>2</v>
          </cell>
          <cell r="I2093" t="str">
            <v>110324</v>
          </cell>
        </row>
        <row r="2094">
          <cell r="C2094" t="str">
            <v>Kinh tế vĩ mô</v>
          </cell>
          <cell r="D2094">
            <v>3</v>
          </cell>
          <cell r="E2094">
            <v>3</v>
          </cell>
          <cell r="F2094">
            <v>0</v>
          </cell>
          <cell r="G2094">
            <v>3</v>
          </cell>
          <cell r="I2094" t="str">
            <v>110325</v>
          </cell>
        </row>
        <row r="2095">
          <cell r="C2095" t="str">
            <v>Tâm lý học đại cương</v>
          </cell>
          <cell r="D2095">
            <v>2</v>
          </cell>
          <cell r="E2095">
            <v>2</v>
          </cell>
          <cell r="F2095">
            <v>0</v>
          </cell>
          <cell r="G2095">
            <v>1</v>
          </cell>
          <cell r="I2095" t="str">
            <v>140303</v>
          </cell>
        </row>
        <row r="2096">
          <cell r="C2096" t="str">
            <v>Quản trị chiến lược</v>
          </cell>
          <cell r="D2096">
            <v>4</v>
          </cell>
          <cell r="E2096">
            <v>3</v>
          </cell>
          <cell r="F2096">
            <v>1</v>
          </cell>
          <cell r="G2096">
            <v>6</v>
          </cell>
          <cell r="I2096" t="str">
            <v>110380</v>
          </cell>
        </row>
        <row r="2097">
          <cell r="C2097" t="str">
            <v>Nguyên lý kế toán </v>
          </cell>
          <cell r="D2097">
            <v>3</v>
          </cell>
          <cell r="E2097">
            <v>2</v>
          </cell>
          <cell r="F2097">
            <v>1</v>
          </cell>
          <cell r="G2097">
            <v>3</v>
          </cell>
          <cell r="I2097" t="str">
            <v>110338</v>
          </cell>
        </row>
        <row r="2098">
          <cell r="C2098" t="str">
            <v>Kinh tế lượng</v>
          </cell>
          <cell r="D2098">
            <v>3</v>
          </cell>
          <cell r="E2098">
            <v>3</v>
          </cell>
          <cell r="F2098">
            <v>0</v>
          </cell>
          <cell r="G2098">
            <v>4</v>
          </cell>
          <cell r="I2098" t="str">
            <v>110369</v>
          </cell>
        </row>
        <row r="2099">
          <cell r="C2099" t="str">
            <v>Quản trị nhân lực</v>
          </cell>
          <cell r="D2099">
            <v>4</v>
          </cell>
          <cell r="E2099">
            <v>3</v>
          </cell>
          <cell r="F2099">
            <v>1</v>
          </cell>
          <cell r="G2099">
            <v>6</v>
          </cell>
          <cell r="I2099" t="str">
            <v>110347</v>
          </cell>
        </row>
        <row r="2100">
          <cell r="C2100" t="str">
            <v>Quản trị tài chính</v>
          </cell>
          <cell r="D2100">
            <v>3</v>
          </cell>
          <cell r="E2100">
            <v>3</v>
          </cell>
          <cell r="F2100">
            <v>0</v>
          </cell>
          <cell r="G2100">
            <v>5</v>
          </cell>
          <cell r="I2100" t="str">
            <v>110384</v>
          </cell>
        </row>
        <row r="2101">
          <cell r="C2101" t="str">
            <v>Phương pháp nghiên cứu KH</v>
          </cell>
          <cell r="D2101">
            <v>2</v>
          </cell>
          <cell r="E2101">
            <v>2</v>
          </cell>
          <cell r="F2101">
            <v>0</v>
          </cell>
          <cell r="G2101">
            <v>4</v>
          </cell>
          <cell r="I2101" t="str">
            <v>140302</v>
          </cell>
        </row>
        <row r="2102">
          <cell r="C2102" t="str">
            <v>PHẦN TỰ CHỌN (chọn 1 trong 4 học phần sau)</v>
          </cell>
          <cell r="D2102">
            <v>3</v>
          </cell>
          <cell r="E2102">
            <v>3</v>
          </cell>
          <cell r="F2102">
            <v>0</v>
          </cell>
          <cell r="I2102" t="str">
            <v>tcqtdl3</v>
          </cell>
        </row>
        <row r="2103">
          <cell r="C2103" t="str">
            <v>Thanh toán tín dụng quốc tế</v>
          </cell>
          <cell r="D2103">
            <v>3</v>
          </cell>
          <cell r="E2103">
            <v>3</v>
          </cell>
          <cell r="F2103">
            <v>0</v>
          </cell>
          <cell r="G2103">
            <v>4</v>
          </cell>
          <cell r="I2103" t="str">
            <v>110361</v>
          </cell>
        </row>
        <row r="2104">
          <cell r="C2104" t="str">
            <v>Thuế</v>
          </cell>
          <cell r="D2104">
            <v>3</v>
          </cell>
          <cell r="E2104">
            <v>3</v>
          </cell>
          <cell r="F2104">
            <v>0</v>
          </cell>
          <cell r="G2104">
            <v>4</v>
          </cell>
          <cell r="I2104" t="str">
            <v>110364</v>
          </cell>
        </row>
        <row r="2105">
          <cell r="C2105" t="str">
            <v>Lập và phân tích dự án đầu tư</v>
          </cell>
          <cell r="D2105">
            <v>3</v>
          </cell>
          <cell r="E2105">
            <v>3</v>
          </cell>
          <cell r="F2105">
            <v>0</v>
          </cell>
          <cell r="G2105">
            <v>4</v>
          </cell>
          <cell r="I2105" t="str">
            <v>110332</v>
          </cell>
        </row>
        <row r="2106">
          <cell r="C2106" t="str">
            <v>Địa lý kinh tế</v>
          </cell>
          <cell r="D2106">
            <v>3</v>
          </cell>
          <cell r="E2106">
            <v>3</v>
          </cell>
          <cell r="G2106">
            <v>4</v>
          </cell>
          <cell r="I2106" t="str">
            <v>110304</v>
          </cell>
        </row>
        <row r="2107">
          <cell r="C2107" t="str">
            <v>Kiến thức ngành</v>
          </cell>
          <cell r="D2107">
            <v>63</v>
          </cell>
          <cell r="E2107">
            <v>52</v>
          </cell>
          <cell r="F2107">
            <v>11</v>
          </cell>
          <cell r="I2107">
            <v>0</v>
          </cell>
        </row>
        <row r="2108">
          <cell r="C2108" t="str">
            <v>Kiến thức chung của ngành</v>
          </cell>
          <cell r="D2108">
            <v>40</v>
          </cell>
          <cell r="E2108">
            <v>40</v>
          </cell>
          <cell r="F2108">
            <v>0</v>
          </cell>
          <cell r="I2108">
            <v>0</v>
          </cell>
        </row>
        <row r="2109">
          <cell r="C2109" t="str">
            <v>PHẦN BẮT BUỘC</v>
          </cell>
          <cell r="D2109">
            <v>38</v>
          </cell>
          <cell r="E2109">
            <v>38</v>
          </cell>
          <cell r="F2109">
            <v>0</v>
          </cell>
          <cell r="I2109">
            <v>0</v>
          </cell>
        </row>
        <row r="2110">
          <cell r="C2110" t="str">
            <v>Pháp luật trong du lịch</v>
          </cell>
          <cell r="D2110">
            <v>2</v>
          </cell>
          <cell r="E2110">
            <v>2</v>
          </cell>
          <cell r="F2110">
            <v>0</v>
          </cell>
          <cell r="G2110">
            <v>2</v>
          </cell>
          <cell r="I2110" t="str">
            <v>120309</v>
          </cell>
        </row>
        <row r="2111">
          <cell r="C2111" t="str">
            <v>Quản trị kinh doanh lữ hành</v>
          </cell>
          <cell r="D2111">
            <v>3</v>
          </cell>
          <cell r="E2111">
            <v>3</v>
          </cell>
          <cell r="F2111">
            <v>0</v>
          </cell>
          <cell r="G2111">
            <v>5</v>
          </cell>
          <cell r="I2111" t="str">
            <v>140315</v>
          </cell>
        </row>
        <row r="2112">
          <cell r="C2112" t="str">
            <v>Quản trị kinh doanh khách sạn</v>
          </cell>
          <cell r="D2112">
            <v>3</v>
          </cell>
          <cell r="E2112">
            <v>3</v>
          </cell>
          <cell r="F2112">
            <v>0</v>
          </cell>
          <cell r="G2112">
            <v>6</v>
          </cell>
          <cell r="I2112" t="str">
            <v>140314</v>
          </cell>
        </row>
        <row r="2113">
          <cell r="C2113" t="str">
            <v>Nhập môn Du lịch học</v>
          </cell>
          <cell r="D2113">
            <v>3</v>
          </cell>
          <cell r="E2113">
            <v>3</v>
          </cell>
          <cell r="F2113">
            <v>0</v>
          </cell>
          <cell r="G2113">
            <v>2</v>
          </cell>
          <cell r="I2113" t="str">
            <v>140366</v>
          </cell>
        </row>
        <row r="2114">
          <cell r="C2114" t="str">
            <v>Nghi thức xã hội </v>
          </cell>
          <cell r="D2114">
            <v>3</v>
          </cell>
          <cell r="E2114">
            <v>3</v>
          </cell>
          <cell r="F2114" t="str">
            <v> 0</v>
          </cell>
          <cell r="G2114">
            <v>1</v>
          </cell>
          <cell r="I2114" t="str">
            <v>140359</v>
          </cell>
        </row>
        <row r="2115">
          <cell r="C2115" t="str">
            <v>Kiểm soát đồ uống và thực phẩm.</v>
          </cell>
          <cell r="D2115">
            <v>2</v>
          </cell>
          <cell r="E2115">
            <v>2</v>
          </cell>
          <cell r="F2115">
            <v>0</v>
          </cell>
          <cell r="G2115">
            <v>3</v>
          </cell>
          <cell r="I2115" t="str">
            <v>140352</v>
          </cell>
        </row>
        <row r="2116">
          <cell r="C2116" t="str">
            <v>Tâm lý học du lịch </v>
          </cell>
          <cell r="D2116">
            <v>4</v>
          </cell>
          <cell r="E2116">
            <v>4</v>
          </cell>
          <cell r="F2116">
            <v>0</v>
          </cell>
          <cell r="G2116">
            <v>4</v>
          </cell>
          <cell r="I2116" t="str">
            <v>140371</v>
          </cell>
        </row>
        <row r="2117">
          <cell r="C2117" t="str">
            <v>Marketing du lịch</v>
          </cell>
          <cell r="D2117">
            <v>5</v>
          </cell>
          <cell r="E2117">
            <v>5</v>
          </cell>
          <cell r="F2117">
            <v>0</v>
          </cell>
          <cell r="G2117">
            <v>5</v>
          </cell>
          <cell r="I2117" t="str">
            <v>140313</v>
          </cell>
        </row>
        <row r="2118">
          <cell r="C2118" t="str">
            <v>Tiếng Anh chuyên ngành (QTKD DLKS)</v>
          </cell>
          <cell r="D2118">
            <v>3</v>
          </cell>
          <cell r="E2118">
            <v>3</v>
          </cell>
          <cell r="F2118">
            <v>0</v>
          </cell>
          <cell r="G2118">
            <v>6</v>
          </cell>
          <cell r="I2118" t="str">
            <v>130362</v>
          </cell>
        </row>
        <row r="2119">
          <cell r="C2119" t="str">
            <v>Tiếng Anh Du lịch</v>
          </cell>
          <cell r="D2119">
            <v>5</v>
          </cell>
          <cell r="E2119">
            <v>5</v>
          </cell>
          <cell r="F2119">
            <v>0</v>
          </cell>
          <cell r="G2119">
            <v>7</v>
          </cell>
          <cell r="I2119" t="str">
            <v>130369</v>
          </cell>
        </row>
        <row r="2120">
          <cell r="C2120" t="str">
            <v>Tiếng Anh Khách sạn </v>
          </cell>
          <cell r="D2120">
            <v>5</v>
          </cell>
          <cell r="E2120">
            <v>5</v>
          </cell>
          <cell r="F2120">
            <v>0</v>
          </cell>
          <cell r="G2120">
            <v>7</v>
          </cell>
          <cell r="I2120" t="str">
            <v>130373</v>
          </cell>
        </row>
        <row r="2121">
          <cell r="C2121" t="str">
            <v>PHẦN TỰ CHỌN (chọn 1 trong 2 học phần sau)</v>
          </cell>
          <cell r="D2121">
            <v>2</v>
          </cell>
          <cell r="E2121">
            <v>2</v>
          </cell>
          <cell r="F2121">
            <v>0</v>
          </cell>
          <cell r="I2121" t="str">
            <v>tcqtdl4</v>
          </cell>
        </row>
        <row r="2122">
          <cell r="C2122" t="str">
            <v>Giao tiếp chuyên môn </v>
          </cell>
          <cell r="D2122">
            <v>2</v>
          </cell>
          <cell r="E2122">
            <v>2</v>
          </cell>
          <cell r="F2122" t="str">
            <v>0 </v>
          </cell>
          <cell r="G2122">
            <v>5</v>
          </cell>
          <cell r="I2122" t="str">
            <v>140346</v>
          </cell>
        </row>
        <row r="2123">
          <cell r="C2123" t="str">
            <v>Kế toán cho du lịch</v>
          </cell>
          <cell r="D2123">
            <v>2</v>
          </cell>
          <cell r="E2123">
            <v>2</v>
          </cell>
          <cell r="F2123">
            <v>0</v>
          </cell>
          <cell r="G2123">
            <v>5</v>
          </cell>
          <cell r="I2123" t="str">
            <v>110395</v>
          </cell>
        </row>
        <row r="2124">
          <cell r="C2124" t="str">
            <v>Kiến thức chuyên sâu của ngành</v>
          </cell>
          <cell r="D2124">
            <v>23</v>
          </cell>
          <cell r="E2124">
            <v>12</v>
          </cell>
          <cell r="F2124">
            <v>11</v>
          </cell>
          <cell r="I2124">
            <v>0</v>
          </cell>
        </row>
        <row r="2125">
          <cell r="C2125" t="str">
            <v>PHẦN BẮT BUỘC</v>
          </cell>
          <cell r="D2125">
            <v>21</v>
          </cell>
          <cell r="E2125">
            <v>10</v>
          </cell>
          <cell r="F2125">
            <v>11</v>
          </cell>
          <cell r="I2125">
            <v>0</v>
          </cell>
        </row>
        <row r="2126">
          <cell r="C2126" t="str">
            <v>Bản sắc văn hóa Việt Nam</v>
          </cell>
          <cell r="D2126">
            <v>3</v>
          </cell>
          <cell r="E2126">
            <v>3</v>
          </cell>
          <cell r="F2126">
            <v>0</v>
          </cell>
          <cell r="G2126" t="str">
            <v>3</v>
          </cell>
          <cell r="I2126" t="str">
            <v>140308</v>
          </cell>
        </row>
        <row r="2127">
          <cell r="C2127" t="str">
            <v>Tổ chức sự kiện</v>
          </cell>
          <cell r="D2127">
            <v>3</v>
          </cell>
          <cell r="E2127">
            <v>2</v>
          </cell>
          <cell r="F2127">
            <v>1</v>
          </cell>
          <cell r="G2127" t="str">
            <v>4</v>
          </cell>
          <cell r="I2127" t="str">
            <v>140380</v>
          </cell>
        </row>
        <row r="2128">
          <cell r="C2128" t="str">
            <v>Nghiệp vụ kinh doanh  lữ hành</v>
          </cell>
          <cell r="D2128">
            <v>2</v>
          </cell>
          <cell r="E2128">
            <v>2</v>
          </cell>
          <cell r="F2128">
            <v>0</v>
          </cell>
          <cell r="G2128" t="str">
            <v>4</v>
          </cell>
          <cell r="I2128" t="str">
            <v>140364</v>
          </cell>
        </row>
        <row r="2129">
          <cell r="C2129" t="str">
            <v>Nghiệp vụ kinh doanh khách sạn</v>
          </cell>
          <cell r="D2129">
            <v>3</v>
          </cell>
          <cell r="E2129">
            <v>3</v>
          </cell>
          <cell r="F2129">
            <v>0</v>
          </cell>
          <cell r="G2129" t="str">
            <v>5</v>
          </cell>
          <cell r="I2129" t="str">
            <v>140365</v>
          </cell>
        </row>
        <row r="2130">
          <cell r="C2130" t="str">
            <v>Thực hành nghiệp vụ 1</v>
          </cell>
          <cell r="D2130">
            <v>3</v>
          </cell>
          <cell r="E2130">
            <v>0</v>
          </cell>
          <cell r="F2130">
            <v>3</v>
          </cell>
          <cell r="G2130" t="str">
            <v>3</v>
          </cell>
          <cell r="I2130" t="str">
            <v>140375</v>
          </cell>
        </row>
        <row r="2131">
          <cell r="C2131" t="str">
            <v>Thực hành nghiệp vụ 2</v>
          </cell>
          <cell r="D2131">
            <v>3</v>
          </cell>
          <cell r="E2131">
            <v>0</v>
          </cell>
          <cell r="F2131">
            <v>3</v>
          </cell>
          <cell r="G2131" t="str">
            <v>5</v>
          </cell>
          <cell r="I2131" t="str">
            <v>140376</v>
          </cell>
        </row>
        <row r="2132">
          <cell r="C2132" t="str">
            <v>Thực hành nghiệp vụ 3</v>
          </cell>
          <cell r="D2132">
            <v>4</v>
          </cell>
          <cell r="E2132">
            <v>0</v>
          </cell>
          <cell r="F2132">
            <v>4</v>
          </cell>
          <cell r="G2132" t="str">
            <v>7</v>
          </cell>
          <cell r="I2132" t="str">
            <v>140377</v>
          </cell>
        </row>
        <row r="2133">
          <cell r="C2133" t="str">
            <v>PHẦN TỰ CHỌN (chọn 1 trong 3 học phần sau)</v>
          </cell>
          <cell r="D2133">
            <v>2</v>
          </cell>
          <cell r="E2133">
            <v>2</v>
          </cell>
          <cell r="F2133">
            <v>0</v>
          </cell>
          <cell r="I2133" t="str">
            <v>tcqtdl5</v>
          </cell>
        </row>
        <row r="2134">
          <cell r="C2134" t="str">
            <v>Khu vực học và nhập môn Việt Nam học </v>
          </cell>
          <cell r="D2134">
            <v>2</v>
          </cell>
          <cell r="E2134">
            <v>2</v>
          </cell>
          <cell r="F2134" t="str">
            <v>0 </v>
          </cell>
          <cell r="G2134" t="str">
            <v>6</v>
          </cell>
          <cell r="I2134" t="str">
            <v>140351</v>
          </cell>
        </row>
        <row r="2135">
          <cell r="C2135" t="str">
            <v>Nghiệp vụ hướng dẫn du lịch</v>
          </cell>
          <cell r="D2135">
            <v>2</v>
          </cell>
          <cell r="E2135">
            <v>2</v>
          </cell>
          <cell r="F2135">
            <v>0</v>
          </cell>
          <cell r="G2135" t="str">
            <v>6</v>
          </cell>
          <cell r="I2135" t="str">
            <v>140360</v>
          </cell>
        </row>
        <row r="2136">
          <cell r="C2136" t="str">
            <v>Thể chế chính trị Việt Nam hiện đại</v>
          </cell>
          <cell r="D2136">
            <v>2</v>
          </cell>
          <cell r="E2136">
            <v>2</v>
          </cell>
          <cell r="F2136">
            <v>0</v>
          </cell>
          <cell r="G2136" t="str">
            <v>6</v>
          </cell>
          <cell r="I2136" t="str">
            <v>140373</v>
          </cell>
        </row>
        <row r="2137">
          <cell r="C2137" t="str">
            <v>Thực tập tốt nghiệp và làm khóa luận (hoặc học thêm một số học phần chuyên môn)</v>
          </cell>
          <cell r="D2137">
            <v>15</v>
          </cell>
          <cell r="E2137">
            <v>0</v>
          </cell>
          <cell r="F2137">
            <v>15</v>
          </cell>
          <cell r="I2137">
            <v>0</v>
          </cell>
        </row>
        <row r="2138">
          <cell r="C2138" t="str">
            <v>Thực tập tốt nghiệp (QTKD DLKS)</v>
          </cell>
          <cell r="D2138">
            <v>8</v>
          </cell>
          <cell r="E2138" t="str">
            <v> 0</v>
          </cell>
          <cell r="F2138">
            <v>8</v>
          </cell>
          <cell r="G2138" t="str">
            <v>8</v>
          </cell>
          <cell r="I2138" t="str">
            <v>140379</v>
          </cell>
        </row>
        <row r="2139">
          <cell r="C2139" t="str">
            <v>Khóa luận tốt nghiệp (QTKD DLKS)</v>
          </cell>
          <cell r="D2139">
            <v>7</v>
          </cell>
          <cell r="E2139" t="str">
            <v> 0</v>
          </cell>
          <cell r="F2139">
            <v>7</v>
          </cell>
          <cell r="G2139">
            <v>8</v>
          </cell>
          <cell r="I2139" t="str">
            <v>140350</v>
          </cell>
        </row>
        <row r="2140">
          <cell r="C2140" t="str">
            <v>Sinh viên không làm đồ án/ khóa luận tốt nghiệp đăng ký học thêm ít nhất là 7 tín chỉ trong các học phần sau:</v>
          </cell>
          <cell r="D2140">
            <v>7</v>
          </cell>
          <cell r="E2140">
            <v>7</v>
          </cell>
          <cell r="F2140">
            <v>0</v>
          </cell>
          <cell r="I2140" t="str">
            <v>TTĐA/KL</v>
          </cell>
        </row>
        <row r="2141">
          <cell r="C2141" t="str">
            <v>Kinh tế du lịch</v>
          </cell>
          <cell r="D2141">
            <v>3</v>
          </cell>
          <cell r="E2141">
            <v>3</v>
          </cell>
          <cell r="F2141">
            <v>0</v>
          </cell>
          <cell r="G2141">
            <v>8</v>
          </cell>
          <cell r="I2141" t="str">
            <v>140316</v>
          </cell>
        </row>
        <row r="2142">
          <cell r="C2142" t="str">
            <v>Thanh toán quốc tế trong du lịch</v>
          </cell>
          <cell r="D2142">
            <v>3</v>
          </cell>
          <cell r="E2142">
            <v>3</v>
          </cell>
          <cell r="F2142">
            <v>0</v>
          </cell>
          <cell r="G2142">
            <v>8</v>
          </cell>
          <cell r="I2142" t="str">
            <v>140324</v>
          </cell>
        </row>
        <row r="2143">
          <cell r="C2143" t="str">
            <v>Quy hoạch du lịch</v>
          </cell>
          <cell r="D2143">
            <v>4</v>
          </cell>
          <cell r="E2143">
            <v>4</v>
          </cell>
          <cell r="F2143">
            <v>0</v>
          </cell>
          <cell r="G2143">
            <v>8</v>
          </cell>
          <cell r="I2143" t="str">
            <v>140323</v>
          </cell>
        </row>
        <row r="2144">
          <cell r="C2144" t="str">
            <v>Địa lý du lịch</v>
          </cell>
          <cell r="D2144">
            <v>5</v>
          </cell>
          <cell r="E2144">
            <v>5</v>
          </cell>
          <cell r="F2144">
            <v>0</v>
          </cell>
          <cell r="G2144">
            <v>8</v>
          </cell>
          <cell r="I2144" t="str">
            <v>140342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80"/>
  <sheetViews>
    <sheetView zoomScale="85" zoomScaleNormal="85" zoomScalePageLayoutView="0" workbookViewId="0" topLeftCell="A37">
      <selection activeCell="B39" sqref="B39"/>
    </sheetView>
  </sheetViews>
  <sheetFormatPr defaultColWidth="9.140625" defaultRowHeight="12.75"/>
  <cols>
    <col min="2" max="2" width="14.28125" style="0" customWidth="1"/>
    <col min="3" max="3" width="9.140625" style="5" customWidth="1"/>
    <col min="4" max="4" width="18.00390625" style="5" customWidth="1"/>
    <col min="7" max="7" width="13.00390625" style="0" customWidth="1"/>
    <col min="9" max="9" width="12.421875" style="0" customWidth="1"/>
  </cols>
  <sheetData>
    <row r="3" spans="1:9" ht="13.5" thickBot="1">
      <c r="A3" t="s">
        <v>7</v>
      </c>
      <c r="B3" t="s">
        <v>8</v>
      </c>
      <c r="C3" s="5" t="s">
        <v>9</v>
      </c>
      <c r="D3" s="5" t="s">
        <v>10</v>
      </c>
      <c r="E3" t="s">
        <v>11</v>
      </c>
      <c r="F3" t="s">
        <v>12</v>
      </c>
      <c r="G3" t="s">
        <v>13</v>
      </c>
      <c r="H3" t="s">
        <v>14</v>
      </c>
      <c r="I3" t="s">
        <v>15</v>
      </c>
    </row>
    <row r="4" spans="1:10" ht="48" thickBot="1">
      <c r="A4" s="49" t="s">
        <v>6</v>
      </c>
      <c r="B4" s="50" t="s">
        <v>16</v>
      </c>
      <c r="C4" s="50" t="s">
        <v>135</v>
      </c>
      <c r="D4" s="50" t="s">
        <v>126</v>
      </c>
      <c r="E4" s="11" t="str">
        <f aca="true" t="shared" si="0" ref="E4:E72">IF(D4="S","Sáng",IF(D4="C","Chiều","Tối"))</f>
        <v>Chiều</v>
      </c>
      <c r="F4" s="50" t="s">
        <v>136</v>
      </c>
      <c r="G4" s="119" t="s">
        <v>265</v>
      </c>
      <c r="H4" s="11" t="s">
        <v>263</v>
      </c>
      <c r="I4" s="63" t="s">
        <v>259</v>
      </c>
      <c r="J4" s="63" t="s">
        <v>58</v>
      </c>
    </row>
    <row r="5" spans="1:10" ht="48" thickBot="1">
      <c r="A5" s="49" t="s">
        <v>6</v>
      </c>
      <c r="B5" s="50" t="s">
        <v>104</v>
      </c>
      <c r="C5" s="50" t="s">
        <v>135</v>
      </c>
      <c r="D5" s="50" t="s">
        <v>125</v>
      </c>
      <c r="E5" s="11" t="str">
        <f t="shared" si="0"/>
        <v>Sáng</v>
      </c>
      <c r="F5" s="50" t="s">
        <v>136</v>
      </c>
      <c r="G5" s="119" t="s">
        <v>265</v>
      </c>
      <c r="H5" s="11" t="s">
        <v>263</v>
      </c>
      <c r="I5" s="63" t="s">
        <v>260</v>
      </c>
      <c r="J5" s="63" t="s">
        <v>59</v>
      </c>
    </row>
    <row r="6" spans="1:10" ht="48" thickBot="1">
      <c r="A6" s="49" t="s">
        <v>6</v>
      </c>
      <c r="B6" s="50" t="s">
        <v>105</v>
      </c>
      <c r="C6" s="50" t="s">
        <v>135</v>
      </c>
      <c r="D6" s="50" t="s">
        <v>126</v>
      </c>
      <c r="E6" s="11" t="str">
        <f t="shared" si="0"/>
        <v>Chiều</v>
      </c>
      <c r="F6" s="50" t="s">
        <v>136</v>
      </c>
      <c r="G6" s="119" t="s">
        <v>265</v>
      </c>
      <c r="H6" s="11" t="s">
        <v>263</v>
      </c>
      <c r="I6" s="63" t="s">
        <v>260</v>
      </c>
      <c r="J6" s="63" t="s">
        <v>60</v>
      </c>
    </row>
    <row r="7" spans="1:10" ht="48" thickBot="1">
      <c r="A7" s="49" t="s">
        <v>6</v>
      </c>
      <c r="B7" s="67" t="s">
        <v>106</v>
      </c>
      <c r="C7" s="50" t="s">
        <v>135</v>
      </c>
      <c r="D7" s="50" t="s">
        <v>125</v>
      </c>
      <c r="E7" s="11" t="str">
        <f t="shared" si="0"/>
        <v>Sáng</v>
      </c>
      <c r="F7" s="50" t="s">
        <v>136</v>
      </c>
      <c r="G7" s="119" t="s">
        <v>265</v>
      </c>
      <c r="H7" s="11" t="s">
        <v>263</v>
      </c>
      <c r="I7" s="63" t="s">
        <v>262</v>
      </c>
      <c r="J7" s="63" t="s">
        <v>60</v>
      </c>
    </row>
    <row r="8" spans="1:10" ht="48" thickBot="1">
      <c r="A8" s="49" t="s">
        <v>6</v>
      </c>
      <c r="B8" s="50" t="s">
        <v>148</v>
      </c>
      <c r="C8" s="50" t="s">
        <v>135</v>
      </c>
      <c r="D8" s="50" t="s">
        <v>126</v>
      </c>
      <c r="E8" s="11" t="str">
        <f t="shared" si="0"/>
        <v>Chiều</v>
      </c>
      <c r="F8" s="50" t="s">
        <v>136</v>
      </c>
      <c r="G8" s="119" t="s">
        <v>265</v>
      </c>
      <c r="H8" s="11" t="s">
        <v>263</v>
      </c>
      <c r="I8" s="63" t="s">
        <v>61</v>
      </c>
      <c r="J8" s="63" t="s">
        <v>61</v>
      </c>
    </row>
    <row r="9" spans="1:10" ht="48" thickBot="1">
      <c r="A9" s="49" t="s">
        <v>6</v>
      </c>
      <c r="B9" s="50" t="s">
        <v>149</v>
      </c>
      <c r="C9" s="50" t="s">
        <v>135</v>
      </c>
      <c r="D9" s="50" t="s">
        <v>125</v>
      </c>
      <c r="E9" s="11" t="str">
        <f t="shared" si="0"/>
        <v>Sáng</v>
      </c>
      <c r="F9" s="50" t="s">
        <v>136</v>
      </c>
      <c r="G9" s="119" t="s">
        <v>265</v>
      </c>
      <c r="H9" s="11" t="s">
        <v>263</v>
      </c>
      <c r="I9" s="63" t="s">
        <v>69</v>
      </c>
      <c r="J9" s="63" t="s">
        <v>62</v>
      </c>
    </row>
    <row r="10" spans="1:10" ht="48" thickBot="1">
      <c r="A10" s="49" t="s">
        <v>6</v>
      </c>
      <c r="B10" s="50" t="s">
        <v>155</v>
      </c>
      <c r="C10" s="50" t="s">
        <v>135</v>
      </c>
      <c r="D10" s="50" t="s">
        <v>126</v>
      </c>
      <c r="E10" s="11" t="str">
        <f t="shared" si="0"/>
        <v>Chiều</v>
      </c>
      <c r="F10" s="50" t="s">
        <v>136</v>
      </c>
      <c r="G10" s="119" t="s">
        <v>265</v>
      </c>
      <c r="H10" s="11" t="s">
        <v>263</v>
      </c>
      <c r="I10" s="63" t="s">
        <v>63</v>
      </c>
      <c r="J10" s="63" t="s">
        <v>63</v>
      </c>
    </row>
    <row r="11" spans="1:10" ht="48" thickBot="1">
      <c r="A11" s="49" t="s">
        <v>6</v>
      </c>
      <c r="B11" s="67" t="s">
        <v>17</v>
      </c>
      <c r="C11" s="50" t="s">
        <v>135</v>
      </c>
      <c r="D11" s="50" t="s">
        <v>126</v>
      </c>
      <c r="E11" s="11" t="str">
        <f t="shared" si="0"/>
        <v>Chiều</v>
      </c>
      <c r="F11" s="50" t="s">
        <v>136</v>
      </c>
      <c r="G11" s="119" t="s">
        <v>265</v>
      </c>
      <c r="H11" s="11" t="s">
        <v>263</v>
      </c>
      <c r="I11" s="63" t="s">
        <v>262</v>
      </c>
      <c r="J11" s="63" t="s">
        <v>64</v>
      </c>
    </row>
    <row r="12" spans="1:10" ht="48" thickBot="1">
      <c r="A12" s="49" t="s">
        <v>6</v>
      </c>
      <c r="B12" s="50" t="s">
        <v>18</v>
      </c>
      <c r="C12" s="50" t="s">
        <v>135</v>
      </c>
      <c r="D12" s="50" t="s">
        <v>125</v>
      </c>
      <c r="E12" s="11" t="str">
        <f t="shared" si="0"/>
        <v>Sáng</v>
      </c>
      <c r="F12" s="50" t="s">
        <v>136</v>
      </c>
      <c r="G12" s="119" t="s">
        <v>265</v>
      </c>
      <c r="H12" s="11" t="s">
        <v>263</v>
      </c>
      <c r="I12" s="63" t="s">
        <v>261</v>
      </c>
      <c r="J12" s="63" t="s">
        <v>65</v>
      </c>
    </row>
    <row r="13" spans="1:10" ht="48" thickBot="1">
      <c r="A13" s="49" t="s">
        <v>6</v>
      </c>
      <c r="B13" s="50" t="s">
        <v>19</v>
      </c>
      <c r="C13" s="50" t="s">
        <v>135</v>
      </c>
      <c r="D13" s="50" t="s">
        <v>126</v>
      </c>
      <c r="E13" s="11" t="str">
        <f t="shared" si="0"/>
        <v>Chiều</v>
      </c>
      <c r="F13" s="50" t="s">
        <v>136</v>
      </c>
      <c r="G13" s="119" t="s">
        <v>265</v>
      </c>
      <c r="H13" s="11" t="s">
        <v>263</v>
      </c>
      <c r="I13" s="63" t="s">
        <v>261</v>
      </c>
      <c r="J13" s="63" t="s">
        <v>65</v>
      </c>
    </row>
    <row r="14" spans="1:10" ht="48" thickBot="1">
      <c r="A14" s="49" t="s">
        <v>6</v>
      </c>
      <c r="B14" s="67" t="s">
        <v>20</v>
      </c>
      <c r="C14" s="50" t="s">
        <v>135</v>
      </c>
      <c r="D14" s="50" t="s">
        <v>126</v>
      </c>
      <c r="E14" s="11" t="str">
        <f t="shared" si="0"/>
        <v>Chiều</v>
      </c>
      <c r="F14" s="50" t="s">
        <v>136</v>
      </c>
      <c r="G14" s="119" t="s">
        <v>265</v>
      </c>
      <c r="H14" s="11" t="s">
        <v>263</v>
      </c>
      <c r="I14" s="63" t="s">
        <v>261</v>
      </c>
      <c r="J14" s="63" t="s">
        <v>66</v>
      </c>
    </row>
    <row r="15" spans="1:10" ht="48" thickBot="1">
      <c r="A15" s="49" t="s">
        <v>6</v>
      </c>
      <c r="B15" s="50" t="s">
        <v>108</v>
      </c>
      <c r="C15" s="50" t="s">
        <v>137</v>
      </c>
      <c r="D15" s="50" t="s">
        <v>126</v>
      </c>
      <c r="E15" s="11" t="str">
        <f t="shared" si="0"/>
        <v>Chiều</v>
      </c>
      <c r="F15" s="50" t="s">
        <v>136</v>
      </c>
      <c r="G15" s="119" t="s">
        <v>265</v>
      </c>
      <c r="H15" s="11" t="s">
        <v>263</v>
      </c>
      <c r="I15" s="64" t="s">
        <v>89</v>
      </c>
      <c r="J15" s="64" t="s">
        <v>89</v>
      </c>
    </row>
    <row r="16" spans="1:10" ht="48" thickBot="1">
      <c r="A16" s="49" t="s">
        <v>6</v>
      </c>
      <c r="B16" s="50" t="s">
        <v>109</v>
      </c>
      <c r="C16" s="50" t="s">
        <v>137</v>
      </c>
      <c r="D16" s="50" t="s">
        <v>125</v>
      </c>
      <c r="E16" s="11" t="str">
        <f t="shared" si="0"/>
        <v>Sáng</v>
      </c>
      <c r="F16" s="50" t="s">
        <v>136</v>
      </c>
      <c r="G16" s="119" t="s">
        <v>265</v>
      </c>
      <c r="H16" s="11" t="s">
        <v>263</v>
      </c>
      <c r="I16" s="64" t="s">
        <v>89</v>
      </c>
      <c r="J16" s="64" t="s">
        <v>89</v>
      </c>
    </row>
    <row r="17" spans="1:10" ht="48" thickBot="1">
      <c r="A17" s="49" t="s">
        <v>6</v>
      </c>
      <c r="B17" s="50" t="s">
        <v>107</v>
      </c>
      <c r="C17" s="50" t="s">
        <v>137</v>
      </c>
      <c r="D17" s="50" t="s">
        <v>126</v>
      </c>
      <c r="E17" s="11" t="str">
        <f t="shared" si="0"/>
        <v>Chiều</v>
      </c>
      <c r="F17" s="50" t="s">
        <v>136</v>
      </c>
      <c r="G17" s="119" t="s">
        <v>265</v>
      </c>
      <c r="H17" s="11" t="s">
        <v>263</v>
      </c>
      <c r="I17" s="12" t="s">
        <v>90</v>
      </c>
      <c r="J17" s="12" t="s">
        <v>90</v>
      </c>
    </row>
    <row r="18" spans="1:10" ht="48" thickBot="1">
      <c r="A18" s="49" t="s">
        <v>6</v>
      </c>
      <c r="B18" s="50" t="s">
        <v>110</v>
      </c>
      <c r="C18" s="50" t="s">
        <v>137</v>
      </c>
      <c r="D18" s="50" t="s">
        <v>125</v>
      </c>
      <c r="E18" s="11" t="str">
        <f t="shared" si="0"/>
        <v>Sáng</v>
      </c>
      <c r="F18" s="50" t="s">
        <v>136</v>
      </c>
      <c r="G18" s="119" t="s">
        <v>265</v>
      </c>
      <c r="H18" s="11" t="s">
        <v>263</v>
      </c>
      <c r="I18" s="12" t="s">
        <v>90</v>
      </c>
      <c r="J18" s="12" t="s">
        <v>90</v>
      </c>
    </row>
    <row r="19" spans="1:10" ht="48" thickBot="1">
      <c r="A19" s="49" t="s">
        <v>6</v>
      </c>
      <c r="B19" s="50" t="s">
        <v>152</v>
      </c>
      <c r="C19" s="50" t="s">
        <v>137</v>
      </c>
      <c r="D19" s="50" t="s">
        <v>126</v>
      </c>
      <c r="E19" s="11" t="str">
        <f t="shared" si="0"/>
        <v>Chiều</v>
      </c>
      <c r="F19" s="50" t="s">
        <v>136</v>
      </c>
      <c r="G19" s="119" t="s">
        <v>265</v>
      </c>
      <c r="H19" s="11" t="s">
        <v>263</v>
      </c>
      <c r="I19" s="64" t="s">
        <v>91</v>
      </c>
      <c r="J19" s="64" t="s">
        <v>91</v>
      </c>
    </row>
    <row r="20" spans="1:10" ht="48" thickBot="1">
      <c r="A20" s="49" t="s">
        <v>6</v>
      </c>
      <c r="B20" s="50" t="s">
        <v>156</v>
      </c>
      <c r="C20" s="50" t="s">
        <v>137</v>
      </c>
      <c r="D20" s="50" t="s">
        <v>125</v>
      </c>
      <c r="E20" s="11" t="str">
        <f>IF(D20="S","Sáng",IF(D20="C","Chiều","Tối"))</f>
        <v>Sáng</v>
      </c>
      <c r="F20" s="50" t="s">
        <v>136</v>
      </c>
      <c r="G20" s="119" t="s">
        <v>265</v>
      </c>
      <c r="H20" s="11" t="s">
        <v>263</v>
      </c>
      <c r="I20" s="64" t="s">
        <v>91</v>
      </c>
      <c r="J20" s="64" t="s">
        <v>91</v>
      </c>
    </row>
    <row r="21" spans="1:10" ht="48" thickBot="1">
      <c r="A21" s="49" t="s">
        <v>6</v>
      </c>
      <c r="B21" s="50" t="s">
        <v>1</v>
      </c>
      <c r="C21" s="50" t="s">
        <v>137</v>
      </c>
      <c r="D21" s="50" t="s">
        <v>126</v>
      </c>
      <c r="E21" s="11" t="str">
        <f>IF(D21="S","Sáng",IF(D21="C","Chiều","Tối"))</f>
        <v>Chiều</v>
      </c>
      <c r="F21" s="50" t="s">
        <v>136</v>
      </c>
      <c r="G21" s="119" t="s">
        <v>265</v>
      </c>
      <c r="H21" s="11" t="s">
        <v>263</v>
      </c>
      <c r="I21" s="12" t="s">
        <v>92</v>
      </c>
      <c r="J21" s="12" t="s">
        <v>92</v>
      </c>
    </row>
    <row r="22" spans="1:10" ht="48" thickBot="1">
      <c r="A22" s="49" t="s">
        <v>6</v>
      </c>
      <c r="B22" s="50" t="s">
        <v>21</v>
      </c>
      <c r="C22" s="50" t="s">
        <v>135</v>
      </c>
      <c r="D22" s="50" t="s">
        <v>126</v>
      </c>
      <c r="E22" s="11" t="str">
        <f t="shared" si="0"/>
        <v>Chiều</v>
      </c>
      <c r="F22" s="50" t="s">
        <v>136</v>
      </c>
      <c r="G22" s="119" t="s">
        <v>265</v>
      </c>
      <c r="H22" s="11" t="s">
        <v>263</v>
      </c>
      <c r="I22" s="63" t="s">
        <v>60</v>
      </c>
      <c r="J22" s="63" t="s">
        <v>60</v>
      </c>
    </row>
    <row r="23" spans="1:10" ht="48" thickBot="1">
      <c r="A23" s="49" t="s">
        <v>6</v>
      </c>
      <c r="B23" s="50" t="s">
        <v>22</v>
      </c>
      <c r="C23" s="50" t="s">
        <v>135</v>
      </c>
      <c r="D23" s="50" t="s">
        <v>125</v>
      </c>
      <c r="E23" s="11" t="str">
        <f t="shared" si="0"/>
        <v>Sáng</v>
      </c>
      <c r="F23" s="50" t="s">
        <v>136</v>
      </c>
      <c r="G23" s="119" t="s">
        <v>265</v>
      </c>
      <c r="H23" s="11" t="s">
        <v>263</v>
      </c>
      <c r="I23" s="63" t="s">
        <v>60</v>
      </c>
      <c r="J23" s="63" t="s">
        <v>60</v>
      </c>
    </row>
    <row r="24" spans="1:10" ht="48" thickBot="1">
      <c r="A24" s="49" t="s">
        <v>6</v>
      </c>
      <c r="B24" s="50" t="s">
        <v>23</v>
      </c>
      <c r="C24" s="50" t="s">
        <v>135</v>
      </c>
      <c r="D24" s="50" t="s">
        <v>126</v>
      </c>
      <c r="E24" s="11" t="str">
        <f t="shared" si="0"/>
        <v>Chiều</v>
      </c>
      <c r="F24" s="50" t="s">
        <v>136</v>
      </c>
      <c r="G24" s="119" t="s">
        <v>265</v>
      </c>
      <c r="H24" s="11" t="s">
        <v>263</v>
      </c>
      <c r="I24" s="63" t="s">
        <v>64</v>
      </c>
      <c r="J24" s="63" t="s">
        <v>64</v>
      </c>
    </row>
    <row r="25" spans="1:10" ht="48" thickBot="1">
      <c r="A25" s="49" t="s">
        <v>6</v>
      </c>
      <c r="B25" s="50" t="s">
        <v>24</v>
      </c>
      <c r="C25" s="50" t="s">
        <v>135</v>
      </c>
      <c r="D25" s="50" t="s">
        <v>125</v>
      </c>
      <c r="E25" s="11" t="str">
        <f t="shared" si="0"/>
        <v>Sáng</v>
      </c>
      <c r="F25" s="50" t="s">
        <v>136</v>
      </c>
      <c r="G25" s="119" t="s">
        <v>265</v>
      </c>
      <c r="H25" s="11" t="s">
        <v>263</v>
      </c>
      <c r="I25" s="63" t="s">
        <v>62</v>
      </c>
      <c r="J25" s="63" t="s">
        <v>62</v>
      </c>
    </row>
    <row r="26" spans="1:10" ht="48" thickBot="1">
      <c r="A26" s="49" t="s">
        <v>6</v>
      </c>
      <c r="B26" s="50" t="s">
        <v>111</v>
      </c>
      <c r="C26" s="50" t="s">
        <v>135</v>
      </c>
      <c r="D26" s="50" t="s">
        <v>125</v>
      </c>
      <c r="E26" s="11" t="str">
        <f t="shared" si="0"/>
        <v>Sáng</v>
      </c>
      <c r="F26" s="50" t="s">
        <v>136</v>
      </c>
      <c r="G26" s="119" t="s">
        <v>265</v>
      </c>
      <c r="H26" s="11" t="s">
        <v>263</v>
      </c>
      <c r="I26" s="63" t="s">
        <v>65</v>
      </c>
      <c r="J26" s="63" t="s">
        <v>65</v>
      </c>
    </row>
    <row r="27" spans="1:10" ht="48" thickBot="1">
      <c r="A27" s="49" t="s">
        <v>6</v>
      </c>
      <c r="B27" s="50" t="s">
        <v>112</v>
      </c>
      <c r="C27" s="50" t="s">
        <v>135</v>
      </c>
      <c r="D27" s="50" t="s">
        <v>126</v>
      </c>
      <c r="E27" s="11" t="str">
        <f t="shared" si="0"/>
        <v>Chiều</v>
      </c>
      <c r="F27" s="50" t="s">
        <v>136</v>
      </c>
      <c r="G27" s="119" t="s">
        <v>265</v>
      </c>
      <c r="H27" s="11" t="s">
        <v>263</v>
      </c>
      <c r="I27" s="63" t="s">
        <v>65</v>
      </c>
      <c r="J27" s="63" t="s">
        <v>65</v>
      </c>
    </row>
    <row r="28" spans="1:10" ht="48" thickBot="1">
      <c r="A28" s="49" t="s">
        <v>6</v>
      </c>
      <c r="B28" s="50" t="s">
        <v>113</v>
      </c>
      <c r="C28" s="50" t="s">
        <v>135</v>
      </c>
      <c r="D28" s="50" t="s">
        <v>125</v>
      </c>
      <c r="E28" s="11" t="str">
        <f t="shared" si="0"/>
        <v>Sáng</v>
      </c>
      <c r="F28" s="50" t="s">
        <v>136</v>
      </c>
      <c r="G28" s="119" t="s">
        <v>265</v>
      </c>
      <c r="H28" s="11" t="s">
        <v>263</v>
      </c>
      <c r="I28" s="63" t="s">
        <v>67</v>
      </c>
      <c r="J28" s="63" t="s">
        <v>67</v>
      </c>
    </row>
    <row r="29" spans="1:10" ht="48" thickBot="1">
      <c r="A29" s="49" t="s">
        <v>6</v>
      </c>
      <c r="B29" s="50" t="s">
        <v>25</v>
      </c>
      <c r="C29" s="50" t="s">
        <v>135</v>
      </c>
      <c r="D29" s="50" t="s">
        <v>126</v>
      </c>
      <c r="E29" s="11" t="str">
        <f t="shared" si="0"/>
        <v>Chiều</v>
      </c>
      <c r="F29" s="50" t="s">
        <v>136</v>
      </c>
      <c r="G29" s="119" t="s">
        <v>265</v>
      </c>
      <c r="H29" s="11" t="s">
        <v>263</v>
      </c>
      <c r="I29" s="63" t="s">
        <v>66</v>
      </c>
      <c r="J29" s="63" t="s">
        <v>66</v>
      </c>
    </row>
    <row r="30" spans="1:10" ht="48" thickBot="1">
      <c r="A30" s="49" t="s">
        <v>6</v>
      </c>
      <c r="B30" s="50" t="s">
        <v>151</v>
      </c>
      <c r="C30" s="50" t="s">
        <v>135</v>
      </c>
      <c r="D30" s="50" t="s">
        <v>125</v>
      </c>
      <c r="E30" s="11" t="str">
        <f t="shared" si="0"/>
        <v>Sáng</v>
      </c>
      <c r="F30" s="50" t="s">
        <v>136</v>
      </c>
      <c r="G30" s="119" t="s">
        <v>265</v>
      </c>
      <c r="H30" s="11" t="s">
        <v>263</v>
      </c>
      <c r="I30" s="63" t="s">
        <v>59</v>
      </c>
      <c r="J30" s="63" t="s">
        <v>59</v>
      </c>
    </row>
    <row r="31" spans="1:10" ht="48" thickBot="1">
      <c r="A31" s="49" t="s">
        <v>6</v>
      </c>
      <c r="B31" s="50" t="s">
        <v>153</v>
      </c>
      <c r="C31" s="50" t="s">
        <v>135</v>
      </c>
      <c r="D31" s="50" t="s">
        <v>126</v>
      </c>
      <c r="E31" s="11" t="str">
        <f t="shared" si="0"/>
        <v>Chiều</v>
      </c>
      <c r="F31" s="50" t="s">
        <v>136</v>
      </c>
      <c r="G31" s="119" t="s">
        <v>265</v>
      </c>
      <c r="H31" s="11" t="s">
        <v>263</v>
      </c>
      <c r="I31" s="63" t="s">
        <v>58</v>
      </c>
      <c r="J31" s="63" t="s">
        <v>58</v>
      </c>
    </row>
    <row r="32" spans="1:10" ht="48" thickBot="1">
      <c r="A32" s="49" t="s">
        <v>6</v>
      </c>
      <c r="B32" s="67" t="s">
        <v>3</v>
      </c>
      <c r="C32" s="50" t="s">
        <v>135</v>
      </c>
      <c r="D32" s="50" t="s">
        <v>125</v>
      </c>
      <c r="E32" s="11" t="str">
        <f t="shared" si="0"/>
        <v>Sáng</v>
      </c>
      <c r="F32" s="50" t="s">
        <v>136</v>
      </c>
      <c r="G32" s="119" t="s">
        <v>265</v>
      </c>
      <c r="H32" s="11" t="s">
        <v>263</v>
      </c>
      <c r="I32" s="63" t="s">
        <v>103</v>
      </c>
      <c r="J32" s="63" t="s">
        <v>103</v>
      </c>
    </row>
    <row r="33" spans="1:10" ht="48" thickBot="1">
      <c r="A33" s="49" t="s">
        <v>6</v>
      </c>
      <c r="B33" s="67" t="s">
        <v>98</v>
      </c>
      <c r="C33" s="50" t="s">
        <v>135</v>
      </c>
      <c r="D33" s="50" t="s">
        <v>126</v>
      </c>
      <c r="E33" s="11" t="str">
        <f t="shared" si="0"/>
        <v>Chiều</v>
      </c>
      <c r="F33" s="50" t="s">
        <v>136</v>
      </c>
      <c r="G33" s="119" t="s">
        <v>265</v>
      </c>
      <c r="H33" s="11" t="s">
        <v>263</v>
      </c>
      <c r="I33" s="63" t="s">
        <v>69</v>
      </c>
      <c r="J33" s="50" t="s">
        <v>69</v>
      </c>
    </row>
    <row r="34" spans="1:10" ht="48" thickBot="1">
      <c r="A34" s="49" t="s">
        <v>6</v>
      </c>
      <c r="B34" s="67" t="s">
        <v>74</v>
      </c>
      <c r="C34" s="50" t="s">
        <v>135</v>
      </c>
      <c r="D34" s="50" t="s">
        <v>125</v>
      </c>
      <c r="E34" s="11" t="str">
        <f t="shared" si="0"/>
        <v>Sáng</v>
      </c>
      <c r="F34" s="50" t="s">
        <v>136</v>
      </c>
      <c r="G34" s="119" t="s">
        <v>265</v>
      </c>
      <c r="H34" s="11" t="s">
        <v>263</v>
      </c>
      <c r="I34" s="63" t="s">
        <v>70</v>
      </c>
      <c r="J34" s="63" t="s">
        <v>70</v>
      </c>
    </row>
    <row r="35" spans="1:10" ht="48" thickBot="1">
      <c r="A35" s="49" t="s">
        <v>6</v>
      </c>
      <c r="B35" s="67" t="s">
        <v>75</v>
      </c>
      <c r="C35" s="50" t="s">
        <v>135</v>
      </c>
      <c r="D35" s="50" t="s">
        <v>126</v>
      </c>
      <c r="E35" s="11" t="str">
        <f t="shared" si="0"/>
        <v>Chiều</v>
      </c>
      <c r="F35" s="50" t="s">
        <v>136</v>
      </c>
      <c r="G35" s="119" t="s">
        <v>265</v>
      </c>
      <c r="H35" s="11" t="s">
        <v>263</v>
      </c>
      <c r="I35" s="63" t="s">
        <v>70</v>
      </c>
      <c r="J35" s="63" t="s">
        <v>70</v>
      </c>
    </row>
    <row r="36" spans="1:10" ht="48" thickBot="1">
      <c r="A36" s="49" t="s">
        <v>6</v>
      </c>
      <c r="B36" s="50" t="s">
        <v>150</v>
      </c>
      <c r="C36" s="50" t="s">
        <v>135</v>
      </c>
      <c r="D36" s="50" t="s">
        <v>125</v>
      </c>
      <c r="E36" s="11" t="str">
        <f t="shared" si="0"/>
        <v>Sáng</v>
      </c>
      <c r="F36" s="50" t="s">
        <v>136</v>
      </c>
      <c r="G36" s="119" t="s">
        <v>265</v>
      </c>
      <c r="H36" s="11" t="s">
        <v>263</v>
      </c>
      <c r="I36" s="63" t="s">
        <v>63</v>
      </c>
      <c r="J36" s="63" t="s">
        <v>63</v>
      </c>
    </row>
    <row r="37" spans="1:10" ht="48" thickBot="1">
      <c r="A37" s="49" t="s">
        <v>6</v>
      </c>
      <c r="B37" s="67" t="s">
        <v>4</v>
      </c>
      <c r="C37" s="50" t="s">
        <v>135</v>
      </c>
      <c r="D37" s="50" t="s">
        <v>126</v>
      </c>
      <c r="E37" s="11" t="str">
        <f t="shared" si="0"/>
        <v>Chiều</v>
      </c>
      <c r="F37" s="50" t="s">
        <v>136</v>
      </c>
      <c r="G37" s="119" t="s">
        <v>265</v>
      </c>
      <c r="H37" s="11" t="s">
        <v>263</v>
      </c>
      <c r="I37" s="63" t="s">
        <v>62</v>
      </c>
      <c r="J37" s="63" t="s">
        <v>62</v>
      </c>
    </row>
    <row r="38" spans="1:10" ht="48" thickBot="1">
      <c r="A38" s="49" t="s">
        <v>6</v>
      </c>
      <c r="B38" s="50" t="s">
        <v>26</v>
      </c>
      <c r="C38" s="50" t="s">
        <v>137</v>
      </c>
      <c r="D38" s="50" t="s">
        <v>125</v>
      </c>
      <c r="E38" s="11" t="str">
        <f t="shared" si="0"/>
        <v>Sáng</v>
      </c>
      <c r="F38" s="50" t="s">
        <v>136</v>
      </c>
      <c r="G38" s="119" t="s">
        <v>265</v>
      </c>
      <c r="H38" s="11" t="s">
        <v>263</v>
      </c>
      <c r="I38" s="64" t="s">
        <v>93</v>
      </c>
      <c r="J38" s="64" t="s">
        <v>93</v>
      </c>
    </row>
    <row r="39" spans="1:10" ht="48" thickBot="1">
      <c r="A39" s="49" t="s">
        <v>6</v>
      </c>
      <c r="B39" s="50" t="s">
        <v>27</v>
      </c>
      <c r="C39" s="50" t="s">
        <v>137</v>
      </c>
      <c r="D39" s="50" t="s">
        <v>126</v>
      </c>
      <c r="E39" s="11" t="str">
        <f t="shared" si="0"/>
        <v>Chiều</v>
      </c>
      <c r="F39" s="50" t="s">
        <v>136</v>
      </c>
      <c r="G39" s="119" t="s">
        <v>265</v>
      </c>
      <c r="H39" s="11" t="s">
        <v>263</v>
      </c>
      <c r="I39" s="12" t="s">
        <v>94</v>
      </c>
      <c r="J39" s="12" t="s">
        <v>94</v>
      </c>
    </row>
    <row r="40" spans="1:10" ht="48" thickBot="1">
      <c r="A40" s="49" t="s">
        <v>6</v>
      </c>
      <c r="B40" s="67" t="s">
        <v>28</v>
      </c>
      <c r="C40" s="50" t="s">
        <v>137</v>
      </c>
      <c r="D40" s="50" t="s">
        <v>125</v>
      </c>
      <c r="E40" s="11" t="str">
        <f t="shared" si="0"/>
        <v>Sáng</v>
      </c>
      <c r="F40" s="50" t="s">
        <v>136</v>
      </c>
      <c r="G40" s="119" t="s">
        <v>265</v>
      </c>
      <c r="H40" s="11" t="s">
        <v>263</v>
      </c>
      <c r="I40" s="12" t="s">
        <v>94</v>
      </c>
      <c r="J40" s="12" t="s">
        <v>94</v>
      </c>
    </row>
    <row r="41" spans="1:10" ht="48" thickBot="1">
      <c r="A41" s="49" t="s">
        <v>6</v>
      </c>
      <c r="B41" s="67" t="s">
        <v>97</v>
      </c>
      <c r="C41" s="50" t="s">
        <v>137</v>
      </c>
      <c r="D41" s="50" t="s">
        <v>126</v>
      </c>
      <c r="E41" s="11" t="str">
        <f t="shared" si="0"/>
        <v>Chiều</v>
      </c>
      <c r="F41" s="50" t="s">
        <v>136</v>
      </c>
      <c r="G41" s="119" t="s">
        <v>265</v>
      </c>
      <c r="H41" s="11" t="s">
        <v>263</v>
      </c>
      <c r="I41" s="67" t="s">
        <v>72</v>
      </c>
      <c r="J41" s="67" t="s">
        <v>72</v>
      </c>
    </row>
    <row r="42" spans="1:10" ht="48" thickBot="1">
      <c r="A42" s="49" t="s">
        <v>6</v>
      </c>
      <c r="B42" s="67" t="s">
        <v>73</v>
      </c>
      <c r="C42" s="50" t="s">
        <v>137</v>
      </c>
      <c r="D42" s="50" t="s">
        <v>125</v>
      </c>
      <c r="E42" s="11" t="str">
        <f t="shared" si="0"/>
        <v>Sáng</v>
      </c>
      <c r="F42" s="50" t="s">
        <v>136</v>
      </c>
      <c r="G42" s="119" t="s">
        <v>265</v>
      </c>
      <c r="H42" s="11" t="s">
        <v>263</v>
      </c>
      <c r="I42" s="67" t="s">
        <v>71</v>
      </c>
      <c r="J42" s="67" t="s">
        <v>71</v>
      </c>
    </row>
    <row r="43" spans="1:10" ht="48" thickBot="1">
      <c r="A43" s="49" t="s">
        <v>6</v>
      </c>
      <c r="B43" s="61" t="s">
        <v>29</v>
      </c>
      <c r="C43" s="50" t="s">
        <v>137</v>
      </c>
      <c r="D43" s="50" t="s">
        <v>126</v>
      </c>
      <c r="E43" s="11" t="str">
        <f t="shared" si="0"/>
        <v>Chiều</v>
      </c>
      <c r="F43" s="50" t="s">
        <v>136</v>
      </c>
      <c r="G43" s="119" t="s">
        <v>265</v>
      </c>
      <c r="H43" s="11" t="s">
        <v>263</v>
      </c>
      <c r="I43" s="12" t="s">
        <v>267</v>
      </c>
      <c r="J43" s="12" t="s">
        <v>92</v>
      </c>
    </row>
    <row r="44" spans="1:10" ht="48" thickBot="1">
      <c r="A44" s="49" t="s">
        <v>6</v>
      </c>
      <c r="B44" s="61" t="s">
        <v>30</v>
      </c>
      <c r="C44" s="50" t="s">
        <v>137</v>
      </c>
      <c r="D44" s="50" t="s">
        <v>125</v>
      </c>
      <c r="E44" s="11" t="str">
        <f t="shared" si="0"/>
        <v>Sáng</v>
      </c>
      <c r="F44" s="50" t="s">
        <v>136</v>
      </c>
      <c r="G44" s="119" t="s">
        <v>265</v>
      </c>
      <c r="H44" s="11" t="s">
        <v>263</v>
      </c>
      <c r="I44" s="12" t="s">
        <v>95</v>
      </c>
      <c r="J44" s="12" t="s">
        <v>95</v>
      </c>
    </row>
    <row r="45" spans="1:10" ht="48" thickBot="1">
      <c r="A45" s="49" t="s">
        <v>6</v>
      </c>
      <c r="B45" s="61" t="s">
        <v>31</v>
      </c>
      <c r="C45" s="50" t="s">
        <v>137</v>
      </c>
      <c r="D45" s="50" t="s">
        <v>125</v>
      </c>
      <c r="E45" s="11" t="str">
        <f t="shared" si="0"/>
        <v>Sáng</v>
      </c>
      <c r="F45" s="50" t="s">
        <v>136</v>
      </c>
      <c r="G45" s="119" t="s">
        <v>265</v>
      </c>
      <c r="H45" s="11" t="s">
        <v>263</v>
      </c>
      <c r="I45" s="64" t="s">
        <v>96</v>
      </c>
      <c r="J45" s="64" t="s">
        <v>96</v>
      </c>
    </row>
    <row r="46" spans="1:10" ht="48" thickBot="1">
      <c r="A46" s="49" t="s">
        <v>6</v>
      </c>
      <c r="B46" s="50" t="s">
        <v>154</v>
      </c>
      <c r="C46" s="50" t="s">
        <v>137</v>
      </c>
      <c r="D46" s="50" t="s">
        <v>126</v>
      </c>
      <c r="E46" s="11" t="str">
        <f t="shared" si="0"/>
        <v>Chiều</v>
      </c>
      <c r="F46" s="50" t="s">
        <v>136</v>
      </c>
      <c r="G46" s="119" t="s">
        <v>265</v>
      </c>
      <c r="H46" s="11" t="s">
        <v>263</v>
      </c>
      <c r="I46" s="65" t="s">
        <v>99</v>
      </c>
      <c r="J46" s="65" t="s">
        <v>99</v>
      </c>
    </row>
    <row r="47" spans="1:10" ht="48" thickBot="1">
      <c r="A47" s="49" t="s">
        <v>6</v>
      </c>
      <c r="B47" s="50" t="s">
        <v>32</v>
      </c>
      <c r="C47" s="50" t="s">
        <v>37</v>
      </c>
      <c r="D47" s="50" t="s">
        <v>125</v>
      </c>
      <c r="E47" s="11" t="str">
        <f t="shared" si="0"/>
        <v>Sáng</v>
      </c>
      <c r="F47" s="50" t="s">
        <v>136</v>
      </c>
      <c r="G47" s="119" t="s">
        <v>264</v>
      </c>
      <c r="H47" s="11" t="s">
        <v>263</v>
      </c>
      <c r="I47" s="12" t="s">
        <v>76</v>
      </c>
      <c r="J47" s="12" t="s">
        <v>76</v>
      </c>
    </row>
    <row r="48" spans="1:10" ht="48" thickBot="1">
      <c r="A48" s="49" t="s">
        <v>6</v>
      </c>
      <c r="B48" s="50" t="s">
        <v>33</v>
      </c>
      <c r="C48" s="50" t="s">
        <v>37</v>
      </c>
      <c r="D48" s="50" t="s">
        <v>126</v>
      </c>
      <c r="E48" s="11" t="str">
        <f t="shared" si="0"/>
        <v>Chiều</v>
      </c>
      <c r="F48" s="50" t="s">
        <v>136</v>
      </c>
      <c r="G48" s="119" t="s">
        <v>264</v>
      </c>
      <c r="H48" s="11" t="s">
        <v>263</v>
      </c>
      <c r="I48" s="12" t="s">
        <v>76</v>
      </c>
      <c r="J48" s="12" t="s">
        <v>76</v>
      </c>
    </row>
    <row r="49" spans="1:10" ht="48" thickBot="1">
      <c r="A49" s="49" t="s">
        <v>6</v>
      </c>
      <c r="B49" s="50" t="s">
        <v>34</v>
      </c>
      <c r="C49" s="50" t="s">
        <v>37</v>
      </c>
      <c r="D49" s="50" t="s">
        <v>125</v>
      </c>
      <c r="E49" s="11" t="str">
        <f t="shared" si="0"/>
        <v>Sáng</v>
      </c>
      <c r="F49" s="50" t="s">
        <v>136</v>
      </c>
      <c r="G49" s="119" t="s">
        <v>264</v>
      </c>
      <c r="H49" s="11" t="s">
        <v>263</v>
      </c>
      <c r="I49" s="12" t="s">
        <v>77</v>
      </c>
      <c r="J49" s="12" t="s">
        <v>77</v>
      </c>
    </row>
    <row r="50" spans="1:10" ht="48" thickBot="1">
      <c r="A50" s="49" t="s">
        <v>6</v>
      </c>
      <c r="B50" s="50" t="s">
        <v>35</v>
      </c>
      <c r="C50" s="50" t="s">
        <v>37</v>
      </c>
      <c r="D50" s="50" t="s">
        <v>126</v>
      </c>
      <c r="E50" s="11" t="str">
        <f t="shared" si="0"/>
        <v>Chiều</v>
      </c>
      <c r="F50" s="50" t="s">
        <v>136</v>
      </c>
      <c r="G50" s="119" t="s">
        <v>264</v>
      </c>
      <c r="H50" s="11" t="s">
        <v>263</v>
      </c>
      <c r="I50" s="12" t="s">
        <v>77</v>
      </c>
      <c r="J50" s="12" t="s">
        <v>77</v>
      </c>
    </row>
    <row r="51" spans="1:10" ht="48" thickBot="1">
      <c r="A51" s="49" t="s">
        <v>6</v>
      </c>
      <c r="B51" s="50" t="s">
        <v>36</v>
      </c>
      <c r="C51" s="50" t="s">
        <v>37</v>
      </c>
      <c r="D51" s="50" t="s">
        <v>125</v>
      </c>
      <c r="E51" s="11" t="str">
        <f t="shared" si="0"/>
        <v>Sáng</v>
      </c>
      <c r="F51" s="50" t="s">
        <v>136</v>
      </c>
      <c r="G51" s="119" t="s">
        <v>264</v>
      </c>
      <c r="H51" s="11" t="s">
        <v>263</v>
      </c>
      <c r="I51" s="12" t="s">
        <v>78</v>
      </c>
      <c r="J51" s="12" t="s">
        <v>78</v>
      </c>
    </row>
    <row r="52" spans="1:10" ht="48" thickBot="1">
      <c r="A52" s="49" t="s">
        <v>6</v>
      </c>
      <c r="B52" s="50" t="s">
        <v>38</v>
      </c>
      <c r="C52" s="50" t="s">
        <v>37</v>
      </c>
      <c r="D52" s="50" t="s">
        <v>126</v>
      </c>
      <c r="E52" s="11" t="str">
        <f t="shared" si="0"/>
        <v>Chiều</v>
      </c>
      <c r="F52" s="50" t="s">
        <v>136</v>
      </c>
      <c r="G52" s="119" t="s">
        <v>265</v>
      </c>
      <c r="H52" s="11" t="s">
        <v>263</v>
      </c>
      <c r="I52" s="12" t="s">
        <v>78</v>
      </c>
      <c r="J52" s="12" t="s">
        <v>78</v>
      </c>
    </row>
    <row r="53" spans="1:10" ht="48" thickBot="1">
      <c r="A53" s="49" t="s">
        <v>6</v>
      </c>
      <c r="B53" s="50" t="s">
        <v>39</v>
      </c>
      <c r="C53" s="50" t="s">
        <v>37</v>
      </c>
      <c r="D53" s="50" t="s">
        <v>125</v>
      </c>
      <c r="E53" s="11" t="str">
        <f t="shared" si="0"/>
        <v>Sáng</v>
      </c>
      <c r="F53" s="50" t="s">
        <v>136</v>
      </c>
      <c r="G53" s="119" t="s">
        <v>265</v>
      </c>
      <c r="H53" s="11" t="s">
        <v>263</v>
      </c>
      <c r="I53" s="12" t="s">
        <v>79</v>
      </c>
      <c r="J53" s="12" t="s">
        <v>79</v>
      </c>
    </row>
    <row r="54" spans="1:10" ht="48" thickBot="1">
      <c r="A54" s="49" t="s">
        <v>6</v>
      </c>
      <c r="B54" s="50" t="s">
        <v>40</v>
      </c>
      <c r="C54" s="50" t="s">
        <v>37</v>
      </c>
      <c r="D54" s="50" t="s">
        <v>126</v>
      </c>
      <c r="E54" s="11" t="str">
        <f t="shared" si="0"/>
        <v>Chiều</v>
      </c>
      <c r="F54" s="50" t="s">
        <v>136</v>
      </c>
      <c r="G54" s="119" t="s">
        <v>265</v>
      </c>
      <c r="H54" s="11" t="s">
        <v>263</v>
      </c>
      <c r="I54" s="12" t="s">
        <v>79</v>
      </c>
      <c r="J54" s="12" t="s">
        <v>79</v>
      </c>
    </row>
    <row r="55" spans="1:10" ht="48" thickBot="1">
      <c r="A55" s="49" t="s">
        <v>6</v>
      </c>
      <c r="B55" s="50" t="s">
        <v>42</v>
      </c>
      <c r="C55" s="50" t="s">
        <v>37</v>
      </c>
      <c r="D55" s="50" t="s">
        <v>125</v>
      </c>
      <c r="E55" s="11" t="str">
        <f t="shared" si="0"/>
        <v>Sáng</v>
      </c>
      <c r="F55" s="50" t="s">
        <v>136</v>
      </c>
      <c r="G55" s="119" t="s">
        <v>265</v>
      </c>
      <c r="H55" s="11" t="s">
        <v>263</v>
      </c>
      <c r="I55" s="12" t="s">
        <v>80</v>
      </c>
      <c r="J55" s="12" t="s">
        <v>80</v>
      </c>
    </row>
    <row r="56" spans="1:10" ht="48" thickBot="1">
      <c r="A56" s="49" t="s">
        <v>6</v>
      </c>
      <c r="B56" s="50" t="s">
        <v>41</v>
      </c>
      <c r="C56" s="50" t="s">
        <v>37</v>
      </c>
      <c r="D56" s="50" t="s">
        <v>126</v>
      </c>
      <c r="E56" s="11" t="str">
        <f t="shared" si="0"/>
        <v>Chiều</v>
      </c>
      <c r="F56" s="50" t="s">
        <v>136</v>
      </c>
      <c r="G56" s="119" t="s">
        <v>265</v>
      </c>
      <c r="H56" s="11" t="s">
        <v>263</v>
      </c>
      <c r="I56" s="12" t="s">
        <v>80</v>
      </c>
      <c r="J56" s="12" t="s">
        <v>80</v>
      </c>
    </row>
    <row r="57" spans="1:10" ht="48" thickBot="1">
      <c r="A57" s="49" t="s">
        <v>6</v>
      </c>
      <c r="B57" s="50" t="s">
        <v>43</v>
      </c>
      <c r="C57" s="50" t="s">
        <v>37</v>
      </c>
      <c r="D57" s="50" t="s">
        <v>125</v>
      </c>
      <c r="E57" s="11" t="str">
        <f t="shared" si="0"/>
        <v>Sáng</v>
      </c>
      <c r="F57" s="50" t="s">
        <v>136</v>
      </c>
      <c r="G57" s="119" t="s">
        <v>265</v>
      </c>
      <c r="H57" s="11" t="s">
        <v>263</v>
      </c>
      <c r="I57" s="12" t="s">
        <v>81</v>
      </c>
      <c r="J57" s="12" t="s">
        <v>81</v>
      </c>
    </row>
    <row r="58" spans="1:10" ht="48" thickBot="1">
      <c r="A58" s="49" t="s">
        <v>6</v>
      </c>
      <c r="B58" s="50" t="s">
        <v>44</v>
      </c>
      <c r="C58" s="50" t="s">
        <v>37</v>
      </c>
      <c r="D58" s="50" t="s">
        <v>126</v>
      </c>
      <c r="E58" s="11" t="str">
        <f t="shared" si="0"/>
        <v>Chiều</v>
      </c>
      <c r="F58" s="50" t="s">
        <v>136</v>
      </c>
      <c r="G58" s="119" t="s">
        <v>265</v>
      </c>
      <c r="H58" s="11" t="s">
        <v>263</v>
      </c>
      <c r="I58" s="12" t="s">
        <v>81</v>
      </c>
      <c r="J58" s="12" t="s">
        <v>81</v>
      </c>
    </row>
    <row r="59" spans="1:10" ht="48" thickBot="1">
      <c r="A59" s="49" t="s">
        <v>6</v>
      </c>
      <c r="B59" s="50" t="s">
        <v>45</v>
      </c>
      <c r="C59" s="50" t="s">
        <v>37</v>
      </c>
      <c r="D59" s="50" t="s">
        <v>125</v>
      </c>
      <c r="E59" s="11" t="str">
        <f t="shared" si="0"/>
        <v>Sáng</v>
      </c>
      <c r="F59" s="50" t="s">
        <v>136</v>
      </c>
      <c r="G59" s="119" t="s">
        <v>265</v>
      </c>
      <c r="H59" s="11" t="s">
        <v>263</v>
      </c>
      <c r="I59" s="12" t="s">
        <v>82</v>
      </c>
      <c r="J59" s="12" t="s">
        <v>82</v>
      </c>
    </row>
    <row r="60" spans="1:10" ht="48" thickBot="1">
      <c r="A60" s="49" t="s">
        <v>6</v>
      </c>
      <c r="B60" s="50" t="s">
        <v>46</v>
      </c>
      <c r="C60" s="50" t="s">
        <v>37</v>
      </c>
      <c r="D60" s="50" t="s">
        <v>126</v>
      </c>
      <c r="E60" s="11" t="str">
        <f t="shared" si="0"/>
        <v>Chiều</v>
      </c>
      <c r="F60" s="50" t="s">
        <v>136</v>
      </c>
      <c r="G60" s="119" t="s">
        <v>265</v>
      </c>
      <c r="H60" s="11" t="s">
        <v>263</v>
      </c>
      <c r="I60" s="12" t="s">
        <v>82</v>
      </c>
      <c r="J60" s="12" t="s">
        <v>82</v>
      </c>
    </row>
    <row r="61" spans="1:10" ht="48" thickBot="1">
      <c r="A61" s="49" t="s">
        <v>6</v>
      </c>
      <c r="B61" s="50" t="s">
        <v>47</v>
      </c>
      <c r="C61" s="50" t="s">
        <v>37</v>
      </c>
      <c r="D61" s="50" t="s">
        <v>125</v>
      </c>
      <c r="E61" s="11" t="str">
        <f t="shared" si="0"/>
        <v>Sáng</v>
      </c>
      <c r="F61" s="50" t="s">
        <v>136</v>
      </c>
      <c r="G61" s="119" t="s">
        <v>265</v>
      </c>
      <c r="H61" s="11" t="s">
        <v>263</v>
      </c>
      <c r="I61" s="12" t="s">
        <v>83</v>
      </c>
      <c r="J61" s="12" t="s">
        <v>83</v>
      </c>
    </row>
    <row r="62" spans="1:10" ht="48" thickBot="1">
      <c r="A62" s="49" t="s">
        <v>6</v>
      </c>
      <c r="B62" s="50" t="s">
        <v>48</v>
      </c>
      <c r="C62" s="50" t="s">
        <v>37</v>
      </c>
      <c r="D62" s="50" t="s">
        <v>126</v>
      </c>
      <c r="E62" s="11" t="str">
        <f t="shared" si="0"/>
        <v>Chiều</v>
      </c>
      <c r="F62" s="50" t="s">
        <v>136</v>
      </c>
      <c r="G62" s="119" t="s">
        <v>265</v>
      </c>
      <c r="H62" s="11" t="s">
        <v>263</v>
      </c>
      <c r="I62" s="12" t="s">
        <v>83</v>
      </c>
      <c r="J62" s="12" t="s">
        <v>83</v>
      </c>
    </row>
    <row r="63" spans="1:10" ht="48" thickBot="1">
      <c r="A63" s="49" t="s">
        <v>6</v>
      </c>
      <c r="B63" s="67" t="s">
        <v>49</v>
      </c>
      <c r="C63" s="50" t="s">
        <v>37</v>
      </c>
      <c r="D63" s="50" t="s">
        <v>125</v>
      </c>
      <c r="E63" s="11" t="str">
        <f t="shared" si="0"/>
        <v>Sáng</v>
      </c>
      <c r="F63" s="50" t="s">
        <v>136</v>
      </c>
      <c r="G63" s="119" t="s">
        <v>265</v>
      </c>
      <c r="H63" s="11" t="s">
        <v>263</v>
      </c>
      <c r="I63" s="12" t="s">
        <v>84</v>
      </c>
      <c r="J63" s="12" t="s">
        <v>84</v>
      </c>
    </row>
    <row r="64" spans="1:10" ht="48" thickBot="1">
      <c r="A64" s="49" t="s">
        <v>6</v>
      </c>
      <c r="B64" s="50" t="s">
        <v>147</v>
      </c>
      <c r="C64" s="50" t="s">
        <v>37</v>
      </c>
      <c r="D64" s="50" t="s">
        <v>125</v>
      </c>
      <c r="E64" s="11" t="str">
        <f>IF(D64="S","Sáng",IF(D64="C","Chiều","Tối"))</f>
        <v>Sáng</v>
      </c>
      <c r="F64" s="50" t="s">
        <v>136</v>
      </c>
      <c r="G64" s="119" t="s">
        <v>265</v>
      </c>
      <c r="H64" s="11" t="s">
        <v>263</v>
      </c>
      <c r="I64" s="12" t="s">
        <v>85</v>
      </c>
      <c r="J64" s="12" t="s">
        <v>85</v>
      </c>
    </row>
    <row r="65" spans="1:10" ht="48" thickBot="1">
      <c r="A65" s="49" t="s">
        <v>6</v>
      </c>
      <c r="B65" s="50" t="s">
        <v>2</v>
      </c>
      <c r="C65" s="50" t="s">
        <v>37</v>
      </c>
      <c r="D65" s="50" t="s">
        <v>126</v>
      </c>
      <c r="E65" s="11" t="str">
        <f>IF(D65="S","Sáng",IF(D65="C","Chiều","Tối"))</f>
        <v>Chiều</v>
      </c>
      <c r="F65" s="50" t="s">
        <v>136</v>
      </c>
      <c r="G65" s="119" t="s">
        <v>265</v>
      </c>
      <c r="H65" s="11" t="s">
        <v>263</v>
      </c>
      <c r="I65" s="12" t="s">
        <v>84</v>
      </c>
      <c r="J65" s="12" t="s">
        <v>84</v>
      </c>
    </row>
    <row r="66" spans="1:10" ht="48" thickBot="1">
      <c r="A66" s="49" t="s">
        <v>6</v>
      </c>
      <c r="B66" s="50" t="s">
        <v>50</v>
      </c>
      <c r="C66" s="50" t="s">
        <v>37</v>
      </c>
      <c r="D66" s="50" t="s">
        <v>126</v>
      </c>
      <c r="E66" s="11" t="str">
        <f>IF(D66="S","Sáng",IF(D66="C","Chiều","Tối"))</f>
        <v>Chiều</v>
      </c>
      <c r="F66" s="50" t="s">
        <v>136</v>
      </c>
      <c r="G66" s="119" t="s">
        <v>265</v>
      </c>
      <c r="H66" s="11" t="s">
        <v>263</v>
      </c>
      <c r="I66" s="12" t="s">
        <v>85</v>
      </c>
      <c r="J66" s="12" t="s">
        <v>85</v>
      </c>
    </row>
    <row r="67" spans="1:10" ht="48" thickBot="1">
      <c r="A67" s="49" t="s">
        <v>6</v>
      </c>
      <c r="B67" s="50" t="s">
        <v>51</v>
      </c>
      <c r="C67" s="50" t="s">
        <v>37</v>
      </c>
      <c r="D67" s="50" t="s">
        <v>125</v>
      </c>
      <c r="E67" s="11" t="str">
        <f>IF(D67="S","Sáng",IF(D67="C","Chiều","Tối"))</f>
        <v>Sáng</v>
      </c>
      <c r="F67" s="50" t="s">
        <v>136</v>
      </c>
      <c r="G67" s="119" t="s">
        <v>265</v>
      </c>
      <c r="H67" s="11" t="s">
        <v>263</v>
      </c>
      <c r="I67" s="12" t="s">
        <v>86</v>
      </c>
      <c r="J67" s="12" t="s">
        <v>86</v>
      </c>
    </row>
    <row r="68" spans="1:10" ht="48" thickBot="1">
      <c r="A68" s="49" t="s">
        <v>6</v>
      </c>
      <c r="B68" s="50" t="s">
        <v>52</v>
      </c>
      <c r="C68" s="50" t="s">
        <v>37</v>
      </c>
      <c r="D68" s="50" t="s">
        <v>126</v>
      </c>
      <c r="E68" s="11" t="str">
        <f t="shared" si="0"/>
        <v>Chiều</v>
      </c>
      <c r="F68" s="50" t="s">
        <v>136</v>
      </c>
      <c r="G68" s="119" t="s">
        <v>265</v>
      </c>
      <c r="H68" s="11" t="s">
        <v>263</v>
      </c>
      <c r="I68" s="12" t="s">
        <v>86</v>
      </c>
      <c r="J68" s="12" t="s">
        <v>86</v>
      </c>
    </row>
    <row r="69" spans="1:10" ht="48" thickBot="1">
      <c r="A69" s="49" t="s">
        <v>6</v>
      </c>
      <c r="B69" s="50" t="s">
        <v>53</v>
      </c>
      <c r="C69" s="50" t="s">
        <v>37</v>
      </c>
      <c r="D69" s="50" t="s">
        <v>125</v>
      </c>
      <c r="E69" s="11" t="str">
        <f t="shared" si="0"/>
        <v>Sáng</v>
      </c>
      <c r="F69" s="50" t="s">
        <v>136</v>
      </c>
      <c r="G69" s="119" t="s">
        <v>265</v>
      </c>
      <c r="H69" s="11" t="s">
        <v>263</v>
      </c>
      <c r="I69" s="12" t="s">
        <v>87</v>
      </c>
      <c r="J69" s="12" t="s">
        <v>87</v>
      </c>
    </row>
    <row r="70" spans="1:10" ht="48" thickBot="1">
      <c r="A70" s="49" t="s">
        <v>6</v>
      </c>
      <c r="B70" s="50" t="s">
        <v>54</v>
      </c>
      <c r="C70" s="50" t="s">
        <v>37</v>
      </c>
      <c r="D70" s="50" t="s">
        <v>126</v>
      </c>
      <c r="E70" s="11" t="str">
        <f t="shared" si="0"/>
        <v>Chiều</v>
      </c>
      <c r="F70" s="50" t="s">
        <v>136</v>
      </c>
      <c r="G70" s="119" t="s">
        <v>265</v>
      </c>
      <c r="H70" s="11" t="s">
        <v>263</v>
      </c>
      <c r="I70" s="12" t="s">
        <v>87</v>
      </c>
      <c r="J70" s="12" t="s">
        <v>87</v>
      </c>
    </row>
    <row r="71" spans="1:10" ht="48" thickBot="1">
      <c r="A71" s="49" t="s">
        <v>6</v>
      </c>
      <c r="B71" s="67" t="s">
        <v>55</v>
      </c>
      <c r="C71" s="50" t="s">
        <v>37</v>
      </c>
      <c r="D71" s="50" t="s">
        <v>125</v>
      </c>
      <c r="E71" s="11" t="str">
        <f>IF(D71="S","Sáng",IF(D71="C","Chiều","Tối"))</f>
        <v>Sáng</v>
      </c>
      <c r="F71" s="50" t="s">
        <v>136</v>
      </c>
      <c r="G71" s="119" t="s">
        <v>265</v>
      </c>
      <c r="H71" s="11" t="s">
        <v>263</v>
      </c>
      <c r="I71" s="12" t="s">
        <v>88</v>
      </c>
      <c r="J71" s="12" t="s">
        <v>88</v>
      </c>
    </row>
    <row r="72" spans="1:10" ht="47.25">
      <c r="A72" s="49" t="s">
        <v>6</v>
      </c>
      <c r="B72" s="50" t="s">
        <v>56</v>
      </c>
      <c r="C72" s="50" t="s">
        <v>37</v>
      </c>
      <c r="D72" s="50" t="s">
        <v>126</v>
      </c>
      <c r="E72" s="11" t="str">
        <f t="shared" si="0"/>
        <v>Chiều</v>
      </c>
      <c r="F72" s="50" t="s">
        <v>136</v>
      </c>
      <c r="G72" s="119" t="s">
        <v>265</v>
      </c>
      <c r="H72" s="11" t="s">
        <v>263</v>
      </c>
      <c r="I72" s="12" t="s">
        <v>88</v>
      </c>
      <c r="J72" s="12" t="s">
        <v>88</v>
      </c>
    </row>
    <row r="73" spans="2:4" ht="16.5">
      <c r="B73" s="50" t="s">
        <v>135</v>
      </c>
      <c r="C73" s="62" t="s">
        <v>125</v>
      </c>
      <c r="D73" s="62">
        <f>COUNTIF(D4:D14,"S")+COUNTIF(D22:D37,"S")</f>
        <v>12</v>
      </c>
    </row>
    <row r="74" spans="2:4" ht="16.5">
      <c r="B74" s="50" t="s">
        <v>135</v>
      </c>
      <c r="C74" s="62" t="s">
        <v>126</v>
      </c>
      <c r="D74" s="62">
        <f>COUNTIF(D4:D14,"C")+COUNTIF(D22:D37,"C")</f>
        <v>15</v>
      </c>
    </row>
    <row r="75" spans="2:4" ht="16.5">
      <c r="B75" s="50" t="s">
        <v>137</v>
      </c>
      <c r="C75" s="62" t="s">
        <v>125</v>
      </c>
      <c r="D75" s="62">
        <f>COUNTIF(D15:D21,"S")+COUNTIF(D38:D46,"S")</f>
        <v>8</v>
      </c>
    </row>
    <row r="76" spans="2:4" ht="16.5">
      <c r="B76" s="50" t="s">
        <v>137</v>
      </c>
      <c r="C76" s="62" t="s">
        <v>126</v>
      </c>
      <c r="D76" s="62">
        <f>COUNTIF(D15:D21,"S")+COUNTIF(D38:D46,"C")</f>
        <v>7</v>
      </c>
    </row>
    <row r="77" spans="2:4" ht="16.5">
      <c r="B77" s="50" t="s">
        <v>37</v>
      </c>
      <c r="C77" s="62" t="s">
        <v>125</v>
      </c>
      <c r="D77" s="62">
        <f>COUNTIF(D47:D73,"S")</f>
        <v>13</v>
      </c>
    </row>
    <row r="78" spans="2:4" ht="16.5">
      <c r="B78" s="50" t="s">
        <v>37</v>
      </c>
      <c r="C78" s="62" t="s">
        <v>126</v>
      </c>
      <c r="D78" s="62">
        <f>COUNTIF(D47:D72,"C")</f>
        <v>13</v>
      </c>
    </row>
    <row r="79" spans="2:4" ht="16.5">
      <c r="B79" s="50" t="s">
        <v>57</v>
      </c>
      <c r="C79" s="62" t="s">
        <v>125</v>
      </c>
      <c r="D79" s="62">
        <f>D73+D75+D77</f>
        <v>33</v>
      </c>
    </row>
    <row r="80" spans="2:4" ht="16.5">
      <c r="B80" s="50" t="s">
        <v>57</v>
      </c>
      <c r="C80" s="62" t="s">
        <v>126</v>
      </c>
      <c r="D80" s="62">
        <f>D74+D76+D78</f>
        <v>35</v>
      </c>
    </row>
  </sheetData>
  <sheetProtection/>
  <autoFilter ref="A3:I80"/>
  <conditionalFormatting sqref="B73:B80 I42 I33 A41:I41 A42:H72 A4:H40 G5:H72">
    <cfRule type="cellIs" priority="67" dxfId="30" operator="equal" stopIfTrue="1">
      <formula>"LT"</formula>
    </cfRule>
    <cfRule type="cellIs" priority="68" dxfId="29" operator="equal" stopIfTrue="1">
      <formula>"CT"</formula>
    </cfRule>
    <cfRule type="cellIs" priority="69" dxfId="34" operator="equal" stopIfTrue="1">
      <formula>"Thi"</formula>
    </cfRule>
  </conditionalFormatting>
  <conditionalFormatting sqref="I34:J37 I22:J23 I25:J28 I30:J32 I12:J13 I4:J10 I12:I14">
    <cfRule type="cellIs" priority="28" dxfId="30" operator="equal" stopIfTrue="1">
      <formula>"LT"</formula>
    </cfRule>
    <cfRule type="cellIs" priority="29" dxfId="29" operator="equal" stopIfTrue="1">
      <formula>"CT"</formula>
    </cfRule>
    <cfRule type="cellIs" priority="30" dxfId="28" operator="equal" stopIfTrue="1">
      <formula>"Thi"</formula>
    </cfRule>
  </conditionalFormatting>
  <conditionalFormatting sqref="J33 J41:J42">
    <cfRule type="cellIs" priority="16" dxfId="30" operator="equal" stopIfTrue="1">
      <formula>"LT"</formula>
    </cfRule>
    <cfRule type="cellIs" priority="17" dxfId="29" operator="equal" stopIfTrue="1">
      <formula>"CT"</formula>
    </cfRule>
    <cfRule type="cellIs" priority="18" dxfId="34" operator="equal" stopIfTrue="1">
      <formula>"Thi"</formula>
    </cfRule>
  </conditionalFormatting>
  <conditionalFormatting sqref="I25:I28 I22:I23">
    <cfRule type="cellIs" priority="7" dxfId="30" operator="equal" stopIfTrue="1">
      <formula>"LT"</formula>
    </cfRule>
    <cfRule type="cellIs" priority="8" dxfId="29" operator="equal" stopIfTrue="1">
      <formula>"CT"</formula>
    </cfRule>
    <cfRule type="cellIs" priority="9" dxfId="28" operator="equal" stopIfTrue="1">
      <formula>"Thi"</formula>
    </cfRule>
  </conditionalFormatting>
  <conditionalFormatting sqref="I30:I37">
    <cfRule type="cellIs" priority="4" dxfId="30" operator="equal" stopIfTrue="1">
      <formula>"LT"</formula>
    </cfRule>
    <cfRule type="cellIs" priority="5" dxfId="29" operator="equal" stopIfTrue="1">
      <formula>"CT"</formula>
    </cfRule>
    <cfRule type="cellIs" priority="6" dxfId="28" operator="equal" stopIfTrue="1">
      <formula>"Thi"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0"/>
  <sheetViews>
    <sheetView zoomScale="110" zoomScaleNormal="110" zoomScalePageLayoutView="0" workbookViewId="0" topLeftCell="B163">
      <selection activeCell="H151" sqref="H151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6.7109375" style="2" customWidth="1"/>
    <col min="4" max="4" width="11.7109375" style="0" customWidth="1"/>
    <col min="5" max="5" width="6.7109375" style="2" customWidth="1"/>
    <col min="6" max="6" width="11.7109375" style="0" customWidth="1"/>
    <col min="7" max="7" width="6.7109375" style="2" customWidth="1"/>
    <col min="8" max="8" width="11.7109375" style="0" customWidth="1"/>
    <col min="9" max="9" width="6.7109375" style="2" customWidth="1"/>
    <col min="10" max="10" width="11.7109375" style="0" customWidth="1"/>
    <col min="11" max="11" width="6.7109375" style="3" customWidth="1"/>
    <col min="12" max="12" width="10.7109375" style="0" customWidth="1"/>
    <col min="13" max="13" width="6.7109375" style="2" customWidth="1"/>
    <col min="14" max="14" width="6.7109375" style="6" customWidth="1"/>
    <col min="15" max="15" width="9.7109375" style="4" customWidth="1"/>
    <col min="16" max="16" width="7.7109375" style="1" customWidth="1"/>
    <col min="17" max="28" width="9.140625" style="68" customWidth="1"/>
  </cols>
  <sheetData>
    <row r="1" spans="1:16" ht="18.75">
      <c r="A1" s="151" t="s">
        <v>101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8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M2" s="32" t="s">
        <v>251</v>
      </c>
      <c r="O2" s="31"/>
      <c r="P2" s="31"/>
    </row>
    <row r="3" spans="1:28" s="13" customFormat="1" ht="15.75">
      <c r="A3" s="16"/>
      <c r="B3" s="17" t="s">
        <v>114</v>
      </c>
      <c r="C3" s="18" t="s">
        <v>115</v>
      </c>
      <c r="D3" s="16"/>
      <c r="E3" s="19"/>
      <c r="F3" s="17" t="s">
        <v>116</v>
      </c>
      <c r="G3" s="20">
        <v>6</v>
      </c>
      <c r="H3" s="21" t="s">
        <v>128</v>
      </c>
      <c r="I3" s="20">
        <v>2</v>
      </c>
      <c r="J3" s="22" t="s">
        <v>100</v>
      </c>
      <c r="K3" s="16"/>
      <c r="L3" s="16"/>
      <c r="M3" s="23"/>
      <c r="N3" s="23"/>
      <c r="O3" s="16"/>
      <c r="P3" s="16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</row>
    <row r="4" spans="1:15" ht="15">
      <c r="A4" s="1"/>
      <c r="B4" s="1"/>
      <c r="C4" s="24"/>
      <c r="D4" s="1"/>
      <c r="E4" s="25"/>
      <c r="F4" s="1"/>
      <c r="G4" s="26"/>
      <c r="H4" s="26"/>
      <c r="I4" s="27"/>
      <c r="J4" s="24"/>
      <c r="K4" s="27"/>
      <c r="L4" s="28"/>
      <c r="M4" s="27"/>
      <c r="N4" s="29"/>
      <c r="O4" s="30"/>
    </row>
    <row r="5" spans="1:16" ht="14.25" customHeight="1">
      <c r="A5" s="152" t="s">
        <v>142</v>
      </c>
      <c r="B5" s="154" t="s">
        <v>117</v>
      </c>
      <c r="C5" s="155"/>
      <c r="D5" s="156" t="s">
        <v>118</v>
      </c>
      <c r="E5" s="157"/>
      <c r="F5" s="154" t="s">
        <v>119</v>
      </c>
      <c r="G5" s="155"/>
      <c r="H5" s="156" t="s">
        <v>120</v>
      </c>
      <c r="I5" s="157"/>
      <c r="J5" s="154" t="s">
        <v>121</v>
      </c>
      <c r="K5" s="155"/>
      <c r="L5" s="156" t="s">
        <v>122</v>
      </c>
      <c r="M5" s="157"/>
      <c r="N5" s="158" t="s">
        <v>127</v>
      </c>
      <c r="O5" s="160" t="s">
        <v>266</v>
      </c>
      <c r="P5" s="162" t="s">
        <v>138</v>
      </c>
    </row>
    <row r="6" spans="1:16" ht="15.75" thickBot="1">
      <c r="A6" s="153"/>
      <c r="B6" s="33" t="s">
        <v>124</v>
      </c>
      <c r="C6" s="33" t="s">
        <v>123</v>
      </c>
      <c r="D6" s="52" t="s">
        <v>124</v>
      </c>
      <c r="E6" s="52" t="s">
        <v>123</v>
      </c>
      <c r="F6" s="33" t="s">
        <v>124</v>
      </c>
      <c r="G6" s="33" t="s">
        <v>123</v>
      </c>
      <c r="H6" s="52" t="s">
        <v>124</v>
      </c>
      <c r="I6" s="52" t="s">
        <v>123</v>
      </c>
      <c r="J6" s="33" t="s">
        <v>124</v>
      </c>
      <c r="K6" s="33" t="s">
        <v>123</v>
      </c>
      <c r="L6" s="52" t="s">
        <v>124</v>
      </c>
      <c r="M6" s="52" t="s">
        <v>123</v>
      </c>
      <c r="N6" s="159"/>
      <c r="O6" s="161"/>
      <c r="P6" s="160"/>
    </row>
    <row r="7" spans="1:28" ht="19.5" customHeight="1">
      <c r="A7" s="163" t="s">
        <v>16</v>
      </c>
      <c r="B7" s="53" t="s">
        <v>177</v>
      </c>
      <c r="C7" s="54" t="s">
        <v>220</v>
      </c>
      <c r="D7" s="53" t="s">
        <v>167</v>
      </c>
      <c r="E7" s="54" t="s">
        <v>237</v>
      </c>
      <c r="F7" s="53"/>
      <c r="G7" s="54"/>
      <c r="H7" s="53" t="s">
        <v>174</v>
      </c>
      <c r="I7" s="54" t="s">
        <v>223</v>
      </c>
      <c r="J7" s="56" t="s">
        <v>178</v>
      </c>
      <c r="K7" s="57" t="s">
        <v>240</v>
      </c>
      <c r="L7" s="53"/>
      <c r="M7" s="54"/>
      <c r="N7" s="166" t="str">
        <f>VLOOKUP($A7,'Phan ca&amp; Ngay BDhoc'!$B$4:$I$72,4,0)</f>
        <v>Chiều</v>
      </c>
      <c r="O7" s="169" t="str">
        <f>VLOOKUP($A7,'Phan ca&amp; Ngay BDhoc'!$B$4:$I$72,6,0)</f>
        <v>12/03/2012 đến 24/06/2012</v>
      </c>
      <c r="P7" s="143" t="str">
        <f>VLOOKUP($A7,'Phan ca&amp; Ngay BDhoc'!$B$4:$I$72,8,0)</f>
        <v>A7-HT6</v>
      </c>
      <c r="Q7" s="70" t="s">
        <v>169</v>
      </c>
      <c r="R7" s="97">
        <v>2</v>
      </c>
      <c r="S7" s="71">
        <v>2</v>
      </c>
      <c r="T7" s="71">
        <v>0</v>
      </c>
      <c r="U7" s="70" t="s">
        <v>157</v>
      </c>
      <c r="V7" s="71">
        <v>6</v>
      </c>
      <c r="W7" s="71">
        <v>6</v>
      </c>
      <c r="X7" s="71">
        <v>0</v>
      </c>
      <c r="Y7" s="70" t="s">
        <v>177</v>
      </c>
      <c r="Z7" s="97">
        <v>4</v>
      </c>
      <c r="AA7" s="71">
        <v>3</v>
      </c>
      <c r="AB7" s="71">
        <v>1</v>
      </c>
    </row>
    <row r="8" spans="1:28" ht="19.5" customHeight="1">
      <c r="A8" s="164"/>
      <c r="B8" s="55" t="s">
        <v>253</v>
      </c>
      <c r="C8" s="60"/>
      <c r="D8" s="55" t="s">
        <v>219</v>
      </c>
      <c r="E8" s="60"/>
      <c r="F8" s="55"/>
      <c r="G8" s="60"/>
      <c r="H8" s="55" t="s">
        <v>219</v>
      </c>
      <c r="I8" s="60"/>
      <c r="J8" s="55" t="s">
        <v>219</v>
      </c>
      <c r="K8" s="60"/>
      <c r="L8" s="55"/>
      <c r="M8" s="60"/>
      <c r="N8" s="167"/>
      <c r="O8" s="170"/>
      <c r="P8" s="144"/>
      <c r="Q8" s="72" t="s">
        <v>170</v>
      </c>
      <c r="R8" s="102">
        <v>2</v>
      </c>
      <c r="S8" s="73">
        <v>2</v>
      </c>
      <c r="T8" s="73">
        <v>0</v>
      </c>
      <c r="U8" s="70" t="s">
        <v>174</v>
      </c>
      <c r="V8" s="97">
        <v>3</v>
      </c>
      <c r="W8" s="71">
        <v>3</v>
      </c>
      <c r="X8" s="71">
        <v>0</v>
      </c>
      <c r="Y8" s="70" t="s">
        <v>178</v>
      </c>
      <c r="Z8" s="97">
        <v>2</v>
      </c>
      <c r="AA8" s="71">
        <v>2</v>
      </c>
      <c r="AB8" s="71">
        <v>0</v>
      </c>
    </row>
    <row r="9" spans="1:28" ht="19.5" customHeight="1">
      <c r="A9" s="164"/>
      <c r="B9" s="56"/>
      <c r="C9" s="57"/>
      <c r="D9" s="56"/>
      <c r="E9" s="57"/>
      <c r="F9" s="56"/>
      <c r="G9" s="57"/>
      <c r="H9" s="56" t="s">
        <v>175</v>
      </c>
      <c r="I9" s="57" t="s">
        <v>224</v>
      </c>
      <c r="J9" s="56"/>
      <c r="K9" s="57"/>
      <c r="L9" s="56"/>
      <c r="M9" s="57"/>
      <c r="N9" s="167"/>
      <c r="O9" s="170"/>
      <c r="P9" s="144"/>
      <c r="Q9" s="72" t="s">
        <v>171</v>
      </c>
      <c r="R9" s="73">
        <v>2</v>
      </c>
      <c r="S9" s="73">
        <v>2</v>
      </c>
      <c r="T9" s="73">
        <v>0</v>
      </c>
      <c r="U9" s="70" t="s">
        <v>175</v>
      </c>
      <c r="V9" s="97">
        <v>3</v>
      </c>
      <c r="W9" s="71">
        <v>2</v>
      </c>
      <c r="X9" s="71">
        <v>1</v>
      </c>
      <c r="Y9" s="70" t="s">
        <v>167</v>
      </c>
      <c r="Z9" s="97">
        <v>3</v>
      </c>
      <c r="AA9" s="71">
        <v>2</v>
      </c>
      <c r="AB9" s="71">
        <v>1</v>
      </c>
    </row>
    <row r="10" spans="1:24" ht="19.5" customHeight="1">
      <c r="A10" s="164"/>
      <c r="B10" s="55"/>
      <c r="C10" s="60"/>
      <c r="D10" s="55"/>
      <c r="E10" s="60"/>
      <c r="F10" s="55"/>
      <c r="G10" s="60"/>
      <c r="H10" s="55" t="s">
        <v>219</v>
      </c>
      <c r="I10" s="60"/>
      <c r="J10" s="55"/>
      <c r="K10" s="60"/>
      <c r="L10" s="55"/>
      <c r="M10" s="60"/>
      <c r="N10" s="167"/>
      <c r="O10" s="170"/>
      <c r="P10" s="144"/>
      <c r="Q10" s="72" t="s">
        <v>173</v>
      </c>
      <c r="R10" s="73">
        <v>2</v>
      </c>
      <c r="S10" s="73">
        <v>2</v>
      </c>
      <c r="T10" s="73">
        <v>0</v>
      </c>
      <c r="U10" s="74" t="s">
        <v>160</v>
      </c>
      <c r="V10" s="71">
        <v>1</v>
      </c>
      <c r="W10" s="71">
        <v>0</v>
      </c>
      <c r="X10" s="71">
        <v>1</v>
      </c>
    </row>
    <row r="11" spans="1:16" ht="18" customHeight="1">
      <c r="A11" s="164"/>
      <c r="B11" s="56"/>
      <c r="C11" s="57"/>
      <c r="D11" s="56"/>
      <c r="E11" s="57"/>
      <c r="F11" s="56"/>
      <c r="G11" s="57"/>
      <c r="H11" s="56" t="s">
        <v>160</v>
      </c>
      <c r="I11" s="57" t="s">
        <v>233</v>
      </c>
      <c r="J11" s="56"/>
      <c r="K11" s="57"/>
      <c r="L11" s="56"/>
      <c r="M11" s="57"/>
      <c r="N11" s="167"/>
      <c r="O11" s="170"/>
      <c r="P11" s="144"/>
    </row>
    <row r="12" spans="1:16" ht="18" customHeight="1" thickBot="1">
      <c r="A12" s="165"/>
      <c r="B12" s="55"/>
      <c r="C12" s="60"/>
      <c r="D12" s="55"/>
      <c r="E12" s="60"/>
      <c r="F12" s="55"/>
      <c r="G12" s="60"/>
      <c r="H12" s="55" t="s">
        <v>219</v>
      </c>
      <c r="I12" s="60" t="s">
        <v>234</v>
      </c>
      <c r="J12" s="55"/>
      <c r="K12" s="60"/>
      <c r="L12" s="55"/>
      <c r="M12" s="60"/>
      <c r="N12" s="168"/>
      <c r="O12" s="142"/>
      <c r="P12" s="145"/>
    </row>
    <row r="13" spans="1:28" ht="19.5" customHeight="1">
      <c r="A13" s="163" t="s">
        <v>104</v>
      </c>
      <c r="B13" s="53" t="s">
        <v>187</v>
      </c>
      <c r="C13" s="54" t="s">
        <v>238</v>
      </c>
      <c r="D13" s="53" t="s">
        <v>174</v>
      </c>
      <c r="E13" s="54" t="s">
        <v>221</v>
      </c>
      <c r="F13" s="53" t="s">
        <v>188</v>
      </c>
      <c r="G13" s="54" t="s">
        <v>238</v>
      </c>
      <c r="H13" s="53" t="s">
        <v>189</v>
      </c>
      <c r="I13" s="54" t="s">
        <v>221</v>
      </c>
      <c r="J13" s="53"/>
      <c r="K13" s="54"/>
      <c r="L13" s="53"/>
      <c r="M13" s="54"/>
      <c r="N13" s="166" t="str">
        <f>VLOOKUP($A13,'Phan ca&amp; Ngay BDhoc'!$B$4:$I$72,4,0)</f>
        <v>Sáng</v>
      </c>
      <c r="O13" s="169" t="str">
        <f>VLOOKUP($A13,'Phan ca&amp; Ngay BDhoc'!$B$4:$I$72,6,0)</f>
        <v>12/03/2012 đến 24/06/2012</v>
      </c>
      <c r="P13" s="143" t="str">
        <f>VLOOKUP($A13,'Phan ca&amp; Ngay BDhoc'!$B$4:$I$72,8,0)</f>
        <v>A7-305</v>
      </c>
      <c r="Q13" s="70" t="s">
        <v>169</v>
      </c>
      <c r="R13" s="97">
        <v>2</v>
      </c>
      <c r="S13" s="75">
        <v>2</v>
      </c>
      <c r="T13" s="76">
        <v>0</v>
      </c>
      <c r="U13" s="72" t="s">
        <v>185</v>
      </c>
      <c r="V13" s="102">
        <v>3</v>
      </c>
      <c r="W13" s="73">
        <v>2</v>
      </c>
      <c r="X13" s="73">
        <v>1</v>
      </c>
      <c r="Y13" s="70" t="s">
        <v>188</v>
      </c>
      <c r="Z13" s="97">
        <v>3</v>
      </c>
      <c r="AA13" s="71">
        <v>2</v>
      </c>
      <c r="AB13" s="71">
        <v>1</v>
      </c>
    </row>
    <row r="14" spans="1:28" ht="18" customHeight="1">
      <c r="A14" s="164"/>
      <c r="B14" s="55" t="s">
        <v>219</v>
      </c>
      <c r="C14" s="60"/>
      <c r="D14" s="55" t="s">
        <v>219</v>
      </c>
      <c r="E14" s="60"/>
      <c r="F14" s="55" t="s">
        <v>219</v>
      </c>
      <c r="G14" s="60"/>
      <c r="H14" s="55" t="s">
        <v>219</v>
      </c>
      <c r="I14" s="60"/>
      <c r="J14" s="55"/>
      <c r="K14" s="60"/>
      <c r="L14" s="55"/>
      <c r="M14" s="60"/>
      <c r="N14" s="167"/>
      <c r="O14" s="170"/>
      <c r="P14" s="144"/>
      <c r="Q14" s="70" t="s">
        <v>184</v>
      </c>
      <c r="R14" s="97">
        <v>6</v>
      </c>
      <c r="S14" s="71">
        <v>6</v>
      </c>
      <c r="T14" s="71">
        <v>0</v>
      </c>
      <c r="U14" s="74" t="s">
        <v>160</v>
      </c>
      <c r="V14" s="97">
        <v>1</v>
      </c>
      <c r="W14" s="71">
        <v>0</v>
      </c>
      <c r="X14" s="71">
        <v>1</v>
      </c>
      <c r="Y14" s="70" t="s">
        <v>189</v>
      </c>
      <c r="Z14" s="97">
        <v>3</v>
      </c>
      <c r="AA14" s="71">
        <v>3</v>
      </c>
      <c r="AB14" s="71">
        <v>0</v>
      </c>
    </row>
    <row r="15" spans="1:24" ht="19.5" customHeight="1">
      <c r="A15" s="164"/>
      <c r="B15" s="56" t="s">
        <v>160</v>
      </c>
      <c r="C15" s="57" t="s">
        <v>232</v>
      </c>
      <c r="D15" s="56" t="s">
        <v>186</v>
      </c>
      <c r="E15" s="57" t="s">
        <v>222</v>
      </c>
      <c r="F15" s="56"/>
      <c r="G15" s="57"/>
      <c r="H15" s="56"/>
      <c r="I15" s="57"/>
      <c r="J15" s="56"/>
      <c r="K15" s="57"/>
      <c r="L15" s="56"/>
      <c r="M15" s="57"/>
      <c r="N15" s="167"/>
      <c r="O15" s="170"/>
      <c r="P15" s="144"/>
      <c r="Q15" s="70" t="s">
        <v>174</v>
      </c>
      <c r="R15" s="97">
        <v>3</v>
      </c>
      <c r="S15" s="75">
        <v>3</v>
      </c>
      <c r="T15" s="75">
        <v>0</v>
      </c>
      <c r="U15" s="70" t="s">
        <v>186</v>
      </c>
      <c r="V15" s="97">
        <v>3</v>
      </c>
      <c r="W15" s="71">
        <v>3</v>
      </c>
      <c r="X15" s="71">
        <v>0</v>
      </c>
    </row>
    <row r="16" spans="1:24" ht="18" customHeight="1" thickBot="1">
      <c r="A16" s="165"/>
      <c r="B16" s="55" t="s">
        <v>219</v>
      </c>
      <c r="C16" s="60" t="s">
        <v>234</v>
      </c>
      <c r="D16" s="55" t="s">
        <v>219</v>
      </c>
      <c r="E16" s="60"/>
      <c r="F16" s="58"/>
      <c r="G16" s="59"/>
      <c r="H16" s="55"/>
      <c r="I16" s="60"/>
      <c r="J16" s="58"/>
      <c r="K16" s="59"/>
      <c r="L16" s="58"/>
      <c r="M16" s="59"/>
      <c r="N16" s="168"/>
      <c r="O16" s="142"/>
      <c r="P16" s="145"/>
      <c r="Q16" s="72" t="s">
        <v>175</v>
      </c>
      <c r="R16" s="73">
        <v>3</v>
      </c>
      <c r="S16" s="73">
        <v>2</v>
      </c>
      <c r="T16" s="73">
        <v>1</v>
      </c>
      <c r="U16" s="70" t="s">
        <v>187</v>
      </c>
      <c r="V16" s="97">
        <v>3</v>
      </c>
      <c r="W16" s="71">
        <v>2</v>
      </c>
      <c r="X16" s="71">
        <v>1</v>
      </c>
    </row>
    <row r="17" spans="1:16" ht="19.5" customHeight="1">
      <c r="A17" s="163" t="s">
        <v>105</v>
      </c>
      <c r="B17" s="53" t="s">
        <v>187</v>
      </c>
      <c r="C17" s="54" t="s">
        <v>237</v>
      </c>
      <c r="D17" s="53" t="s">
        <v>174</v>
      </c>
      <c r="E17" s="54" t="s">
        <v>223</v>
      </c>
      <c r="F17" s="53"/>
      <c r="G17" s="54"/>
      <c r="H17" s="53" t="s">
        <v>189</v>
      </c>
      <c r="I17" s="54" t="s">
        <v>223</v>
      </c>
      <c r="J17" s="53" t="s">
        <v>188</v>
      </c>
      <c r="K17" s="54" t="s">
        <v>237</v>
      </c>
      <c r="L17" s="53"/>
      <c r="M17" s="54"/>
      <c r="N17" s="166" t="str">
        <f>VLOOKUP($A17,'Phan ca&amp; Ngay BDhoc'!$B$4:$I$72,4,0)</f>
        <v>Chiều</v>
      </c>
      <c r="O17" s="169" t="str">
        <f>VLOOKUP($A17,'Phan ca&amp; Ngay BDhoc'!$B$4:$I$72,6,0)</f>
        <v>12/03/2012 đến 24/06/2012</v>
      </c>
      <c r="P17" s="143" t="str">
        <f>VLOOKUP($A17,'Phan ca&amp; Ngay BDhoc'!$B$4:$I$72,8,0)</f>
        <v>A7-305</v>
      </c>
    </row>
    <row r="18" spans="1:16" ht="18" customHeight="1">
      <c r="A18" s="164"/>
      <c r="B18" s="55" t="s">
        <v>219</v>
      </c>
      <c r="C18" s="60"/>
      <c r="D18" s="55" t="s">
        <v>219</v>
      </c>
      <c r="E18" s="60"/>
      <c r="F18" s="55"/>
      <c r="G18" s="60"/>
      <c r="H18" s="55" t="s">
        <v>219</v>
      </c>
      <c r="I18" s="60"/>
      <c r="J18" s="55" t="s">
        <v>219</v>
      </c>
      <c r="K18" s="60"/>
      <c r="L18" s="55"/>
      <c r="M18" s="60"/>
      <c r="N18" s="167"/>
      <c r="O18" s="170"/>
      <c r="P18" s="144"/>
    </row>
    <row r="19" spans="1:16" ht="18" customHeight="1">
      <c r="A19" s="164"/>
      <c r="B19" s="56" t="s">
        <v>160</v>
      </c>
      <c r="C19" s="57" t="s">
        <v>233</v>
      </c>
      <c r="D19" s="56" t="s">
        <v>186</v>
      </c>
      <c r="E19" s="57" t="s">
        <v>224</v>
      </c>
      <c r="F19" s="56"/>
      <c r="G19" s="57"/>
      <c r="H19" s="56"/>
      <c r="I19" s="57"/>
      <c r="J19" s="56"/>
      <c r="K19" s="57"/>
      <c r="L19" s="56"/>
      <c r="M19" s="57"/>
      <c r="N19" s="167"/>
      <c r="O19" s="170"/>
      <c r="P19" s="144"/>
    </row>
    <row r="20" spans="1:16" ht="18" customHeight="1" thickBot="1">
      <c r="A20" s="165"/>
      <c r="B20" s="55" t="s">
        <v>219</v>
      </c>
      <c r="C20" s="60" t="s">
        <v>234</v>
      </c>
      <c r="D20" s="55" t="s">
        <v>219</v>
      </c>
      <c r="E20" s="59"/>
      <c r="F20" s="58"/>
      <c r="G20" s="59"/>
      <c r="H20" s="55"/>
      <c r="I20" s="59"/>
      <c r="J20" s="58"/>
      <c r="K20" s="59"/>
      <c r="L20" s="58"/>
      <c r="M20" s="59"/>
      <c r="N20" s="168"/>
      <c r="O20" s="142"/>
      <c r="P20" s="145"/>
    </row>
    <row r="21" spans="1:16" ht="19.5" customHeight="1">
      <c r="A21" s="146" t="s">
        <v>106</v>
      </c>
      <c r="B21" s="53"/>
      <c r="C21" s="54"/>
      <c r="D21" s="53" t="s">
        <v>186</v>
      </c>
      <c r="E21" s="54" t="s">
        <v>221</v>
      </c>
      <c r="F21" s="53" t="s">
        <v>187</v>
      </c>
      <c r="G21" s="54" t="s">
        <v>238</v>
      </c>
      <c r="H21" s="53"/>
      <c r="I21" s="54"/>
      <c r="J21" s="53" t="s">
        <v>188</v>
      </c>
      <c r="K21" s="54" t="s">
        <v>238</v>
      </c>
      <c r="L21" s="53"/>
      <c r="M21" s="54"/>
      <c r="N21" s="166" t="str">
        <f>VLOOKUP($A21,'Phan ca&amp; Ngay BDhoc'!$B$4:$I$72,4,0)</f>
        <v>Sáng</v>
      </c>
      <c r="O21" s="169" t="str">
        <f>VLOOKUP($A21,'Phan ca&amp; Ngay BDhoc'!$B$4:$I$72,6,0)</f>
        <v>12/03/2012 đến 24/06/2012</v>
      </c>
      <c r="P21" s="143" t="str">
        <f>VLOOKUP($A21,'Phan ca&amp; Ngay BDhoc'!$B$4:$I$72,8,0)</f>
        <v>A7-401</v>
      </c>
    </row>
    <row r="22" spans="1:16" ht="18" customHeight="1">
      <c r="A22" s="171"/>
      <c r="B22" s="55"/>
      <c r="C22" s="60"/>
      <c r="D22" s="55" t="s">
        <v>219</v>
      </c>
      <c r="E22" s="60"/>
      <c r="F22" s="55" t="s">
        <v>219</v>
      </c>
      <c r="G22" s="60"/>
      <c r="H22" s="55"/>
      <c r="I22" s="60"/>
      <c r="J22" s="55" t="s">
        <v>219</v>
      </c>
      <c r="K22" s="60"/>
      <c r="L22" s="55"/>
      <c r="M22" s="60"/>
      <c r="N22" s="167"/>
      <c r="O22" s="170"/>
      <c r="P22" s="144"/>
    </row>
    <row r="23" spans="1:16" ht="18" customHeight="1">
      <c r="A23" s="171"/>
      <c r="B23" s="56" t="s">
        <v>160</v>
      </c>
      <c r="C23" s="57" t="s">
        <v>235</v>
      </c>
      <c r="D23" s="56" t="s">
        <v>174</v>
      </c>
      <c r="E23" s="57" t="s">
        <v>222</v>
      </c>
      <c r="F23" s="56"/>
      <c r="G23" s="57"/>
      <c r="H23" s="56" t="s">
        <v>189</v>
      </c>
      <c r="I23" s="57" t="s">
        <v>222</v>
      </c>
      <c r="J23" s="56"/>
      <c r="K23" s="57"/>
      <c r="L23" s="56"/>
      <c r="M23" s="57"/>
      <c r="N23" s="167"/>
      <c r="O23" s="170"/>
      <c r="P23" s="144"/>
    </row>
    <row r="24" spans="1:16" ht="18" customHeight="1" thickBot="1">
      <c r="A24" s="172"/>
      <c r="B24" s="55" t="s">
        <v>219</v>
      </c>
      <c r="C24" s="60" t="s">
        <v>234</v>
      </c>
      <c r="D24" s="55" t="s">
        <v>219</v>
      </c>
      <c r="E24" s="59"/>
      <c r="F24" s="58"/>
      <c r="G24" s="59"/>
      <c r="H24" s="55" t="s">
        <v>219</v>
      </c>
      <c r="I24" s="59"/>
      <c r="J24" s="58"/>
      <c r="K24" s="59"/>
      <c r="L24" s="58"/>
      <c r="M24" s="59"/>
      <c r="N24" s="168"/>
      <c r="O24" s="142"/>
      <c r="P24" s="145"/>
    </row>
    <row r="25" spans="1:28" ht="19.5" customHeight="1">
      <c r="A25" s="163" t="s">
        <v>148</v>
      </c>
      <c r="B25" s="53"/>
      <c r="C25" s="54"/>
      <c r="D25" s="53" t="s">
        <v>186</v>
      </c>
      <c r="E25" s="54" t="s">
        <v>223</v>
      </c>
      <c r="F25" s="53" t="s">
        <v>187</v>
      </c>
      <c r="G25" s="54" t="s">
        <v>237</v>
      </c>
      <c r="H25" s="53"/>
      <c r="I25" s="54"/>
      <c r="J25" s="53" t="s">
        <v>188</v>
      </c>
      <c r="K25" s="54" t="s">
        <v>237</v>
      </c>
      <c r="L25" s="53"/>
      <c r="M25" s="54"/>
      <c r="N25" s="166" t="str">
        <f>VLOOKUP($A25,'Phan ca&amp; Ngay BDhoc'!$B$4:$I$72,4,0)</f>
        <v>Chiều</v>
      </c>
      <c r="O25" s="169" t="str">
        <f>VLOOKUP($A25,'Phan ca&amp; Ngay BDhoc'!$B$4:$I$72,6,0)</f>
        <v>12/03/2012 đến 24/06/2012</v>
      </c>
      <c r="P25" s="143" t="str">
        <f>VLOOKUP($A25,'Phan ca&amp; Ngay BDhoc'!$B$4:$I$72,8,0)</f>
        <v>A10-604</v>
      </c>
      <c r="Q25" s="70" t="s">
        <v>169</v>
      </c>
      <c r="R25" s="97">
        <v>2</v>
      </c>
      <c r="S25" s="75">
        <v>2</v>
      </c>
      <c r="T25" s="76">
        <v>0</v>
      </c>
      <c r="U25" s="72" t="s">
        <v>185</v>
      </c>
      <c r="V25" s="102">
        <v>3</v>
      </c>
      <c r="W25" s="77">
        <v>2</v>
      </c>
      <c r="X25" s="77">
        <v>1</v>
      </c>
      <c r="Y25" s="70" t="s">
        <v>189</v>
      </c>
      <c r="Z25" s="97">
        <v>3</v>
      </c>
      <c r="AA25" s="71">
        <v>3</v>
      </c>
      <c r="AB25" s="71">
        <v>0</v>
      </c>
    </row>
    <row r="26" spans="1:28" ht="18" customHeight="1">
      <c r="A26" s="164"/>
      <c r="B26" s="55"/>
      <c r="C26" s="60"/>
      <c r="D26" s="55" t="s">
        <v>219</v>
      </c>
      <c r="E26" s="60"/>
      <c r="F26" s="55" t="s">
        <v>219</v>
      </c>
      <c r="G26" s="60"/>
      <c r="H26" s="55"/>
      <c r="I26" s="60"/>
      <c r="J26" s="55" t="s">
        <v>219</v>
      </c>
      <c r="K26" s="60"/>
      <c r="L26" s="55"/>
      <c r="M26" s="60"/>
      <c r="N26" s="167"/>
      <c r="O26" s="170"/>
      <c r="P26" s="144"/>
      <c r="Q26" s="70" t="s">
        <v>184</v>
      </c>
      <c r="R26" s="97">
        <v>6</v>
      </c>
      <c r="S26" s="71">
        <v>6</v>
      </c>
      <c r="T26" s="71">
        <v>0</v>
      </c>
      <c r="U26" s="74" t="s">
        <v>160</v>
      </c>
      <c r="V26" s="97">
        <v>1</v>
      </c>
      <c r="W26" s="71">
        <v>0</v>
      </c>
      <c r="X26" s="71">
        <v>1</v>
      </c>
      <c r="Y26" s="70" t="s">
        <v>187</v>
      </c>
      <c r="Z26" s="97">
        <v>3</v>
      </c>
      <c r="AA26" s="71">
        <v>2</v>
      </c>
      <c r="AB26" s="71">
        <v>1</v>
      </c>
    </row>
    <row r="27" spans="1:24" ht="19.5" customHeight="1">
      <c r="A27" s="164"/>
      <c r="B27" s="56" t="s">
        <v>160</v>
      </c>
      <c r="C27" s="57" t="s">
        <v>236</v>
      </c>
      <c r="D27" s="56" t="s">
        <v>174</v>
      </c>
      <c r="E27" s="57" t="s">
        <v>224</v>
      </c>
      <c r="F27" s="56"/>
      <c r="G27" s="57"/>
      <c r="H27" s="56" t="s">
        <v>189</v>
      </c>
      <c r="I27" s="57" t="s">
        <v>224</v>
      </c>
      <c r="J27" s="56"/>
      <c r="K27" s="57"/>
      <c r="L27" s="56"/>
      <c r="M27" s="57"/>
      <c r="N27" s="167"/>
      <c r="O27" s="170"/>
      <c r="P27" s="144"/>
      <c r="Q27" s="70" t="s">
        <v>174</v>
      </c>
      <c r="R27" s="97">
        <v>3</v>
      </c>
      <c r="S27" s="71">
        <v>3</v>
      </c>
      <c r="T27" s="75">
        <v>0</v>
      </c>
      <c r="U27" s="70" t="s">
        <v>186</v>
      </c>
      <c r="V27" s="97">
        <v>3</v>
      </c>
      <c r="W27" s="71">
        <v>3</v>
      </c>
      <c r="X27" s="71">
        <v>0</v>
      </c>
    </row>
    <row r="28" spans="1:24" ht="18" customHeight="1" thickBot="1">
      <c r="A28" s="165"/>
      <c r="B28" s="55" t="s">
        <v>219</v>
      </c>
      <c r="C28" s="60" t="s">
        <v>234</v>
      </c>
      <c r="D28" s="55" t="s">
        <v>219</v>
      </c>
      <c r="E28" s="59"/>
      <c r="F28" s="58"/>
      <c r="G28" s="59"/>
      <c r="H28" s="55" t="s">
        <v>219</v>
      </c>
      <c r="I28" s="59"/>
      <c r="J28" s="55"/>
      <c r="K28" s="60"/>
      <c r="L28" s="58"/>
      <c r="M28" s="59"/>
      <c r="N28" s="168"/>
      <c r="O28" s="142"/>
      <c r="P28" s="145"/>
      <c r="Q28" s="72" t="s">
        <v>175</v>
      </c>
      <c r="R28" s="73">
        <v>3</v>
      </c>
      <c r="S28" s="73">
        <v>2</v>
      </c>
      <c r="T28" s="73">
        <v>1</v>
      </c>
      <c r="U28" s="70" t="s">
        <v>188</v>
      </c>
      <c r="V28" s="97">
        <v>3</v>
      </c>
      <c r="W28" s="71">
        <v>2</v>
      </c>
      <c r="X28" s="71">
        <v>1</v>
      </c>
    </row>
    <row r="29" spans="1:28" ht="19.5" customHeight="1">
      <c r="A29" s="163" t="s">
        <v>149</v>
      </c>
      <c r="B29" s="53"/>
      <c r="C29" s="54"/>
      <c r="D29" s="53"/>
      <c r="E29" s="54"/>
      <c r="F29" s="53" t="s">
        <v>186</v>
      </c>
      <c r="G29" s="54" t="s">
        <v>221</v>
      </c>
      <c r="H29" s="53" t="s">
        <v>187</v>
      </c>
      <c r="I29" s="54" t="s">
        <v>238</v>
      </c>
      <c r="J29" s="53"/>
      <c r="K29" s="54"/>
      <c r="L29" s="53" t="s">
        <v>188</v>
      </c>
      <c r="M29" s="54" t="s">
        <v>238</v>
      </c>
      <c r="N29" s="166" t="str">
        <f>VLOOKUP($A29,'Phan ca&amp; Ngay BDhoc'!$B$4:$I$72,4,0)</f>
        <v>Sáng</v>
      </c>
      <c r="O29" s="169" t="str">
        <f>VLOOKUP($A29,'Phan ca&amp; Ngay BDhoc'!$B$4:$I$72,6,0)</f>
        <v>12/03/2012 đến 24/06/2012</v>
      </c>
      <c r="P29" s="143" t="str">
        <f>VLOOKUP($A29,'Phan ca&amp; Ngay BDhoc'!$B$4:$I$72,8,0)</f>
        <v>A7-307</v>
      </c>
      <c r="Q29" s="70" t="s">
        <v>169</v>
      </c>
      <c r="R29" s="97">
        <v>2</v>
      </c>
      <c r="S29" s="75">
        <v>2</v>
      </c>
      <c r="T29" s="76">
        <v>0</v>
      </c>
      <c r="U29" s="72" t="s">
        <v>185</v>
      </c>
      <c r="V29" s="102">
        <v>3</v>
      </c>
      <c r="W29" s="77">
        <v>2</v>
      </c>
      <c r="X29" s="77">
        <v>1</v>
      </c>
      <c r="Y29" s="70" t="s">
        <v>189</v>
      </c>
      <c r="Z29" s="97">
        <v>3</v>
      </c>
      <c r="AA29" s="71">
        <v>3</v>
      </c>
      <c r="AB29" s="71">
        <v>0</v>
      </c>
    </row>
    <row r="30" spans="1:28" ht="18" customHeight="1">
      <c r="A30" s="164"/>
      <c r="B30" s="55"/>
      <c r="C30" s="60"/>
      <c r="D30" s="55"/>
      <c r="E30" s="60"/>
      <c r="F30" s="55" t="s">
        <v>219</v>
      </c>
      <c r="G30" s="60"/>
      <c r="H30" s="55" t="s">
        <v>219</v>
      </c>
      <c r="I30" s="60"/>
      <c r="J30" s="55"/>
      <c r="K30" s="60"/>
      <c r="L30" s="55" t="s">
        <v>219</v>
      </c>
      <c r="M30" s="60"/>
      <c r="N30" s="167"/>
      <c r="O30" s="170"/>
      <c r="P30" s="144"/>
      <c r="Q30" s="70" t="s">
        <v>184</v>
      </c>
      <c r="R30" s="97">
        <v>6</v>
      </c>
      <c r="S30" s="71">
        <v>6</v>
      </c>
      <c r="T30" s="71">
        <v>0</v>
      </c>
      <c r="U30" s="74" t="s">
        <v>160</v>
      </c>
      <c r="V30" s="97">
        <v>1</v>
      </c>
      <c r="W30" s="71">
        <v>0</v>
      </c>
      <c r="X30" s="71">
        <v>1</v>
      </c>
      <c r="Y30" s="70" t="s">
        <v>187</v>
      </c>
      <c r="Z30" s="97">
        <v>3</v>
      </c>
      <c r="AA30" s="71">
        <v>2</v>
      </c>
      <c r="AB30" s="71">
        <v>1</v>
      </c>
    </row>
    <row r="31" spans="1:24" ht="19.5" customHeight="1">
      <c r="A31" s="164"/>
      <c r="B31" s="56"/>
      <c r="C31" s="57"/>
      <c r="D31" s="56" t="s">
        <v>160</v>
      </c>
      <c r="E31" s="57" t="s">
        <v>235</v>
      </c>
      <c r="F31" s="56" t="s">
        <v>174</v>
      </c>
      <c r="G31" s="57" t="s">
        <v>222</v>
      </c>
      <c r="H31" s="56"/>
      <c r="I31" s="57"/>
      <c r="J31" s="56" t="s">
        <v>189</v>
      </c>
      <c r="K31" s="57" t="s">
        <v>222</v>
      </c>
      <c r="L31" s="56"/>
      <c r="M31" s="57"/>
      <c r="N31" s="167"/>
      <c r="O31" s="170"/>
      <c r="P31" s="144"/>
      <c r="Q31" s="70" t="s">
        <v>174</v>
      </c>
      <c r="R31" s="97">
        <v>3</v>
      </c>
      <c r="S31" s="71">
        <v>3</v>
      </c>
      <c r="T31" s="75">
        <v>0</v>
      </c>
      <c r="U31" s="70" t="s">
        <v>186</v>
      </c>
      <c r="V31" s="97">
        <v>3</v>
      </c>
      <c r="W31" s="71">
        <v>3</v>
      </c>
      <c r="X31" s="71">
        <v>0</v>
      </c>
    </row>
    <row r="32" spans="1:24" ht="18" customHeight="1" thickBot="1">
      <c r="A32" s="165"/>
      <c r="B32" s="58"/>
      <c r="C32" s="59"/>
      <c r="D32" s="55" t="s">
        <v>219</v>
      </c>
      <c r="E32" s="60" t="s">
        <v>234</v>
      </c>
      <c r="F32" s="55" t="s">
        <v>219</v>
      </c>
      <c r="G32" s="59"/>
      <c r="H32" s="58"/>
      <c r="I32" s="59"/>
      <c r="J32" s="55" t="s">
        <v>219</v>
      </c>
      <c r="K32" s="59"/>
      <c r="L32" s="58"/>
      <c r="M32" s="59"/>
      <c r="N32" s="168"/>
      <c r="O32" s="142"/>
      <c r="P32" s="145"/>
      <c r="Q32" s="72" t="s">
        <v>175</v>
      </c>
      <c r="R32" s="73">
        <v>3</v>
      </c>
      <c r="S32" s="73">
        <v>2</v>
      </c>
      <c r="T32" s="73">
        <v>1</v>
      </c>
      <c r="U32" s="70" t="s">
        <v>188</v>
      </c>
      <c r="V32" s="97">
        <v>3</v>
      </c>
      <c r="W32" s="71">
        <v>2</v>
      </c>
      <c r="X32" s="71">
        <v>1</v>
      </c>
    </row>
    <row r="33" spans="1:16" ht="19.5" customHeight="1">
      <c r="A33" s="163" t="s">
        <v>155</v>
      </c>
      <c r="B33" s="53"/>
      <c r="C33" s="54"/>
      <c r="D33" s="53" t="s">
        <v>187</v>
      </c>
      <c r="E33" s="54" t="s">
        <v>237</v>
      </c>
      <c r="F33" s="53" t="s">
        <v>174</v>
      </c>
      <c r="G33" s="54" t="s">
        <v>223</v>
      </c>
      <c r="H33" s="53"/>
      <c r="I33" s="54"/>
      <c r="J33" s="53" t="s">
        <v>189</v>
      </c>
      <c r="K33" s="54" t="s">
        <v>223</v>
      </c>
      <c r="L33" s="53" t="s">
        <v>188</v>
      </c>
      <c r="M33" s="54" t="s">
        <v>237</v>
      </c>
      <c r="N33" s="166" t="str">
        <f>VLOOKUP($A33,'Phan ca&amp; Ngay BDhoc'!$B$4:$I$72,4,0)</f>
        <v>Chiều</v>
      </c>
      <c r="O33" s="169" t="str">
        <f>VLOOKUP($A33,'Phan ca&amp; Ngay BDhoc'!$B$4:$I$72,6,0)</f>
        <v>12/03/2012 đến 24/06/2012</v>
      </c>
      <c r="P33" s="143" t="str">
        <f>VLOOKUP($A33,'Phan ca&amp; Ngay BDhoc'!$B$4:$I$72,8,0)</f>
        <v>A9-401</v>
      </c>
    </row>
    <row r="34" spans="1:16" ht="18" customHeight="1">
      <c r="A34" s="164"/>
      <c r="B34" s="55"/>
      <c r="C34" s="60"/>
      <c r="D34" s="55" t="s">
        <v>219</v>
      </c>
      <c r="E34" s="60"/>
      <c r="F34" s="55" t="s">
        <v>219</v>
      </c>
      <c r="G34" s="60"/>
      <c r="H34" s="55"/>
      <c r="I34" s="60"/>
      <c r="J34" s="55" t="s">
        <v>219</v>
      </c>
      <c r="K34" s="60"/>
      <c r="L34" s="55" t="s">
        <v>219</v>
      </c>
      <c r="M34" s="60"/>
      <c r="N34" s="167"/>
      <c r="O34" s="170"/>
      <c r="P34" s="144"/>
    </row>
    <row r="35" spans="1:16" ht="19.5" customHeight="1">
      <c r="A35" s="164"/>
      <c r="B35" s="56"/>
      <c r="C35" s="57"/>
      <c r="D35" s="56" t="s">
        <v>160</v>
      </c>
      <c r="E35" s="57" t="s">
        <v>233</v>
      </c>
      <c r="F35" s="56" t="s">
        <v>186</v>
      </c>
      <c r="G35" s="57" t="s">
        <v>224</v>
      </c>
      <c r="H35" s="56"/>
      <c r="I35" s="57"/>
      <c r="J35" s="56"/>
      <c r="K35" s="57"/>
      <c r="L35" s="56"/>
      <c r="M35" s="57"/>
      <c r="N35" s="167"/>
      <c r="O35" s="170"/>
      <c r="P35" s="144"/>
    </row>
    <row r="36" spans="1:16" ht="18" customHeight="1" thickBot="1">
      <c r="A36" s="165"/>
      <c r="B36" s="58"/>
      <c r="C36" s="59"/>
      <c r="D36" s="55" t="s">
        <v>219</v>
      </c>
      <c r="E36" s="60" t="s">
        <v>234</v>
      </c>
      <c r="F36" s="55" t="s">
        <v>219</v>
      </c>
      <c r="G36" s="59"/>
      <c r="H36" s="58"/>
      <c r="I36" s="59"/>
      <c r="J36" s="55"/>
      <c r="K36" s="59"/>
      <c r="L36" s="58"/>
      <c r="M36" s="59"/>
      <c r="N36" s="168"/>
      <c r="O36" s="142"/>
      <c r="P36" s="145"/>
    </row>
    <row r="37" spans="1:16" ht="19.5" customHeight="1">
      <c r="A37" s="163" t="s">
        <v>17</v>
      </c>
      <c r="B37" s="53"/>
      <c r="C37" s="54"/>
      <c r="D37" s="53"/>
      <c r="E37" s="54"/>
      <c r="F37" s="53" t="s">
        <v>186</v>
      </c>
      <c r="G37" s="54" t="s">
        <v>223</v>
      </c>
      <c r="H37" s="53" t="s">
        <v>187</v>
      </c>
      <c r="I37" s="54" t="s">
        <v>237</v>
      </c>
      <c r="J37" s="53"/>
      <c r="K37" s="54"/>
      <c r="L37" s="53" t="s">
        <v>188</v>
      </c>
      <c r="M37" s="54" t="s">
        <v>237</v>
      </c>
      <c r="N37" s="166" t="str">
        <f>VLOOKUP($A37,'Phan ca&amp; Ngay BDhoc'!$B$4:$I$72,4,0)</f>
        <v>Chiều</v>
      </c>
      <c r="O37" s="169" t="str">
        <f>VLOOKUP($A37,'Phan ca&amp; Ngay BDhoc'!$B$4:$I$72,6,0)</f>
        <v>12/03/2012 đến 24/06/2012</v>
      </c>
      <c r="P37" s="143" t="str">
        <f>VLOOKUP($A37,'Phan ca&amp; Ngay BDhoc'!$B$4:$I$72,8,0)</f>
        <v>A7-401</v>
      </c>
    </row>
    <row r="38" spans="1:16" ht="18" customHeight="1">
      <c r="A38" s="164"/>
      <c r="B38" s="55"/>
      <c r="C38" s="60"/>
      <c r="D38" s="55"/>
      <c r="E38" s="60"/>
      <c r="F38" s="55" t="s">
        <v>219</v>
      </c>
      <c r="G38" s="60"/>
      <c r="H38" s="55" t="s">
        <v>219</v>
      </c>
      <c r="I38" s="60"/>
      <c r="J38" s="55"/>
      <c r="K38" s="60"/>
      <c r="L38" s="55" t="s">
        <v>219</v>
      </c>
      <c r="M38" s="60"/>
      <c r="N38" s="167"/>
      <c r="O38" s="170"/>
      <c r="P38" s="144"/>
    </row>
    <row r="39" spans="1:16" ht="19.5" customHeight="1">
      <c r="A39" s="164"/>
      <c r="B39" s="56"/>
      <c r="C39" s="57"/>
      <c r="D39" s="56" t="s">
        <v>160</v>
      </c>
      <c r="E39" s="57" t="s">
        <v>236</v>
      </c>
      <c r="F39" s="56" t="s">
        <v>174</v>
      </c>
      <c r="G39" s="57" t="s">
        <v>224</v>
      </c>
      <c r="H39" s="56"/>
      <c r="I39" s="57"/>
      <c r="J39" s="56" t="s">
        <v>189</v>
      </c>
      <c r="K39" s="57" t="s">
        <v>224</v>
      </c>
      <c r="L39" s="56"/>
      <c r="M39" s="57"/>
      <c r="N39" s="167"/>
      <c r="O39" s="170"/>
      <c r="P39" s="144"/>
    </row>
    <row r="40" spans="1:16" ht="18" customHeight="1" thickBot="1">
      <c r="A40" s="165"/>
      <c r="B40" s="58"/>
      <c r="C40" s="59"/>
      <c r="D40" s="55" t="s">
        <v>219</v>
      </c>
      <c r="E40" s="60" t="s">
        <v>234</v>
      </c>
      <c r="F40" s="55" t="s">
        <v>219</v>
      </c>
      <c r="G40" s="59"/>
      <c r="H40" s="58"/>
      <c r="I40" s="59"/>
      <c r="J40" s="55" t="s">
        <v>219</v>
      </c>
      <c r="K40" s="59"/>
      <c r="L40" s="55"/>
      <c r="M40" s="60"/>
      <c r="N40" s="168"/>
      <c r="O40" s="142"/>
      <c r="P40" s="145"/>
    </row>
    <row r="41" spans="1:24" ht="19.5" customHeight="1">
      <c r="A41" s="163" t="s">
        <v>18</v>
      </c>
      <c r="B41" s="53"/>
      <c r="C41" s="54"/>
      <c r="D41" s="53"/>
      <c r="E41" s="54"/>
      <c r="F41" s="53" t="s">
        <v>193</v>
      </c>
      <c r="G41" s="54" t="s">
        <v>238</v>
      </c>
      <c r="H41" s="53" t="s">
        <v>179</v>
      </c>
      <c r="I41" s="54" t="s">
        <v>238</v>
      </c>
      <c r="J41" s="53"/>
      <c r="K41" s="54"/>
      <c r="L41" s="53"/>
      <c r="M41" s="54"/>
      <c r="N41" s="166" t="str">
        <f>VLOOKUP($A41,'Phan ca&amp; Ngay BDhoc'!$B$4:$I$72,4,0)</f>
        <v>Sáng</v>
      </c>
      <c r="O41" s="169" t="str">
        <f>VLOOKUP($A41,'Phan ca&amp; Ngay BDhoc'!$B$4:$I$72,6,0)</f>
        <v>12/03/2012 đến 24/06/2012</v>
      </c>
      <c r="P41" s="143" t="str">
        <f>VLOOKUP($A41,'Phan ca&amp; Ngay BDhoc'!$B$4:$I$72,8,0)</f>
        <v>A7-306</v>
      </c>
      <c r="Q41" s="70" t="s">
        <v>169</v>
      </c>
      <c r="R41" s="105">
        <v>2</v>
      </c>
      <c r="S41" s="78">
        <v>2</v>
      </c>
      <c r="T41" s="78">
        <v>0</v>
      </c>
      <c r="U41" s="70" t="s">
        <v>191</v>
      </c>
      <c r="V41" s="105">
        <v>3</v>
      </c>
      <c r="W41" s="78">
        <v>3</v>
      </c>
      <c r="X41" s="78">
        <v>0</v>
      </c>
    </row>
    <row r="42" spans="1:24" ht="18" customHeight="1">
      <c r="A42" s="164"/>
      <c r="B42" s="55"/>
      <c r="C42" s="60"/>
      <c r="D42" s="55"/>
      <c r="E42" s="60"/>
      <c r="F42" s="55" t="s">
        <v>219</v>
      </c>
      <c r="G42" s="60"/>
      <c r="H42" s="55" t="s">
        <v>219</v>
      </c>
      <c r="I42" s="60"/>
      <c r="J42" s="55"/>
      <c r="K42" s="60"/>
      <c r="L42" s="55"/>
      <c r="M42" s="60"/>
      <c r="N42" s="167"/>
      <c r="O42" s="170"/>
      <c r="P42" s="144"/>
      <c r="Q42" s="70" t="s">
        <v>179</v>
      </c>
      <c r="R42" s="97">
        <v>3</v>
      </c>
      <c r="S42" s="71">
        <v>2</v>
      </c>
      <c r="T42" s="71">
        <v>1</v>
      </c>
      <c r="U42" s="70" t="s">
        <v>192</v>
      </c>
      <c r="V42" s="105">
        <v>4</v>
      </c>
      <c r="W42" s="78">
        <v>4</v>
      </c>
      <c r="X42" s="78">
        <v>0</v>
      </c>
    </row>
    <row r="43" spans="1:24" ht="19.5" customHeight="1">
      <c r="A43" s="164"/>
      <c r="B43" s="56" t="s">
        <v>192</v>
      </c>
      <c r="C43" s="57" t="s">
        <v>243</v>
      </c>
      <c r="D43" s="56"/>
      <c r="E43" s="57"/>
      <c r="F43" s="56"/>
      <c r="G43" s="57"/>
      <c r="H43" s="56" t="s">
        <v>160</v>
      </c>
      <c r="I43" s="57" t="s">
        <v>232</v>
      </c>
      <c r="J43" s="56" t="s">
        <v>191</v>
      </c>
      <c r="K43" s="57" t="s">
        <v>222</v>
      </c>
      <c r="L43" s="56"/>
      <c r="M43" s="57"/>
      <c r="N43" s="167"/>
      <c r="O43" s="170"/>
      <c r="P43" s="144"/>
      <c r="Q43" s="74" t="s">
        <v>160</v>
      </c>
      <c r="R43" s="97">
        <v>1</v>
      </c>
      <c r="S43" s="71">
        <v>0</v>
      </c>
      <c r="T43" s="71">
        <v>1</v>
      </c>
      <c r="U43" s="70" t="s">
        <v>193</v>
      </c>
      <c r="V43" s="105">
        <v>4</v>
      </c>
      <c r="W43" s="78">
        <v>4</v>
      </c>
      <c r="X43" s="78">
        <v>0</v>
      </c>
    </row>
    <row r="44" spans="1:20" ht="18" customHeight="1" thickBot="1">
      <c r="A44" s="165"/>
      <c r="B44" s="58" t="s">
        <v>219</v>
      </c>
      <c r="C44" s="59"/>
      <c r="D44" s="55"/>
      <c r="E44" s="60"/>
      <c r="F44" s="55"/>
      <c r="G44" s="59"/>
      <c r="H44" s="58" t="s">
        <v>219</v>
      </c>
      <c r="I44" s="59" t="s">
        <v>234</v>
      </c>
      <c r="J44" s="55" t="s">
        <v>219</v>
      </c>
      <c r="K44" s="59"/>
      <c r="L44" s="55"/>
      <c r="M44" s="60"/>
      <c r="N44" s="168"/>
      <c r="O44" s="142"/>
      <c r="P44" s="145"/>
      <c r="Q44" s="70" t="s">
        <v>190</v>
      </c>
      <c r="R44" s="105">
        <v>3</v>
      </c>
      <c r="S44" s="78">
        <v>3</v>
      </c>
      <c r="T44" s="78">
        <v>0</v>
      </c>
    </row>
    <row r="45" spans="1:16" ht="18.75" customHeight="1">
      <c r="A45" s="163" t="s">
        <v>19</v>
      </c>
      <c r="B45" s="53"/>
      <c r="C45" s="54"/>
      <c r="D45" s="53"/>
      <c r="E45" s="54"/>
      <c r="F45" s="53" t="s">
        <v>193</v>
      </c>
      <c r="G45" s="54" t="s">
        <v>237</v>
      </c>
      <c r="H45" s="53" t="s">
        <v>179</v>
      </c>
      <c r="I45" s="54" t="s">
        <v>237</v>
      </c>
      <c r="J45" s="53"/>
      <c r="K45" s="54"/>
      <c r="L45" s="53"/>
      <c r="M45" s="54"/>
      <c r="N45" s="166" t="str">
        <f>VLOOKUP($A45,'Phan ca&amp; Ngay BDhoc'!$B$4:$I$72,4,0)</f>
        <v>Chiều</v>
      </c>
      <c r="O45" s="169" t="str">
        <f>VLOOKUP($A45,'Phan ca&amp; Ngay BDhoc'!$B$4:$I$72,6,0)</f>
        <v>12/03/2012 đến 24/06/2012</v>
      </c>
      <c r="P45" s="143" t="str">
        <f>VLOOKUP($A45,'Phan ca&amp; Ngay BDhoc'!$B$4:$I$72,8,0)</f>
        <v>A7-306</v>
      </c>
    </row>
    <row r="46" spans="1:16" ht="18" customHeight="1">
      <c r="A46" s="164"/>
      <c r="B46" s="55"/>
      <c r="C46" s="60"/>
      <c r="D46" s="55"/>
      <c r="E46" s="60"/>
      <c r="F46" s="55" t="s">
        <v>219</v>
      </c>
      <c r="G46" s="60"/>
      <c r="H46" s="55" t="s">
        <v>219</v>
      </c>
      <c r="I46" s="60"/>
      <c r="J46" s="55"/>
      <c r="K46" s="60"/>
      <c r="L46" s="55"/>
      <c r="M46" s="60"/>
      <c r="N46" s="167"/>
      <c r="O46" s="170"/>
      <c r="P46" s="144"/>
    </row>
    <row r="47" spans="1:16" ht="18.75" customHeight="1">
      <c r="A47" s="164"/>
      <c r="B47" s="56" t="s">
        <v>192</v>
      </c>
      <c r="C47" s="57" t="s">
        <v>241</v>
      </c>
      <c r="D47" s="56" t="s">
        <v>191</v>
      </c>
      <c r="E47" s="57" t="s">
        <v>224</v>
      </c>
      <c r="F47" s="56"/>
      <c r="G47" s="57"/>
      <c r="H47" s="56" t="s">
        <v>160</v>
      </c>
      <c r="I47" s="57" t="s">
        <v>233</v>
      </c>
      <c r="J47" s="56"/>
      <c r="K47" s="57"/>
      <c r="L47" s="56"/>
      <c r="M47" s="57"/>
      <c r="N47" s="167"/>
      <c r="O47" s="170"/>
      <c r="P47" s="144"/>
    </row>
    <row r="48" spans="1:16" ht="18" customHeight="1" thickBot="1">
      <c r="A48" s="165"/>
      <c r="B48" s="58" t="s">
        <v>219</v>
      </c>
      <c r="C48" s="59"/>
      <c r="D48" s="55" t="s">
        <v>219</v>
      </c>
      <c r="E48" s="60"/>
      <c r="F48" s="55"/>
      <c r="G48" s="59"/>
      <c r="H48" s="58" t="s">
        <v>219</v>
      </c>
      <c r="I48" s="59" t="s">
        <v>234</v>
      </c>
      <c r="J48" s="55"/>
      <c r="K48" s="59"/>
      <c r="L48" s="55"/>
      <c r="M48" s="60"/>
      <c r="N48" s="168"/>
      <c r="O48" s="142"/>
      <c r="P48" s="145"/>
    </row>
    <row r="49" spans="1:16" ht="18" customHeight="1">
      <c r="A49" s="163" t="s">
        <v>20</v>
      </c>
      <c r="B49" s="53" t="s">
        <v>193</v>
      </c>
      <c r="C49" s="54" t="s">
        <v>237</v>
      </c>
      <c r="D49" s="53" t="s">
        <v>191</v>
      </c>
      <c r="E49" s="54" t="s">
        <v>223</v>
      </c>
      <c r="F49" s="53" t="s">
        <v>192</v>
      </c>
      <c r="G49" s="54" t="s">
        <v>237</v>
      </c>
      <c r="H49" s="53"/>
      <c r="I49" s="54"/>
      <c r="J49" s="53" t="s">
        <v>179</v>
      </c>
      <c r="K49" s="54" t="s">
        <v>237</v>
      </c>
      <c r="L49" s="53"/>
      <c r="M49" s="54"/>
      <c r="N49" s="166" t="str">
        <f>VLOOKUP($A49,'Phan ca&amp; Ngay BDhoc'!$B$4:$I$72,4,0)</f>
        <v>Chiều</v>
      </c>
      <c r="O49" s="169" t="str">
        <f>VLOOKUP($A49,'Phan ca&amp; Ngay BDhoc'!$B$4:$I$72,6,0)</f>
        <v>12/03/2012 đến 24/06/2012</v>
      </c>
      <c r="P49" s="143" t="str">
        <f>VLOOKUP($A49,'Phan ca&amp; Ngay BDhoc'!$B$4:$I$72,8,0)</f>
        <v>A7-306</v>
      </c>
    </row>
    <row r="50" spans="1:16" ht="18" customHeight="1">
      <c r="A50" s="164"/>
      <c r="B50" s="55" t="s">
        <v>219</v>
      </c>
      <c r="C50" s="60"/>
      <c r="D50" s="55" t="s">
        <v>219</v>
      </c>
      <c r="E50" s="60"/>
      <c r="F50" s="55" t="s">
        <v>219</v>
      </c>
      <c r="G50" s="60"/>
      <c r="H50" s="55"/>
      <c r="I50" s="60"/>
      <c r="J50" s="55" t="s">
        <v>219</v>
      </c>
      <c r="K50" s="60"/>
      <c r="L50" s="55"/>
      <c r="M50" s="60"/>
      <c r="N50" s="167"/>
      <c r="O50" s="170"/>
      <c r="P50" s="144"/>
    </row>
    <row r="51" spans="1:16" ht="18" customHeight="1">
      <c r="A51" s="164"/>
      <c r="B51" s="56"/>
      <c r="C51" s="57"/>
      <c r="D51" s="56"/>
      <c r="E51" s="57"/>
      <c r="F51" s="56"/>
      <c r="G51" s="57"/>
      <c r="H51" s="56"/>
      <c r="I51" s="57"/>
      <c r="J51" s="56" t="s">
        <v>160</v>
      </c>
      <c r="K51" s="57" t="s">
        <v>233</v>
      </c>
      <c r="L51" s="56"/>
      <c r="M51" s="57"/>
      <c r="N51" s="167"/>
      <c r="O51" s="170"/>
      <c r="P51" s="144"/>
    </row>
    <row r="52" spans="1:16" ht="18" customHeight="1" thickBot="1">
      <c r="A52" s="165"/>
      <c r="B52" s="58"/>
      <c r="C52" s="59"/>
      <c r="D52" s="55"/>
      <c r="E52" s="60"/>
      <c r="F52" s="55"/>
      <c r="G52" s="59"/>
      <c r="H52" s="58"/>
      <c r="I52" s="59"/>
      <c r="J52" s="55" t="s">
        <v>219</v>
      </c>
      <c r="K52" s="59" t="s">
        <v>234</v>
      </c>
      <c r="L52" s="55"/>
      <c r="M52" s="60"/>
      <c r="N52" s="168"/>
      <c r="O52" s="142"/>
      <c r="P52" s="145"/>
    </row>
    <row r="53" spans="1:28" ht="18.75" customHeight="1">
      <c r="A53" s="163" t="s">
        <v>108</v>
      </c>
      <c r="B53" s="53" t="s">
        <v>195</v>
      </c>
      <c r="C53" s="54" t="s">
        <v>223</v>
      </c>
      <c r="D53" s="53" t="s">
        <v>197</v>
      </c>
      <c r="E53" s="54" t="s">
        <v>220</v>
      </c>
      <c r="F53" s="53" t="s">
        <v>196</v>
      </c>
      <c r="G53" s="54" t="s">
        <v>223</v>
      </c>
      <c r="H53" s="53"/>
      <c r="I53" s="54"/>
      <c r="J53" s="53"/>
      <c r="K53" s="54"/>
      <c r="L53" s="53" t="s">
        <v>179</v>
      </c>
      <c r="M53" s="54" t="s">
        <v>237</v>
      </c>
      <c r="N53" s="166" t="str">
        <f>VLOOKUP($A53,'Phan ca&amp; Ngay BDhoc'!$B$4:$I$72,4,0)</f>
        <v>Chiều</v>
      </c>
      <c r="O53" s="169" t="str">
        <f>VLOOKUP($A53,'Phan ca&amp; Ngay BDhoc'!$B$4:$I$72,6,0)</f>
        <v>12/03/2012 đến 24/06/2012</v>
      </c>
      <c r="P53" s="143" t="str">
        <f>VLOOKUP($A53,'Phan ca&amp; Ngay BDhoc'!$B$4:$I$72,8,0)</f>
        <v>B4-602</v>
      </c>
      <c r="Q53" s="70" t="s">
        <v>169</v>
      </c>
      <c r="R53" s="97">
        <v>2</v>
      </c>
      <c r="S53" s="71">
        <v>2</v>
      </c>
      <c r="T53" s="71">
        <v>0</v>
      </c>
      <c r="U53" s="70" t="s">
        <v>195</v>
      </c>
      <c r="V53" s="97">
        <v>3</v>
      </c>
      <c r="W53" s="71">
        <v>3</v>
      </c>
      <c r="X53" s="71">
        <v>0</v>
      </c>
      <c r="Y53" s="70" t="s">
        <v>197</v>
      </c>
      <c r="Z53" s="97">
        <v>4</v>
      </c>
      <c r="AA53" s="71">
        <v>3</v>
      </c>
      <c r="AB53" s="71">
        <v>1</v>
      </c>
    </row>
    <row r="54" spans="1:28" ht="18" customHeight="1">
      <c r="A54" s="164"/>
      <c r="B54" s="55" t="s">
        <v>219</v>
      </c>
      <c r="C54" s="60"/>
      <c r="D54" s="55" t="s">
        <v>219</v>
      </c>
      <c r="E54" s="60"/>
      <c r="F54" s="55" t="s">
        <v>219</v>
      </c>
      <c r="G54" s="60"/>
      <c r="H54" s="55"/>
      <c r="I54" s="60"/>
      <c r="J54" s="55"/>
      <c r="K54" s="60"/>
      <c r="L54" s="55" t="s">
        <v>219</v>
      </c>
      <c r="M54" s="60"/>
      <c r="N54" s="167"/>
      <c r="O54" s="170"/>
      <c r="P54" s="144"/>
      <c r="Q54" s="72" t="s">
        <v>194</v>
      </c>
      <c r="R54" s="102">
        <v>2</v>
      </c>
      <c r="S54" s="73">
        <v>2</v>
      </c>
      <c r="T54" s="73">
        <v>0</v>
      </c>
      <c r="U54" s="74" t="s">
        <v>196</v>
      </c>
      <c r="V54" s="97">
        <v>3</v>
      </c>
      <c r="W54" s="71">
        <v>3</v>
      </c>
      <c r="X54" s="71">
        <v>0</v>
      </c>
      <c r="Y54" s="70" t="s">
        <v>198</v>
      </c>
      <c r="Z54" s="97">
        <v>3</v>
      </c>
      <c r="AA54" s="71">
        <v>3</v>
      </c>
      <c r="AB54" s="71">
        <v>0</v>
      </c>
    </row>
    <row r="55" spans="1:24" ht="18.75" customHeight="1">
      <c r="A55" s="164"/>
      <c r="B55" s="56" t="s">
        <v>198</v>
      </c>
      <c r="C55" s="57" t="s">
        <v>224</v>
      </c>
      <c r="D55" s="56"/>
      <c r="E55" s="57"/>
      <c r="F55" s="56"/>
      <c r="G55" s="57"/>
      <c r="H55" s="56"/>
      <c r="I55" s="57"/>
      <c r="J55" s="56" t="s">
        <v>160</v>
      </c>
      <c r="K55" s="57" t="s">
        <v>233</v>
      </c>
      <c r="L55" s="56"/>
      <c r="M55" s="57"/>
      <c r="N55" s="167"/>
      <c r="O55" s="170"/>
      <c r="P55" s="144"/>
      <c r="Q55" s="72" t="s">
        <v>172</v>
      </c>
      <c r="R55" s="73">
        <v>2</v>
      </c>
      <c r="S55" s="73">
        <v>2</v>
      </c>
      <c r="T55" s="73">
        <v>0</v>
      </c>
      <c r="U55" s="70" t="s">
        <v>179</v>
      </c>
      <c r="V55" s="97">
        <v>3</v>
      </c>
      <c r="W55" s="71">
        <v>2</v>
      </c>
      <c r="X55" s="71">
        <v>1</v>
      </c>
    </row>
    <row r="56" spans="1:24" ht="18" customHeight="1" thickBot="1">
      <c r="A56" s="165"/>
      <c r="B56" s="55" t="s">
        <v>219</v>
      </c>
      <c r="C56" s="59"/>
      <c r="D56" s="55"/>
      <c r="E56" s="60"/>
      <c r="F56" s="55"/>
      <c r="G56" s="59"/>
      <c r="H56" s="58"/>
      <c r="I56" s="59"/>
      <c r="J56" s="58" t="s">
        <v>219</v>
      </c>
      <c r="K56" s="59" t="s">
        <v>234</v>
      </c>
      <c r="L56" s="55"/>
      <c r="M56" s="60"/>
      <c r="N56" s="168"/>
      <c r="O56" s="142"/>
      <c r="P56" s="145"/>
      <c r="Q56" s="70" t="s">
        <v>184</v>
      </c>
      <c r="R56" s="97">
        <v>6</v>
      </c>
      <c r="S56" s="71">
        <v>6</v>
      </c>
      <c r="T56" s="71">
        <v>0</v>
      </c>
      <c r="U56" s="74" t="s">
        <v>160</v>
      </c>
      <c r="V56" s="97">
        <v>1</v>
      </c>
      <c r="W56" s="71">
        <v>0</v>
      </c>
      <c r="X56" s="71">
        <v>1</v>
      </c>
    </row>
    <row r="57" spans="1:16" ht="18.75" customHeight="1">
      <c r="A57" s="163" t="s">
        <v>109</v>
      </c>
      <c r="B57" s="53" t="s">
        <v>195</v>
      </c>
      <c r="C57" s="54" t="s">
        <v>221</v>
      </c>
      <c r="D57" s="53" t="s">
        <v>197</v>
      </c>
      <c r="E57" s="54" t="s">
        <v>218</v>
      </c>
      <c r="F57" s="53" t="s">
        <v>196</v>
      </c>
      <c r="G57" s="54" t="s">
        <v>221</v>
      </c>
      <c r="H57" s="53"/>
      <c r="I57" s="54"/>
      <c r="J57" s="53"/>
      <c r="K57" s="54"/>
      <c r="L57" s="53" t="s">
        <v>179</v>
      </c>
      <c r="M57" s="54" t="s">
        <v>238</v>
      </c>
      <c r="N57" s="166" t="str">
        <f>VLOOKUP($A57,'Phan ca&amp; Ngay BDhoc'!$B$4:$I$72,4,0)</f>
        <v>Sáng</v>
      </c>
      <c r="O57" s="169" t="str">
        <f>VLOOKUP($A57,'Phan ca&amp; Ngay BDhoc'!$B$4:$I$72,6,0)</f>
        <v>12/03/2012 đến 24/06/2012</v>
      </c>
      <c r="P57" s="143" t="str">
        <f>VLOOKUP($A57,'Phan ca&amp; Ngay BDhoc'!$B$4:$I$72,8,0)</f>
        <v>B4-602</v>
      </c>
    </row>
    <row r="58" spans="1:16" ht="18" customHeight="1">
      <c r="A58" s="164"/>
      <c r="B58" s="55" t="s">
        <v>219</v>
      </c>
      <c r="C58" s="60"/>
      <c r="D58" s="55" t="s">
        <v>219</v>
      </c>
      <c r="E58" s="60"/>
      <c r="F58" s="55" t="s">
        <v>219</v>
      </c>
      <c r="G58" s="60"/>
      <c r="H58" s="55"/>
      <c r="I58" s="60"/>
      <c r="J58" s="55"/>
      <c r="K58" s="60"/>
      <c r="L58" s="55" t="s">
        <v>219</v>
      </c>
      <c r="M58" s="60"/>
      <c r="N58" s="167"/>
      <c r="O58" s="170"/>
      <c r="P58" s="144"/>
    </row>
    <row r="59" spans="1:16" s="66" customFormat="1" ht="18.75" customHeight="1">
      <c r="A59" s="164"/>
      <c r="B59" s="56" t="s">
        <v>198</v>
      </c>
      <c r="C59" s="57" t="s">
        <v>222</v>
      </c>
      <c r="D59" s="56"/>
      <c r="E59" s="57"/>
      <c r="F59" s="56"/>
      <c r="G59" s="57"/>
      <c r="H59" s="56"/>
      <c r="I59" s="57"/>
      <c r="J59" s="56" t="s">
        <v>160</v>
      </c>
      <c r="K59" s="57" t="s">
        <v>232</v>
      </c>
      <c r="L59" s="56"/>
      <c r="M59" s="57"/>
      <c r="N59" s="167"/>
      <c r="O59" s="170"/>
      <c r="P59" s="144"/>
    </row>
    <row r="60" spans="1:16" s="66" customFormat="1" ht="18" customHeight="1" thickBot="1">
      <c r="A60" s="165"/>
      <c r="B60" s="55" t="s">
        <v>219</v>
      </c>
      <c r="C60" s="59"/>
      <c r="D60" s="55"/>
      <c r="E60" s="60"/>
      <c r="F60" s="55"/>
      <c r="G60" s="59"/>
      <c r="H60" s="58"/>
      <c r="I60" s="59"/>
      <c r="J60" s="58" t="s">
        <v>219</v>
      </c>
      <c r="K60" s="59" t="s">
        <v>234</v>
      </c>
      <c r="L60" s="55"/>
      <c r="M60" s="60"/>
      <c r="N60" s="168"/>
      <c r="O60" s="142"/>
      <c r="P60" s="145"/>
    </row>
    <row r="61" spans="1:16" s="66" customFormat="1" ht="18.75" customHeight="1">
      <c r="A61" s="163" t="s">
        <v>107</v>
      </c>
      <c r="B61" s="53" t="s">
        <v>198</v>
      </c>
      <c r="C61" s="54" t="s">
        <v>223</v>
      </c>
      <c r="D61" s="53"/>
      <c r="E61" s="54"/>
      <c r="F61" s="53"/>
      <c r="G61" s="54"/>
      <c r="H61" s="53" t="s">
        <v>197</v>
      </c>
      <c r="I61" s="54" t="s">
        <v>220</v>
      </c>
      <c r="J61" s="53" t="s">
        <v>179</v>
      </c>
      <c r="K61" s="54" t="s">
        <v>237</v>
      </c>
      <c r="L61" s="53"/>
      <c r="M61" s="54"/>
      <c r="N61" s="166" t="str">
        <f>VLOOKUP($A61,'Phan ca&amp; Ngay BDhoc'!$B$4:$I$72,4,0)</f>
        <v>Chiều</v>
      </c>
      <c r="O61" s="169" t="str">
        <f>VLOOKUP($A61,'Phan ca&amp; Ngay BDhoc'!$B$4:$I$72,6,0)</f>
        <v>12/03/2012 đến 24/06/2012</v>
      </c>
      <c r="P61" s="143" t="str">
        <f>VLOOKUP($A61,'Phan ca&amp; Ngay BDhoc'!$B$4:$I$72,8,0)</f>
        <v>B3-406</v>
      </c>
    </row>
    <row r="62" spans="1:16" s="66" customFormat="1" ht="18" customHeight="1">
      <c r="A62" s="164"/>
      <c r="B62" s="55" t="s">
        <v>219</v>
      </c>
      <c r="C62" s="60"/>
      <c r="D62" s="55"/>
      <c r="E62" s="60"/>
      <c r="F62" s="55"/>
      <c r="G62" s="60"/>
      <c r="H62" s="55" t="s">
        <v>219</v>
      </c>
      <c r="I62" s="60"/>
      <c r="J62" s="55" t="s">
        <v>219</v>
      </c>
      <c r="K62" s="60"/>
      <c r="L62" s="55"/>
      <c r="M62" s="60"/>
      <c r="N62" s="167"/>
      <c r="O62" s="170"/>
      <c r="P62" s="144"/>
    </row>
    <row r="63" spans="1:16" s="66" customFormat="1" ht="18.75" customHeight="1">
      <c r="A63" s="164"/>
      <c r="B63" s="56" t="s">
        <v>195</v>
      </c>
      <c r="C63" s="57" t="s">
        <v>224</v>
      </c>
      <c r="D63" s="56"/>
      <c r="E63" s="57"/>
      <c r="F63" s="56" t="s">
        <v>196</v>
      </c>
      <c r="G63" s="57" t="s">
        <v>224</v>
      </c>
      <c r="H63" s="56"/>
      <c r="I63" s="57"/>
      <c r="J63" s="56" t="s">
        <v>160</v>
      </c>
      <c r="K63" s="57" t="s">
        <v>236</v>
      </c>
      <c r="L63" s="56"/>
      <c r="M63" s="57"/>
      <c r="N63" s="167"/>
      <c r="O63" s="170"/>
      <c r="P63" s="144"/>
    </row>
    <row r="64" spans="1:16" s="66" customFormat="1" ht="18" customHeight="1" thickBot="1">
      <c r="A64" s="165"/>
      <c r="B64" s="55" t="s">
        <v>219</v>
      </c>
      <c r="C64" s="59"/>
      <c r="D64" s="55"/>
      <c r="E64" s="60"/>
      <c r="F64" s="55" t="s">
        <v>219</v>
      </c>
      <c r="G64" s="59"/>
      <c r="H64" s="58"/>
      <c r="I64" s="59"/>
      <c r="J64" s="58" t="s">
        <v>219</v>
      </c>
      <c r="K64" s="59" t="s">
        <v>234</v>
      </c>
      <c r="L64" s="55"/>
      <c r="M64" s="59"/>
      <c r="N64" s="168"/>
      <c r="O64" s="142"/>
      <c r="P64" s="145"/>
    </row>
    <row r="65" spans="1:16" s="66" customFormat="1" ht="18" customHeight="1">
      <c r="A65" s="163" t="s">
        <v>110</v>
      </c>
      <c r="B65" s="53" t="s">
        <v>198</v>
      </c>
      <c r="C65" s="54" t="s">
        <v>221</v>
      </c>
      <c r="D65" s="53"/>
      <c r="E65" s="54"/>
      <c r="F65" s="53"/>
      <c r="G65" s="54"/>
      <c r="H65" s="53" t="s">
        <v>197</v>
      </c>
      <c r="I65" s="54" t="s">
        <v>218</v>
      </c>
      <c r="J65" s="53" t="s">
        <v>179</v>
      </c>
      <c r="K65" s="54" t="s">
        <v>238</v>
      </c>
      <c r="L65" s="53"/>
      <c r="M65" s="54"/>
      <c r="N65" s="166" t="str">
        <f>VLOOKUP($A65,'Phan ca&amp; Ngay BDhoc'!$B$4:$I$72,4,0)</f>
        <v>Sáng</v>
      </c>
      <c r="O65" s="169" t="str">
        <f>VLOOKUP($A65,'Phan ca&amp; Ngay BDhoc'!$B$4:$I$72,6,0)</f>
        <v>12/03/2012 đến 24/06/2012</v>
      </c>
      <c r="P65" s="143" t="str">
        <f>VLOOKUP($A65,'Phan ca&amp; Ngay BDhoc'!$B$4:$I$72,8,0)</f>
        <v>B3-406</v>
      </c>
    </row>
    <row r="66" spans="1:16" s="66" customFormat="1" ht="18" customHeight="1">
      <c r="A66" s="164"/>
      <c r="B66" s="55" t="s">
        <v>219</v>
      </c>
      <c r="C66" s="60"/>
      <c r="D66" s="55"/>
      <c r="E66" s="60"/>
      <c r="F66" s="55"/>
      <c r="G66" s="60"/>
      <c r="H66" s="55" t="s">
        <v>219</v>
      </c>
      <c r="I66" s="60"/>
      <c r="J66" s="55" t="s">
        <v>219</v>
      </c>
      <c r="K66" s="60"/>
      <c r="L66" s="55"/>
      <c r="M66" s="60"/>
      <c r="N66" s="167"/>
      <c r="O66" s="170"/>
      <c r="P66" s="144"/>
    </row>
    <row r="67" spans="1:16" s="66" customFormat="1" ht="18" customHeight="1">
      <c r="A67" s="164"/>
      <c r="B67" s="56" t="s">
        <v>195</v>
      </c>
      <c r="C67" s="57" t="s">
        <v>222</v>
      </c>
      <c r="D67" s="56"/>
      <c r="E67" s="57"/>
      <c r="F67" s="56" t="s">
        <v>196</v>
      </c>
      <c r="G67" s="57" t="s">
        <v>222</v>
      </c>
      <c r="H67" s="56"/>
      <c r="I67" s="57"/>
      <c r="J67" s="56" t="s">
        <v>160</v>
      </c>
      <c r="K67" s="57" t="s">
        <v>235</v>
      </c>
      <c r="L67" s="56"/>
      <c r="M67" s="57"/>
      <c r="N67" s="167"/>
      <c r="O67" s="170"/>
      <c r="P67" s="144"/>
    </row>
    <row r="68" spans="1:16" s="66" customFormat="1" ht="18" customHeight="1" thickBot="1">
      <c r="A68" s="165"/>
      <c r="B68" s="55" t="s">
        <v>219</v>
      </c>
      <c r="C68" s="59"/>
      <c r="D68" s="55"/>
      <c r="E68" s="60"/>
      <c r="F68" s="55" t="s">
        <v>219</v>
      </c>
      <c r="G68" s="59"/>
      <c r="H68" s="58"/>
      <c r="I68" s="59"/>
      <c r="J68" s="58" t="s">
        <v>219</v>
      </c>
      <c r="K68" s="59" t="s">
        <v>234</v>
      </c>
      <c r="L68" s="55"/>
      <c r="M68" s="59"/>
      <c r="N68" s="168"/>
      <c r="O68" s="142"/>
      <c r="P68" s="145"/>
    </row>
    <row r="69" spans="1:16" s="66" customFormat="1" ht="18" customHeight="1">
      <c r="A69" s="163" t="s">
        <v>152</v>
      </c>
      <c r="B69" s="53"/>
      <c r="C69" s="54"/>
      <c r="D69" s="53" t="s">
        <v>195</v>
      </c>
      <c r="E69" s="54" t="s">
        <v>223</v>
      </c>
      <c r="F69" s="53" t="s">
        <v>179</v>
      </c>
      <c r="G69" s="54" t="s">
        <v>237</v>
      </c>
      <c r="H69" s="53" t="s">
        <v>196</v>
      </c>
      <c r="I69" s="54" t="s">
        <v>223</v>
      </c>
      <c r="J69" s="53" t="s">
        <v>197</v>
      </c>
      <c r="K69" s="54" t="s">
        <v>220</v>
      </c>
      <c r="L69" s="53"/>
      <c r="M69" s="54"/>
      <c r="N69" s="166" t="str">
        <f>VLOOKUP($A69,'Phan ca&amp; Ngay BDhoc'!$B$4:$I$72,4,0)</f>
        <v>Chiều</v>
      </c>
      <c r="O69" s="169" t="str">
        <f>VLOOKUP($A69,'Phan ca&amp; Ngay BDhoc'!$B$4:$I$72,6,0)</f>
        <v>12/03/2012 đến 24/06/2012</v>
      </c>
      <c r="P69" s="143" t="str">
        <f>VLOOKUP($A69,'Phan ca&amp; Ngay BDhoc'!$B$4:$I$72,8,0)</f>
        <v>B4-604</v>
      </c>
    </row>
    <row r="70" spans="1:16" s="66" customFormat="1" ht="18" customHeight="1">
      <c r="A70" s="164"/>
      <c r="B70" s="55"/>
      <c r="C70" s="60"/>
      <c r="D70" s="55" t="s">
        <v>219</v>
      </c>
      <c r="E70" s="60"/>
      <c r="F70" s="55" t="s">
        <v>219</v>
      </c>
      <c r="G70" s="60"/>
      <c r="H70" s="55" t="s">
        <v>219</v>
      </c>
      <c r="I70" s="60"/>
      <c r="J70" s="55" t="s">
        <v>219</v>
      </c>
      <c r="K70" s="60"/>
      <c r="L70" s="55"/>
      <c r="M70" s="60"/>
      <c r="N70" s="167"/>
      <c r="O70" s="170"/>
      <c r="P70" s="144"/>
    </row>
    <row r="71" spans="1:16" s="66" customFormat="1" ht="18" customHeight="1">
      <c r="A71" s="164"/>
      <c r="B71" s="56"/>
      <c r="C71" s="57"/>
      <c r="D71" s="56" t="s">
        <v>198</v>
      </c>
      <c r="E71" s="57" t="s">
        <v>224</v>
      </c>
      <c r="F71" s="56" t="s">
        <v>160</v>
      </c>
      <c r="G71" s="57" t="s">
        <v>233</v>
      </c>
      <c r="H71" s="56"/>
      <c r="I71" s="57"/>
      <c r="J71" s="56"/>
      <c r="K71" s="57"/>
      <c r="L71" s="56"/>
      <c r="M71" s="57"/>
      <c r="N71" s="167"/>
      <c r="O71" s="170"/>
      <c r="P71" s="144"/>
    </row>
    <row r="72" spans="1:16" s="66" customFormat="1" ht="18" customHeight="1" thickBot="1">
      <c r="A72" s="165"/>
      <c r="B72" s="58"/>
      <c r="C72" s="59"/>
      <c r="D72" s="58" t="s">
        <v>219</v>
      </c>
      <c r="E72" s="59"/>
      <c r="F72" s="58" t="s">
        <v>219</v>
      </c>
      <c r="G72" s="59" t="s">
        <v>234</v>
      </c>
      <c r="H72" s="58"/>
      <c r="I72" s="59"/>
      <c r="J72" s="58"/>
      <c r="K72" s="59"/>
      <c r="L72" s="58"/>
      <c r="M72" s="59"/>
      <c r="N72" s="168"/>
      <c r="O72" s="142"/>
      <c r="P72" s="145"/>
    </row>
    <row r="73" spans="1:16" s="66" customFormat="1" ht="19.5" customHeight="1">
      <c r="A73" s="163" t="s">
        <v>156</v>
      </c>
      <c r="B73" s="53"/>
      <c r="C73" s="54"/>
      <c r="D73" s="53" t="s">
        <v>195</v>
      </c>
      <c r="E73" s="54" t="s">
        <v>221</v>
      </c>
      <c r="F73" s="53" t="s">
        <v>179</v>
      </c>
      <c r="G73" s="54" t="s">
        <v>238</v>
      </c>
      <c r="H73" s="53" t="s">
        <v>196</v>
      </c>
      <c r="I73" s="54" t="s">
        <v>221</v>
      </c>
      <c r="J73" s="53" t="s">
        <v>197</v>
      </c>
      <c r="K73" s="54" t="s">
        <v>218</v>
      </c>
      <c r="L73" s="53"/>
      <c r="M73" s="54"/>
      <c r="N73" s="166" t="str">
        <f>VLOOKUP($A73,'Phan ca&amp; Ngay BDhoc'!$B$4:$I$72,4,0)</f>
        <v>Sáng</v>
      </c>
      <c r="O73" s="169" t="str">
        <f>VLOOKUP($A73,'Phan ca&amp; Ngay BDhoc'!$B$4:$I$72,6,0)</f>
        <v>12/03/2012 đến 24/06/2012</v>
      </c>
      <c r="P73" s="143" t="str">
        <f>VLOOKUP($A73,'Phan ca&amp; Ngay BDhoc'!$B$4:$I$72,8,0)</f>
        <v>B4-604</v>
      </c>
    </row>
    <row r="74" spans="1:16" s="66" customFormat="1" ht="18" customHeight="1">
      <c r="A74" s="164"/>
      <c r="B74" s="55"/>
      <c r="C74" s="60"/>
      <c r="D74" s="55" t="s">
        <v>219</v>
      </c>
      <c r="E74" s="60"/>
      <c r="F74" s="55" t="s">
        <v>219</v>
      </c>
      <c r="G74" s="60"/>
      <c r="H74" s="55" t="s">
        <v>219</v>
      </c>
      <c r="I74" s="60"/>
      <c r="J74" s="55" t="s">
        <v>219</v>
      </c>
      <c r="K74" s="60"/>
      <c r="L74" s="55"/>
      <c r="M74" s="60"/>
      <c r="N74" s="167"/>
      <c r="O74" s="170"/>
      <c r="P74" s="144"/>
    </row>
    <row r="75" spans="1:16" s="66" customFormat="1" ht="18" customHeight="1">
      <c r="A75" s="164"/>
      <c r="B75" s="56"/>
      <c r="C75" s="57"/>
      <c r="D75" s="56" t="s">
        <v>198</v>
      </c>
      <c r="E75" s="57" t="s">
        <v>222</v>
      </c>
      <c r="F75" s="56" t="s">
        <v>160</v>
      </c>
      <c r="G75" s="57" t="s">
        <v>232</v>
      </c>
      <c r="H75" s="56"/>
      <c r="I75" s="57"/>
      <c r="J75" s="56"/>
      <c r="K75" s="57"/>
      <c r="L75" s="56"/>
      <c r="M75" s="57"/>
      <c r="N75" s="167"/>
      <c r="O75" s="170"/>
      <c r="P75" s="144"/>
    </row>
    <row r="76" spans="1:16" s="66" customFormat="1" ht="18" customHeight="1" thickBot="1">
      <c r="A76" s="165"/>
      <c r="B76" s="58"/>
      <c r="C76" s="59"/>
      <c r="D76" s="58" t="s">
        <v>219</v>
      </c>
      <c r="E76" s="59"/>
      <c r="F76" s="58" t="s">
        <v>219</v>
      </c>
      <c r="G76" s="59" t="s">
        <v>234</v>
      </c>
      <c r="H76" s="58"/>
      <c r="I76" s="59"/>
      <c r="J76" s="58"/>
      <c r="K76" s="59"/>
      <c r="L76" s="58"/>
      <c r="M76" s="59"/>
      <c r="N76" s="168"/>
      <c r="O76" s="142"/>
      <c r="P76" s="145"/>
    </row>
    <row r="77" spans="1:16" ht="19.5" customHeight="1">
      <c r="A77" s="163" t="s">
        <v>1</v>
      </c>
      <c r="B77" s="53" t="s">
        <v>179</v>
      </c>
      <c r="C77" s="54" t="s">
        <v>237</v>
      </c>
      <c r="D77" s="53" t="s">
        <v>198</v>
      </c>
      <c r="E77" s="54" t="s">
        <v>223</v>
      </c>
      <c r="F77" s="53"/>
      <c r="G77" s="54"/>
      <c r="H77" s="53"/>
      <c r="I77" s="54"/>
      <c r="J77" s="53"/>
      <c r="K77" s="54"/>
      <c r="L77" s="53" t="s">
        <v>197</v>
      </c>
      <c r="M77" s="54" t="s">
        <v>220</v>
      </c>
      <c r="N77" s="166" t="str">
        <f>VLOOKUP($A77,'Phan ca&amp; Ngay BDhoc'!$B$4:$I$72,4,0)</f>
        <v>Chiều</v>
      </c>
      <c r="O77" s="169" t="str">
        <f>VLOOKUP($A77,'Phan ca&amp; Ngay BDhoc'!$B$4:$I$72,6,0)</f>
        <v>12/03/2012 đến 24/06/2012</v>
      </c>
      <c r="P77" s="143" t="str">
        <f>VLOOKUP($A77,'Phan ca&amp; Ngay BDhoc'!$B$4:$I$72,8,0)</f>
        <v>B3-204</v>
      </c>
    </row>
    <row r="78" spans="1:16" ht="18" customHeight="1">
      <c r="A78" s="164"/>
      <c r="B78" s="55" t="s">
        <v>219</v>
      </c>
      <c r="C78" s="60"/>
      <c r="D78" s="55" t="s">
        <v>219</v>
      </c>
      <c r="E78" s="60"/>
      <c r="F78" s="55"/>
      <c r="G78" s="60"/>
      <c r="H78" s="55"/>
      <c r="I78" s="60"/>
      <c r="J78" s="55"/>
      <c r="K78" s="60"/>
      <c r="L78" s="55" t="s">
        <v>219</v>
      </c>
      <c r="M78" s="60"/>
      <c r="N78" s="167"/>
      <c r="O78" s="170"/>
      <c r="P78" s="144"/>
    </row>
    <row r="79" spans="1:16" ht="18" customHeight="1">
      <c r="A79" s="164"/>
      <c r="B79" s="56"/>
      <c r="C79" s="57"/>
      <c r="D79" s="56" t="s">
        <v>195</v>
      </c>
      <c r="E79" s="57" t="s">
        <v>224</v>
      </c>
      <c r="F79" s="56" t="s">
        <v>160</v>
      </c>
      <c r="G79" s="57" t="s">
        <v>236</v>
      </c>
      <c r="H79" s="56" t="s">
        <v>196</v>
      </c>
      <c r="I79" s="57" t="s">
        <v>224</v>
      </c>
      <c r="J79" s="56"/>
      <c r="K79" s="57"/>
      <c r="L79" s="56"/>
      <c r="M79" s="57"/>
      <c r="N79" s="167"/>
      <c r="O79" s="170"/>
      <c r="P79" s="144"/>
    </row>
    <row r="80" spans="1:16" ht="18" customHeight="1" thickBot="1">
      <c r="A80" s="165"/>
      <c r="B80" s="58"/>
      <c r="C80" s="59"/>
      <c r="D80" s="58" t="s">
        <v>219</v>
      </c>
      <c r="E80" s="59"/>
      <c r="F80" s="58" t="s">
        <v>219</v>
      </c>
      <c r="G80" s="59" t="s">
        <v>234</v>
      </c>
      <c r="H80" s="58" t="s">
        <v>219</v>
      </c>
      <c r="I80" s="59"/>
      <c r="J80" s="58"/>
      <c r="K80" s="59"/>
      <c r="L80" s="58"/>
      <c r="M80" s="59"/>
      <c r="N80" s="168"/>
      <c r="O80" s="142"/>
      <c r="P80" s="145"/>
    </row>
    <row r="81" spans="1:28" ht="18.75" customHeight="1">
      <c r="A81" s="163" t="s">
        <v>21</v>
      </c>
      <c r="B81" s="53" t="s">
        <v>184</v>
      </c>
      <c r="C81" s="54" t="s">
        <v>237</v>
      </c>
      <c r="D81" s="53" t="s">
        <v>179</v>
      </c>
      <c r="E81" s="54" t="s">
        <v>237</v>
      </c>
      <c r="F81" s="53" t="s">
        <v>195</v>
      </c>
      <c r="G81" s="54" t="s">
        <v>223</v>
      </c>
      <c r="H81" s="53" t="s">
        <v>197</v>
      </c>
      <c r="I81" s="54" t="s">
        <v>220</v>
      </c>
      <c r="J81" s="53" t="s">
        <v>196</v>
      </c>
      <c r="K81" s="54" t="s">
        <v>223</v>
      </c>
      <c r="L81" s="53" t="s">
        <v>184</v>
      </c>
      <c r="M81" s="54" t="s">
        <v>237</v>
      </c>
      <c r="N81" s="166" t="str">
        <f>VLOOKUP($A81,'Phan ca&amp; Ngay BDhoc'!$B$4:$I$72,4,0)</f>
        <v>Chiều</v>
      </c>
      <c r="O81" s="169" t="str">
        <f>VLOOKUP($A81,'Phan ca&amp; Ngay BDhoc'!$B$4:$I$72,6,0)</f>
        <v>12/03/2012 đến 24/06/2012</v>
      </c>
      <c r="P81" s="143" t="str">
        <f>VLOOKUP($A81,'Phan ca&amp; Ngay BDhoc'!$B$4:$I$72,8,0)</f>
        <v>A10-901</v>
      </c>
      <c r="Q81" s="70" t="s">
        <v>169</v>
      </c>
      <c r="R81" s="97">
        <v>2</v>
      </c>
      <c r="S81" s="71">
        <v>2</v>
      </c>
      <c r="T81" s="71">
        <v>0</v>
      </c>
      <c r="U81" s="70" t="s">
        <v>195</v>
      </c>
      <c r="V81" s="97">
        <v>3</v>
      </c>
      <c r="W81" s="71">
        <v>3</v>
      </c>
      <c r="X81" s="71">
        <v>0</v>
      </c>
      <c r="Y81" s="70" t="s">
        <v>197</v>
      </c>
      <c r="Z81" s="97">
        <v>4</v>
      </c>
      <c r="AA81" s="71">
        <v>3</v>
      </c>
      <c r="AB81" s="71">
        <v>1</v>
      </c>
    </row>
    <row r="82" spans="1:28" ht="18" customHeight="1">
      <c r="A82" s="164"/>
      <c r="B82" s="55" t="s">
        <v>219</v>
      </c>
      <c r="C82" s="60" t="s">
        <v>256</v>
      </c>
      <c r="D82" s="55" t="s">
        <v>219</v>
      </c>
      <c r="E82" s="60"/>
      <c r="F82" s="55" t="s">
        <v>219</v>
      </c>
      <c r="G82" s="60"/>
      <c r="H82" s="55" t="s">
        <v>219</v>
      </c>
      <c r="I82" s="60"/>
      <c r="J82" s="55" t="s">
        <v>219</v>
      </c>
      <c r="K82" s="60"/>
      <c r="L82" s="55" t="s">
        <v>219</v>
      </c>
      <c r="M82" s="60" t="s">
        <v>255</v>
      </c>
      <c r="N82" s="167"/>
      <c r="O82" s="170"/>
      <c r="P82" s="144"/>
      <c r="Q82" s="72" t="s">
        <v>194</v>
      </c>
      <c r="R82" s="102">
        <v>2</v>
      </c>
      <c r="S82" s="73">
        <v>2</v>
      </c>
      <c r="T82" s="73">
        <v>0</v>
      </c>
      <c r="U82" s="74" t="s">
        <v>196</v>
      </c>
      <c r="V82" s="97">
        <v>3</v>
      </c>
      <c r="W82" s="71">
        <v>3</v>
      </c>
      <c r="X82" s="71">
        <v>0</v>
      </c>
      <c r="Y82" s="70" t="s">
        <v>198</v>
      </c>
      <c r="Z82" s="97">
        <v>3</v>
      </c>
      <c r="AA82" s="71">
        <v>3</v>
      </c>
      <c r="AB82" s="71">
        <v>0</v>
      </c>
    </row>
    <row r="83" spans="1:24" ht="18.75" customHeight="1">
      <c r="A83" s="164"/>
      <c r="B83" s="56" t="s">
        <v>160</v>
      </c>
      <c r="C83" s="57" t="s">
        <v>233</v>
      </c>
      <c r="D83" s="56" t="s">
        <v>169</v>
      </c>
      <c r="E83" s="57" t="s">
        <v>235</v>
      </c>
      <c r="F83" s="56" t="s">
        <v>198</v>
      </c>
      <c r="G83" s="57" t="s">
        <v>224</v>
      </c>
      <c r="H83" s="56"/>
      <c r="I83" s="57"/>
      <c r="J83" s="56" t="s">
        <v>194</v>
      </c>
      <c r="K83" s="57" t="s">
        <v>246</v>
      </c>
      <c r="L83" s="56"/>
      <c r="M83" s="57"/>
      <c r="N83" s="167"/>
      <c r="O83" s="170"/>
      <c r="P83" s="144"/>
      <c r="Q83" s="72" t="s">
        <v>172</v>
      </c>
      <c r="R83" s="73">
        <v>2</v>
      </c>
      <c r="S83" s="73">
        <v>2</v>
      </c>
      <c r="T83" s="73">
        <v>0</v>
      </c>
      <c r="U83" s="70" t="s">
        <v>179</v>
      </c>
      <c r="V83" s="97">
        <v>3</v>
      </c>
      <c r="W83" s="71">
        <v>2</v>
      </c>
      <c r="X83" s="71">
        <v>1</v>
      </c>
    </row>
    <row r="84" spans="1:24" ht="18" customHeight="1" thickBot="1">
      <c r="A84" s="165"/>
      <c r="B84" s="58" t="s">
        <v>219</v>
      </c>
      <c r="C84" s="59" t="s">
        <v>234</v>
      </c>
      <c r="D84" s="55" t="s">
        <v>219</v>
      </c>
      <c r="E84" s="60"/>
      <c r="F84" s="55" t="s">
        <v>219</v>
      </c>
      <c r="G84" s="59"/>
      <c r="H84" s="55"/>
      <c r="I84" s="60"/>
      <c r="J84" s="55" t="s">
        <v>219</v>
      </c>
      <c r="K84" s="59" t="s">
        <v>254</v>
      </c>
      <c r="L84" s="58"/>
      <c r="M84" s="59"/>
      <c r="N84" s="168"/>
      <c r="O84" s="142"/>
      <c r="P84" s="145"/>
      <c r="Q84" s="70" t="s">
        <v>184</v>
      </c>
      <c r="R84" s="97">
        <v>6</v>
      </c>
      <c r="S84" s="71">
        <v>6</v>
      </c>
      <c r="T84" s="71">
        <v>0</v>
      </c>
      <c r="U84" s="74" t="s">
        <v>160</v>
      </c>
      <c r="V84" s="97">
        <v>1</v>
      </c>
      <c r="W84" s="71">
        <v>0</v>
      </c>
      <c r="X84" s="71">
        <v>1</v>
      </c>
    </row>
    <row r="85" spans="1:16" ht="18.75" customHeight="1">
      <c r="A85" s="163" t="s">
        <v>22</v>
      </c>
      <c r="B85" s="53"/>
      <c r="C85" s="54"/>
      <c r="D85" s="53" t="s">
        <v>179</v>
      </c>
      <c r="E85" s="54" t="s">
        <v>238</v>
      </c>
      <c r="F85" s="53" t="s">
        <v>195</v>
      </c>
      <c r="G85" s="54" t="s">
        <v>221</v>
      </c>
      <c r="H85" s="53" t="s">
        <v>197</v>
      </c>
      <c r="I85" s="54" t="s">
        <v>218</v>
      </c>
      <c r="J85" s="53" t="s">
        <v>196</v>
      </c>
      <c r="K85" s="54" t="s">
        <v>221</v>
      </c>
      <c r="L85" s="53"/>
      <c r="M85" s="54"/>
      <c r="N85" s="166" t="str">
        <f>VLOOKUP($A85,'Phan ca&amp; Ngay BDhoc'!$B$4:$I$72,4,0)</f>
        <v>Sáng</v>
      </c>
      <c r="O85" s="169" t="str">
        <f>VLOOKUP($A85,'Phan ca&amp; Ngay BDhoc'!$B$4:$I$72,6,0)</f>
        <v>12/03/2012 đến 24/06/2012</v>
      </c>
      <c r="P85" s="143" t="str">
        <f>VLOOKUP($A85,'Phan ca&amp; Ngay BDhoc'!$B$4:$I$72,8,0)</f>
        <v>A10-901</v>
      </c>
    </row>
    <row r="86" spans="1:16" ht="18" customHeight="1">
      <c r="A86" s="164"/>
      <c r="B86" s="55"/>
      <c r="C86" s="60"/>
      <c r="D86" s="55" t="s">
        <v>219</v>
      </c>
      <c r="E86" s="60"/>
      <c r="F86" s="55" t="s">
        <v>219</v>
      </c>
      <c r="G86" s="60"/>
      <c r="H86" s="55" t="s">
        <v>219</v>
      </c>
      <c r="I86" s="60"/>
      <c r="J86" s="55" t="s">
        <v>219</v>
      </c>
      <c r="K86" s="60"/>
      <c r="L86" s="55"/>
      <c r="M86" s="60"/>
      <c r="N86" s="167"/>
      <c r="O86" s="170"/>
      <c r="P86" s="144"/>
    </row>
    <row r="87" spans="1:16" ht="18" customHeight="1">
      <c r="A87" s="164"/>
      <c r="B87" s="56" t="s">
        <v>160</v>
      </c>
      <c r="C87" s="57" t="s">
        <v>232</v>
      </c>
      <c r="D87" s="56"/>
      <c r="E87" s="57"/>
      <c r="F87" s="56" t="s">
        <v>198</v>
      </c>
      <c r="G87" s="57" t="s">
        <v>222</v>
      </c>
      <c r="H87" s="56"/>
      <c r="I87" s="57"/>
      <c r="J87" s="56"/>
      <c r="K87" s="57"/>
      <c r="L87" s="56"/>
      <c r="M87" s="57"/>
      <c r="N87" s="167"/>
      <c r="O87" s="170"/>
      <c r="P87" s="144"/>
    </row>
    <row r="88" spans="1:16" ht="18" customHeight="1" thickBot="1">
      <c r="A88" s="164"/>
      <c r="B88" s="58" t="s">
        <v>219</v>
      </c>
      <c r="C88" s="59" t="s">
        <v>234</v>
      </c>
      <c r="D88" s="55"/>
      <c r="E88" s="60"/>
      <c r="F88" s="55" t="s">
        <v>219</v>
      </c>
      <c r="G88" s="59"/>
      <c r="H88" s="55"/>
      <c r="I88" s="60"/>
      <c r="J88" s="55"/>
      <c r="K88" s="59"/>
      <c r="L88" s="58"/>
      <c r="M88" s="59"/>
      <c r="N88" s="167"/>
      <c r="O88" s="170"/>
      <c r="P88" s="144"/>
    </row>
    <row r="89" spans="1:16" ht="18.75" customHeight="1">
      <c r="A89" s="163" t="s">
        <v>23</v>
      </c>
      <c r="B89" s="53" t="s">
        <v>179</v>
      </c>
      <c r="C89" s="54" t="s">
        <v>237</v>
      </c>
      <c r="D89" s="53"/>
      <c r="E89" s="54"/>
      <c r="F89" s="53" t="s">
        <v>198</v>
      </c>
      <c r="G89" s="54" t="s">
        <v>223</v>
      </c>
      <c r="H89" s="53"/>
      <c r="I89" s="54"/>
      <c r="J89" s="53"/>
      <c r="K89" s="54"/>
      <c r="L89" s="53" t="s">
        <v>197</v>
      </c>
      <c r="M89" s="54" t="s">
        <v>220</v>
      </c>
      <c r="N89" s="166" t="str">
        <f>VLOOKUP($A89,'Phan ca&amp; Ngay BDhoc'!$B$4:$I$72,4,0)</f>
        <v>Chiều</v>
      </c>
      <c r="O89" s="169" t="str">
        <f>VLOOKUP($A89,'Phan ca&amp; Ngay BDhoc'!$B$4:$I$72,6,0)</f>
        <v>12/03/2012 đến 24/06/2012</v>
      </c>
      <c r="P89" s="143" t="str">
        <f>VLOOKUP($A89,'Phan ca&amp; Ngay BDhoc'!$B$4:$I$72,8,0)</f>
        <v>A9-408</v>
      </c>
    </row>
    <row r="90" spans="1:16" ht="18" customHeight="1">
      <c r="A90" s="164"/>
      <c r="B90" s="55" t="s">
        <v>219</v>
      </c>
      <c r="C90" s="60"/>
      <c r="D90" s="55"/>
      <c r="E90" s="60"/>
      <c r="F90" s="55" t="s">
        <v>219</v>
      </c>
      <c r="G90" s="60"/>
      <c r="H90" s="55"/>
      <c r="I90" s="60"/>
      <c r="J90" s="55"/>
      <c r="K90" s="60"/>
      <c r="L90" s="55" t="s">
        <v>219</v>
      </c>
      <c r="M90" s="60"/>
      <c r="N90" s="167"/>
      <c r="O90" s="170"/>
      <c r="P90" s="144"/>
    </row>
    <row r="91" spans="1:16" ht="18" customHeight="1">
      <c r="A91" s="164"/>
      <c r="B91" s="56" t="s">
        <v>160</v>
      </c>
      <c r="C91" s="57" t="s">
        <v>236</v>
      </c>
      <c r="D91" s="56"/>
      <c r="E91" s="57"/>
      <c r="F91" s="56" t="s">
        <v>195</v>
      </c>
      <c r="G91" s="57" t="s">
        <v>224</v>
      </c>
      <c r="H91" s="56"/>
      <c r="I91" s="57"/>
      <c r="J91" s="56" t="s">
        <v>196</v>
      </c>
      <c r="K91" s="57" t="s">
        <v>224</v>
      </c>
      <c r="L91" s="56"/>
      <c r="M91" s="57"/>
      <c r="N91" s="167"/>
      <c r="O91" s="170"/>
      <c r="P91" s="144"/>
    </row>
    <row r="92" spans="1:16" ht="18" customHeight="1" thickBot="1">
      <c r="A92" s="165"/>
      <c r="B92" s="58" t="s">
        <v>219</v>
      </c>
      <c r="C92" s="59" t="s">
        <v>234</v>
      </c>
      <c r="D92" s="55"/>
      <c r="E92" s="59"/>
      <c r="F92" s="55" t="s">
        <v>219</v>
      </c>
      <c r="G92" s="59"/>
      <c r="H92" s="55"/>
      <c r="I92" s="60"/>
      <c r="J92" s="55" t="s">
        <v>219</v>
      </c>
      <c r="K92" s="59"/>
      <c r="L92" s="58"/>
      <c r="M92" s="59"/>
      <c r="N92" s="167"/>
      <c r="O92" s="170"/>
      <c r="P92" s="144"/>
    </row>
    <row r="93" spans="1:16" ht="18.75" customHeight="1">
      <c r="A93" s="163" t="s">
        <v>24</v>
      </c>
      <c r="B93" s="53" t="s">
        <v>179</v>
      </c>
      <c r="C93" s="54" t="s">
        <v>238</v>
      </c>
      <c r="D93" s="53"/>
      <c r="E93" s="54"/>
      <c r="F93" s="53" t="s">
        <v>198</v>
      </c>
      <c r="G93" s="54" t="s">
        <v>221</v>
      </c>
      <c r="H93" s="53"/>
      <c r="I93" s="54"/>
      <c r="J93" s="53"/>
      <c r="K93" s="54"/>
      <c r="L93" s="53" t="s">
        <v>197</v>
      </c>
      <c r="M93" s="54" t="s">
        <v>218</v>
      </c>
      <c r="N93" s="166" t="str">
        <f>VLOOKUP($A93,'Phan ca&amp; Ngay BDhoc'!$B$4:$I$72,4,0)</f>
        <v>Sáng</v>
      </c>
      <c r="O93" s="169" t="str">
        <f>VLOOKUP($A93,'Phan ca&amp; Ngay BDhoc'!$B$4:$I$72,6,0)</f>
        <v>12/03/2012 đến 24/06/2012</v>
      </c>
      <c r="P93" s="143" t="str">
        <f>VLOOKUP($A93,'Phan ca&amp; Ngay BDhoc'!$B$4:$I$72,8,0)</f>
        <v>A9-608</v>
      </c>
    </row>
    <row r="94" spans="1:16" ht="18" customHeight="1">
      <c r="A94" s="164"/>
      <c r="B94" s="55" t="s">
        <v>219</v>
      </c>
      <c r="C94" s="60"/>
      <c r="D94" s="55"/>
      <c r="E94" s="60"/>
      <c r="F94" s="55" t="s">
        <v>219</v>
      </c>
      <c r="G94" s="60"/>
      <c r="H94" s="55"/>
      <c r="I94" s="60"/>
      <c r="J94" s="55"/>
      <c r="K94" s="60"/>
      <c r="L94" s="55" t="s">
        <v>219</v>
      </c>
      <c r="M94" s="60"/>
      <c r="N94" s="167"/>
      <c r="O94" s="170"/>
      <c r="P94" s="144"/>
    </row>
    <row r="95" spans="1:16" ht="18.75" customHeight="1">
      <c r="A95" s="164"/>
      <c r="B95" s="56" t="s">
        <v>160</v>
      </c>
      <c r="C95" s="57" t="s">
        <v>235</v>
      </c>
      <c r="D95" s="56"/>
      <c r="E95" s="57"/>
      <c r="F95" s="56" t="s">
        <v>195</v>
      </c>
      <c r="G95" s="57" t="s">
        <v>222</v>
      </c>
      <c r="H95" s="56"/>
      <c r="I95" s="57"/>
      <c r="J95" s="56" t="s">
        <v>196</v>
      </c>
      <c r="K95" s="57" t="s">
        <v>222</v>
      </c>
      <c r="L95" s="56"/>
      <c r="M95" s="57"/>
      <c r="N95" s="167"/>
      <c r="O95" s="170"/>
      <c r="P95" s="144"/>
    </row>
    <row r="96" spans="1:16" ht="18" customHeight="1" thickBot="1">
      <c r="A96" s="164"/>
      <c r="B96" s="58" t="s">
        <v>219</v>
      </c>
      <c r="C96" s="59" t="s">
        <v>234</v>
      </c>
      <c r="D96" s="55"/>
      <c r="E96" s="59"/>
      <c r="F96" s="55" t="s">
        <v>219</v>
      </c>
      <c r="G96" s="59"/>
      <c r="H96" s="55"/>
      <c r="I96" s="60"/>
      <c r="J96" s="55" t="s">
        <v>219</v>
      </c>
      <c r="K96" s="59"/>
      <c r="L96" s="58"/>
      <c r="M96" s="59"/>
      <c r="N96" s="168"/>
      <c r="O96" s="142"/>
      <c r="P96" s="145"/>
    </row>
    <row r="97" spans="1:28" ht="18.75" customHeight="1">
      <c r="A97" s="163" t="s">
        <v>111</v>
      </c>
      <c r="B97" s="53" t="s">
        <v>197</v>
      </c>
      <c r="C97" s="54" t="s">
        <v>218</v>
      </c>
      <c r="D97" s="53"/>
      <c r="E97" s="54"/>
      <c r="F97" s="53"/>
      <c r="G97" s="54"/>
      <c r="H97" s="53" t="s">
        <v>179</v>
      </c>
      <c r="I97" s="54" t="s">
        <v>238</v>
      </c>
      <c r="J97" s="53" t="s">
        <v>195</v>
      </c>
      <c r="K97" s="54" t="s">
        <v>221</v>
      </c>
      <c r="L97" s="53" t="s">
        <v>196</v>
      </c>
      <c r="M97" s="54" t="s">
        <v>221</v>
      </c>
      <c r="N97" s="166" t="str">
        <f>VLOOKUP($A97,'Phan ca&amp; Ngay BDhoc'!$B$4:$I$72,4,0)</f>
        <v>Sáng</v>
      </c>
      <c r="O97" s="169" t="str">
        <f>VLOOKUP($A97,'Phan ca&amp; Ngay BDhoc'!$B$4:$I$72,6,0)</f>
        <v>12/03/2012 đến 24/06/2012</v>
      </c>
      <c r="P97" s="143" t="str">
        <f>VLOOKUP($A97,'Phan ca&amp; Ngay BDhoc'!$B$4:$I$72,8,0)</f>
        <v>A10-902</v>
      </c>
      <c r="Q97" s="70" t="s">
        <v>169</v>
      </c>
      <c r="R97" s="97">
        <v>2</v>
      </c>
      <c r="S97" s="71">
        <v>2</v>
      </c>
      <c r="T97" s="71">
        <v>0</v>
      </c>
      <c r="U97" s="70" t="s">
        <v>195</v>
      </c>
      <c r="V97" s="97">
        <v>3</v>
      </c>
      <c r="W97" s="71">
        <v>3</v>
      </c>
      <c r="X97" s="71">
        <v>0</v>
      </c>
      <c r="Y97" s="70" t="s">
        <v>197</v>
      </c>
      <c r="Z97" s="97">
        <v>4</v>
      </c>
      <c r="AA97" s="71">
        <v>3</v>
      </c>
      <c r="AB97" s="71">
        <v>1</v>
      </c>
    </row>
    <row r="98" spans="1:28" ht="18" customHeight="1">
      <c r="A98" s="164"/>
      <c r="B98" s="55" t="s">
        <v>219</v>
      </c>
      <c r="C98" s="60"/>
      <c r="D98" s="55"/>
      <c r="E98" s="60"/>
      <c r="F98" s="55"/>
      <c r="G98" s="60"/>
      <c r="H98" s="55" t="s">
        <v>219</v>
      </c>
      <c r="I98" s="60"/>
      <c r="J98" s="55" t="s">
        <v>219</v>
      </c>
      <c r="K98" s="60"/>
      <c r="L98" s="55" t="s">
        <v>219</v>
      </c>
      <c r="M98" s="60"/>
      <c r="N98" s="167"/>
      <c r="O98" s="170"/>
      <c r="P98" s="144"/>
      <c r="Q98" s="72" t="s">
        <v>194</v>
      </c>
      <c r="R98" s="102">
        <v>2</v>
      </c>
      <c r="S98" s="73">
        <v>2</v>
      </c>
      <c r="T98" s="73">
        <v>0</v>
      </c>
      <c r="U98" s="74" t="s">
        <v>196</v>
      </c>
      <c r="V98" s="97">
        <v>3</v>
      </c>
      <c r="W98" s="71">
        <v>3</v>
      </c>
      <c r="X98" s="71">
        <v>0</v>
      </c>
      <c r="Y98" s="70" t="s">
        <v>198</v>
      </c>
      <c r="Z98" s="97">
        <v>3</v>
      </c>
      <c r="AA98" s="71">
        <v>3</v>
      </c>
      <c r="AB98" s="71">
        <v>0</v>
      </c>
    </row>
    <row r="99" spans="1:24" ht="18.75" customHeight="1">
      <c r="A99" s="164"/>
      <c r="B99" s="56"/>
      <c r="C99" s="57"/>
      <c r="D99" s="56"/>
      <c r="E99" s="57"/>
      <c r="F99" s="56" t="s">
        <v>160</v>
      </c>
      <c r="G99" s="57" t="s">
        <v>232</v>
      </c>
      <c r="H99" s="56"/>
      <c r="I99" s="57"/>
      <c r="J99" s="56" t="s">
        <v>198</v>
      </c>
      <c r="K99" s="57" t="s">
        <v>222</v>
      </c>
      <c r="L99" s="56"/>
      <c r="M99" s="57"/>
      <c r="N99" s="167"/>
      <c r="O99" s="170"/>
      <c r="P99" s="144"/>
      <c r="Q99" s="72" t="s">
        <v>172</v>
      </c>
      <c r="R99" s="73">
        <v>2</v>
      </c>
      <c r="S99" s="73">
        <v>2</v>
      </c>
      <c r="T99" s="73">
        <v>0</v>
      </c>
      <c r="U99" s="70" t="s">
        <v>179</v>
      </c>
      <c r="V99" s="97">
        <v>3</v>
      </c>
      <c r="W99" s="71">
        <v>2</v>
      </c>
      <c r="X99" s="71">
        <v>1</v>
      </c>
    </row>
    <row r="100" spans="1:24" ht="18" customHeight="1" thickBot="1">
      <c r="A100" s="165"/>
      <c r="B100" s="55"/>
      <c r="C100" s="60"/>
      <c r="D100" s="58"/>
      <c r="E100" s="59"/>
      <c r="F100" s="58" t="s">
        <v>219</v>
      </c>
      <c r="G100" s="59" t="s">
        <v>234</v>
      </c>
      <c r="H100" s="55"/>
      <c r="I100" s="60"/>
      <c r="J100" s="55" t="s">
        <v>219</v>
      </c>
      <c r="K100" s="59"/>
      <c r="L100" s="55"/>
      <c r="M100" s="59"/>
      <c r="N100" s="168"/>
      <c r="O100" s="142"/>
      <c r="P100" s="145"/>
      <c r="Q100" s="70" t="s">
        <v>184</v>
      </c>
      <c r="R100" s="97">
        <v>6</v>
      </c>
      <c r="S100" s="71">
        <v>6</v>
      </c>
      <c r="T100" s="71">
        <v>0</v>
      </c>
      <c r="U100" s="74" t="s">
        <v>160</v>
      </c>
      <c r="V100" s="97">
        <v>1</v>
      </c>
      <c r="W100" s="71">
        <v>0</v>
      </c>
      <c r="X100" s="71">
        <v>1</v>
      </c>
    </row>
    <row r="101" spans="1:16" ht="19.5" customHeight="1">
      <c r="A101" s="163" t="s">
        <v>112</v>
      </c>
      <c r="B101" s="53"/>
      <c r="C101" s="54"/>
      <c r="D101" s="53" t="s">
        <v>197</v>
      </c>
      <c r="E101" s="54" t="s">
        <v>220</v>
      </c>
      <c r="F101" s="53" t="s">
        <v>179</v>
      </c>
      <c r="G101" s="54" t="s">
        <v>237</v>
      </c>
      <c r="H101" s="53"/>
      <c r="I101" s="54"/>
      <c r="J101" s="53" t="s">
        <v>198</v>
      </c>
      <c r="K101" s="54" t="s">
        <v>223</v>
      </c>
      <c r="L101" s="53"/>
      <c r="M101" s="54"/>
      <c r="N101" s="166" t="str">
        <f>VLOOKUP($A101,'Phan ca&amp; Ngay BDhoc'!$B$4:$I$72,4,0)</f>
        <v>Chiều</v>
      </c>
      <c r="O101" s="169" t="str">
        <f>VLOOKUP($A101,'Phan ca&amp; Ngay BDhoc'!$B$4:$I$72,6,0)</f>
        <v>12/03/2012 đến 24/06/2012</v>
      </c>
      <c r="P101" s="143" t="str">
        <f>VLOOKUP($A101,'Phan ca&amp; Ngay BDhoc'!$B$4:$I$72,8,0)</f>
        <v>A10-902</v>
      </c>
    </row>
    <row r="102" spans="1:16" ht="18" customHeight="1">
      <c r="A102" s="164"/>
      <c r="B102" s="55"/>
      <c r="C102" s="60"/>
      <c r="D102" s="55" t="s">
        <v>219</v>
      </c>
      <c r="E102" s="60"/>
      <c r="F102" s="55" t="s">
        <v>219</v>
      </c>
      <c r="G102" s="60"/>
      <c r="H102" s="55"/>
      <c r="I102" s="60"/>
      <c r="J102" s="55" t="s">
        <v>219</v>
      </c>
      <c r="K102" s="60"/>
      <c r="L102" s="55"/>
      <c r="M102" s="60"/>
      <c r="N102" s="167"/>
      <c r="O102" s="170"/>
      <c r="P102" s="144"/>
    </row>
    <row r="103" spans="1:16" ht="19.5" customHeight="1">
      <c r="A103" s="164"/>
      <c r="B103" s="56"/>
      <c r="C103" s="57"/>
      <c r="D103" s="56"/>
      <c r="E103" s="57"/>
      <c r="F103" s="56" t="s">
        <v>160</v>
      </c>
      <c r="G103" s="57" t="s">
        <v>236</v>
      </c>
      <c r="H103" s="56"/>
      <c r="I103" s="57"/>
      <c r="J103" s="56" t="s">
        <v>195</v>
      </c>
      <c r="K103" s="57" t="s">
        <v>224</v>
      </c>
      <c r="L103" s="56" t="s">
        <v>196</v>
      </c>
      <c r="M103" s="57" t="s">
        <v>224</v>
      </c>
      <c r="N103" s="167"/>
      <c r="O103" s="170"/>
      <c r="P103" s="144"/>
    </row>
    <row r="104" spans="1:16" ht="18" customHeight="1" thickBot="1">
      <c r="A104" s="165"/>
      <c r="B104" s="55"/>
      <c r="C104" s="60"/>
      <c r="D104" s="58"/>
      <c r="E104" s="59"/>
      <c r="F104" s="58" t="s">
        <v>219</v>
      </c>
      <c r="G104" s="59" t="s">
        <v>234</v>
      </c>
      <c r="H104" s="55"/>
      <c r="I104" s="59"/>
      <c r="J104" s="55" t="s">
        <v>219</v>
      </c>
      <c r="K104" s="59"/>
      <c r="L104" s="55" t="s">
        <v>219</v>
      </c>
      <c r="M104" s="59"/>
      <c r="N104" s="168"/>
      <c r="O104" s="142"/>
      <c r="P104" s="145"/>
    </row>
    <row r="105" spans="1:16" ht="19.5" customHeight="1">
      <c r="A105" s="163" t="s">
        <v>113</v>
      </c>
      <c r="B105" s="53"/>
      <c r="C105" s="54"/>
      <c r="D105" s="53" t="s">
        <v>197</v>
      </c>
      <c r="E105" s="54" t="s">
        <v>218</v>
      </c>
      <c r="F105" s="53" t="s">
        <v>179</v>
      </c>
      <c r="G105" s="54" t="s">
        <v>238</v>
      </c>
      <c r="H105" s="53"/>
      <c r="I105" s="54"/>
      <c r="J105" s="53" t="s">
        <v>198</v>
      </c>
      <c r="K105" s="54" t="s">
        <v>221</v>
      </c>
      <c r="L105" s="53"/>
      <c r="M105" s="54"/>
      <c r="N105" s="166" t="str">
        <f>VLOOKUP($A105,'Phan ca&amp; Ngay BDhoc'!$B$4:$I$72,4,0)</f>
        <v>Sáng</v>
      </c>
      <c r="O105" s="169" t="str">
        <f>VLOOKUP($A105,'Phan ca&amp; Ngay BDhoc'!$B$4:$I$72,6,0)</f>
        <v>12/03/2012 đến 24/06/2012</v>
      </c>
      <c r="P105" s="143" t="str">
        <f>VLOOKUP($A105,'Phan ca&amp; Ngay BDhoc'!$B$4:$I$72,8,0)</f>
        <v>A9-606</v>
      </c>
    </row>
    <row r="106" spans="1:16" ht="18" customHeight="1">
      <c r="A106" s="164"/>
      <c r="B106" s="55"/>
      <c r="C106" s="60"/>
      <c r="D106" s="55" t="s">
        <v>219</v>
      </c>
      <c r="E106" s="60"/>
      <c r="F106" s="55" t="s">
        <v>219</v>
      </c>
      <c r="G106" s="60"/>
      <c r="H106" s="55"/>
      <c r="I106" s="60"/>
      <c r="J106" s="55" t="s">
        <v>219</v>
      </c>
      <c r="K106" s="60"/>
      <c r="L106" s="55"/>
      <c r="M106" s="60"/>
      <c r="N106" s="167"/>
      <c r="O106" s="170"/>
      <c r="P106" s="144"/>
    </row>
    <row r="107" spans="1:16" ht="19.5" customHeight="1">
      <c r="A107" s="164"/>
      <c r="B107" s="56"/>
      <c r="C107" s="57"/>
      <c r="D107" s="56"/>
      <c r="E107" s="57"/>
      <c r="F107" s="56" t="s">
        <v>160</v>
      </c>
      <c r="G107" s="57" t="s">
        <v>235</v>
      </c>
      <c r="H107" s="56"/>
      <c r="I107" s="57"/>
      <c r="J107" s="56" t="s">
        <v>195</v>
      </c>
      <c r="K107" s="57" t="s">
        <v>222</v>
      </c>
      <c r="L107" s="56" t="s">
        <v>196</v>
      </c>
      <c r="M107" s="57" t="s">
        <v>222</v>
      </c>
      <c r="N107" s="167"/>
      <c r="O107" s="170"/>
      <c r="P107" s="144"/>
    </row>
    <row r="108" spans="1:16" ht="18" customHeight="1" thickBot="1">
      <c r="A108" s="165"/>
      <c r="B108" s="55"/>
      <c r="C108" s="60"/>
      <c r="D108" s="58"/>
      <c r="E108" s="59"/>
      <c r="F108" s="58" t="s">
        <v>219</v>
      </c>
      <c r="G108" s="59" t="s">
        <v>234</v>
      </c>
      <c r="H108" s="55"/>
      <c r="I108" s="59"/>
      <c r="J108" s="55" t="s">
        <v>219</v>
      </c>
      <c r="K108" s="59"/>
      <c r="L108" s="55" t="s">
        <v>219</v>
      </c>
      <c r="M108" s="59"/>
      <c r="N108" s="168"/>
      <c r="O108" s="142"/>
      <c r="P108" s="145"/>
    </row>
    <row r="109" spans="1:16" ht="19.5" customHeight="1">
      <c r="A109" s="163" t="s">
        <v>25</v>
      </c>
      <c r="B109" s="53" t="s">
        <v>197</v>
      </c>
      <c r="C109" s="54" t="s">
        <v>220</v>
      </c>
      <c r="D109" s="53"/>
      <c r="E109" s="54"/>
      <c r="F109" s="53"/>
      <c r="G109" s="54"/>
      <c r="H109" s="53" t="s">
        <v>179</v>
      </c>
      <c r="I109" s="54" t="s">
        <v>237</v>
      </c>
      <c r="J109" s="53" t="s">
        <v>195</v>
      </c>
      <c r="K109" s="54" t="s">
        <v>223</v>
      </c>
      <c r="L109" s="53" t="s">
        <v>196</v>
      </c>
      <c r="M109" s="54" t="s">
        <v>223</v>
      </c>
      <c r="N109" s="166" t="str">
        <f>VLOOKUP($A109,'Phan ca&amp; Ngay BDhoc'!$B$4:$I$72,4,0)</f>
        <v>Chiều</v>
      </c>
      <c r="O109" s="169" t="str">
        <f>VLOOKUP($A109,'Phan ca&amp; Ngay BDhoc'!$B$4:$I$72,6,0)</f>
        <v>12/03/2012 đến 24/06/2012</v>
      </c>
      <c r="P109" s="143" t="str">
        <f>VLOOKUP($A109,'Phan ca&amp; Ngay BDhoc'!$B$4:$I$72,8,0)</f>
        <v>A9-502</v>
      </c>
    </row>
    <row r="110" spans="1:16" ht="18" customHeight="1">
      <c r="A110" s="164"/>
      <c r="B110" s="55" t="s">
        <v>219</v>
      </c>
      <c r="C110" s="60"/>
      <c r="D110" s="55"/>
      <c r="E110" s="60"/>
      <c r="F110" s="55"/>
      <c r="G110" s="60"/>
      <c r="H110" s="55" t="s">
        <v>219</v>
      </c>
      <c r="I110" s="60"/>
      <c r="J110" s="55" t="s">
        <v>219</v>
      </c>
      <c r="K110" s="60"/>
      <c r="L110" s="55" t="s">
        <v>219</v>
      </c>
      <c r="M110" s="60"/>
      <c r="N110" s="167"/>
      <c r="O110" s="170"/>
      <c r="P110" s="144"/>
    </row>
    <row r="111" spans="1:16" ht="18" customHeight="1">
      <c r="A111" s="164"/>
      <c r="B111" s="56"/>
      <c r="C111" s="57"/>
      <c r="D111" s="56"/>
      <c r="E111" s="57"/>
      <c r="F111" s="56" t="s">
        <v>160</v>
      </c>
      <c r="G111" s="57" t="s">
        <v>233</v>
      </c>
      <c r="H111" s="56"/>
      <c r="I111" s="57"/>
      <c r="J111" s="56" t="s">
        <v>198</v>
      </c>
      <c r="K111" s="57" t="s">
        <v>224</v>
      </c>
      <c r="L111" s="56"/>
      <c r="M111" s="57"/>
      <c r="N111" s="167"/>
      <c r="O111" s="170"/>
      <c r="P111" s="144"/>
    </row>
    <row r="112" spans="1:16" ht="18" customHeight="1" thickBot="1">
      <c r="A112" s="165"/>
      <c r="B112" s="55"/>
      <c r="C112" s="60"/>
      <c r="D112" s="58"/>
      <c r="E112" s="59"/>
      <c r="F112" s="58" t="s">
        <v>219</v>
      </c>
      <c r="G112" s="59" t="s">
        <v>234</v>
      </c>
      <c r="H112" s="55"/>
      <c r="I112" s="60"/>
      <c r="J112" s="55" t="s">
        <v>219</v>
      </c>
      <c r="K112" s="59"/>
      <c r="L112" s="55"/>
      <c r="M112" s="59"/>
      <c r="N112" s="167"/>
      <c r="O112" s="170"/>
      <c r="P112" s="144"/>
    </row>
    <row r="113" spans="1:28" ht="19.5" customHeight="1">
      <c r="A113" s="163" t="s">
        <v>151</v>
      </c>
      <c r="B113" s="53" t="s">
        <v>179</v>
      </c>
      <c r="C113" s="54" t="s">
        <v>238</v>
      </c>
      <c r="D113" s="53"/>
      <c r="E113" s="54"/>
      <c r="F113" s="53" t="s">
        <v>197</v>
      </c>
      <c r="G113" s="54" t="s">
        <v>218</v>
      </c>
      <c r="H113" s="53" t="s">
        <v>195</v>
      </c>
      <c r="I113" s="54" t="s">
        <v>221</v>
      </c>
      <c r="J113" s="53"/>
      <c r="K113" s="54"/>
      <c r="L113" s="53"/>
      <c r="M113" s="54"/>
      <c r="N113" s="166" t="str">
        <f>VLOOKUP($A113,'Phan ca&amp; Ngay BDhoc'!$B$4:$I$72,4,0)</f>
        <v>Sáng</v>
      </c>
      <c r="O113" s="169" t="str">
        <f>VLOOKUP($A113,'Phan ca&amp; Ngay BDhoc'!$B$4:$I$72,6,0)</f>
        <v>12/03/2012 đến 24/06/2012</v>
      </c>
      <c r="P113" s="143" t="str">
        <f>VLOOKUP($A113,'Phan ca&amp; Ngay BDhoc'!$B$4:$I$72,8,0)</f>
        <v>A10-706</v>
      </c>
      <c r="Q113" s="79" t="s">
        <v>169</v>
      </c>
      <c r="R113" s="115">
        <v>2</v>
      </c>
      <c r="S113" s="81">
        <v>2</v>
      </c>
      <c r="T113" s="80">
        <v>0</v>
      </c>
      <c r="U113" s="82" t="s">
        <v>202</v>
      </c>
      <c r="V113" s="104">
        <v>2</v>
      </c>
      <c r="W113" s="83">
        <v>2</v>
      </c>
      <c r="X113" s="83">
        <v>0</v>
      </c>
      <c r="Y113" s="74" t="s">
        <v>160</v>
      </c>
      <c r="Z113" s="97">
        <v>1</v>
      </c>
      <c r="AA113" s="71">
        <v>0</v>
      </c>
      <c r="AB113" s="71">
        <v>1</v>
      </c>
    </row>
    <row r="114" spans="1:28" ht="18" customHeight="1">
      <c r="A114" s="164"/>
      <c r="B114" s="55" t="s">
        <v>219</v>
      </c>
      <c r="C114" s="60"/>
      <c r="D114" s="55"/>
      <c r="E114" s="60"/>
      <c r="F114" s="55" t="s">
        <v>219</v>
      </c>
      <c r="G114" s="60"/>
      <c r="H114" s="55" t="s">
        <v>219</v>
      </c>
      <c r="I114" s="60"/>
      <c r="J114" s="55"/>
      <c r="K114" s="60"/>
      <c r="L114" s="55"/>
      <c r="M114" s="60"/>
      <c r="N114" s="167"/>
      <c r="O114" s="170"/>
      <c r="P114" s="144"/>
      <c r="Q114" s="84" t="s">
        <v>199</v>
      </c>
      <c r="R114" s="116">
        <v>2</v>
      </c>
      <c r="S114" s="85">
        <v>2</v>
      </c>
      <c r="T114" s="85">
        <v>0</v>
      </c>
      <c r="U114" s="70" t="s">
        <v>157</v>
      </c>
      <c r="V114" s="97">
        <v>6</v>
      </c>
      <c r="W114" s="71">
        <v>6</v>
      </c>
      <c r="X114" s="71">
        <v>0</v>
      </c>
      <c r="Y114" s="70" t="s">
        <v>197</v>
      </c>
      <c r="Z114" s="118">
        <v>4</v>
      </c>
      <c r="AA114" s="86">
        <v>3</v>
      </c>
      <c r="AB114" s="86">
        <v>1</v>
      </c>
    </row>
    <row r="115" spans="1:28" ht="18" customHeight="1">
      <c r="A115" s="164"/>
      <c r="B115" s="56" t="s">
        <v>203</v>
      </c>
      <c r="C115" s="57" t="s">
        <v>239</v>
      </c>
      <c r="D115" s="56" t="s">
        <v>160</v>
      </c>
      <c r="E115" s="57" t="s">
        <v>232</v>
      </c>
      <c r="F115" s="56"/>
      <c r="G115" s="57"/>
      <c r="H115" s="56" t="s">
        <v>204</v>
      </c>
      <c r="I115" s="57" t="s">
        <v>222</v>
      </c>
      <c r="J115" s="56"/>
      <c r="K115" s="57"/>
      <c r="L115" s="56"/>
      <c r="M115" s="57"/>
      <c r="N115" s="167"/>
      <c r="O115" s="170"/>
      <c r="P115" s="144"/>
      <c r="Q115" s="84" t="s">
        <v>200</v>
      </c>
      <c r="R115" s="85">
        <v>2</v>
      </c>
      <c r="S115" s="85">
        <v>2</v>
      </c>
      <c r="T115" s="85">
        <v>0</v>
      </c>
      <c r="U115" s="79" t="s">
        <v>179</v>
      </c>
      <c r="V115" s="117">
        <v>3</v>
      </c>
      <c r="W115" s="81">
        <v>2</v>
      </c>
      <c r="X115" s="87">
        <v>1</v>
      </c>
      <c r="Y115" s="79" t="s">
        <v>203</v>
      </c>
      <c r="Z115" s="103">
        <v>2</v>
      </c>
      <c r="AA115" s="88">
        <v>2</v>
      </c>
      <c r="AB115" s="88">
        <v>0</v>
      </c>
    </row>
    <row r="116" spans="1:28" ht="18" customHeight="1" thickBot="1">
      <c r="A116" s="165"/>
      <c r="B116" s="58" t="s">
        <v>219</v>
      </c>
      <c r="C116" s="59"/>
      <c r="D116" s="58" t="s">
        <v>219</v>
      </c>
      <c r="E116" s="59" t="s">
        <v>234</v>
      </c>
      <c r="F116" s="58"/>
      <c r="G116" s="59"/>
      <c r="H116" s="58" t="s">
        <v>219</v>
      </c>
      <c r="I116" s="59"/>
      <c r="J116" s="58"/>
      <c r="K116" s="59"/>
      <c r="L116" s="58"/>
      <c r="M116" s="59"/>
      <c r="N116" s="168"/>
      <c r="O116" s="142"/>
      <c r="P116" s="145"/>
      <c r="Q116" s="82" t="s">
        <v>201</v>
      </c>
      <c r="R116" s="83">
        <v>2</v>
      </c>
      <c r="S116" s="83">
        <v>2</v>
      </c>
      <c r="T116" s="83">
        <v>0</v>
      </c>
      <c r="U116" s="79" t="s">
        <v>195</v>
      </c>
      <c r="V116" s="117">
        <v>3</v>
      </c>
      <c r="W116" s="81">
        <v>3</v>
      </c>
      <c r="X116" s="81">
        <v>0</v>
      </c>
      <c r="Y116" s="79" t="s">
        <v>204</v>
      </c>
      <c r="Z116" s="103">
        <v>3</v>
      </c>
      <c r="AA116" s="88">
        <v>3</v>
      </c>
      <c r="AB116" s="88">
        <v>0</v>
      </c>
    </row>
    <row r="117" spans="1:16" ht="18.75" customHeight="1">
      <c r="A117" s="163" t="s">
        <v>153</v>
      </c>
      <c r="B117" s="53" t="s">
        <v>179</v>
      </c>
      <c r="C117" s="54" t="s">
        <v>237</v>
      </c>
      <c r="D117" s="53"/>
      <c r="E117" s="54"/>
      <c r="F117" s="53" t="s">
        <v>197</v>
      </c>
      <c r="G117" s="54" t="s">
        <v>237</v>
      </c>
      <c r="H117" s="53" t="s">
        <v>195</v>
      </c>
      <c r="I117" s="54" t="s">
        <v>223</v>
      </c>
      <c r="J117" s="53"/>
      <c r="K117" s="54"/>
      <c r="L117" s="53"/>
      <c r="M117" s="54"/>
      <c r="N117" s="166" t="str">
        <f>VLOOKUP($A117,'Phan ca&amp; Ngay BDhoc'!$B$4:$I$72,4,0)</f>
        <v>Chiều</v>
      </c>
      <c r="O117" s="169" t="str">
        <f>VLOOKUP($A117,'Phan ca&amp; Ngay BDhoc'!$B$4:$I$72,6,0)</f>
        <v>12/03/2012 đến 24/06/2012</v>
      </c>
      <c r="P117" s="143" t="str">
        <f>VLOOKUP($A117,'Phan ca&amp; Ngay BDhoc'!$B$4:$I$72,8,0)</f>
        <v>A10-602</v>
      </c>
    </row>
    <row r="118" spans="1:16" ht="18" customHeight="1">
      <c r="A118" s="164"/>
      <c r="B118" s="55" t="s">
        <v>219</v>
      </c>
      <c r="C118" s="60"/>
      <c r="D118" s="55"/>
      <c r="E118" s="60"/>
      <c r="F118" s="55" t="s">
        <v>219</v>
      </c>
      <c r="G118" s="60"/>
      <c r="H118" s="55" t="s">
        <v>219</v>
      </c>
      <c r="I118" s="60"/>
      <c r="J118" s="55"/>
      <c r="K118" s="60"/>
      <c r="L118" s="55"/>
      <c r="M118" s="60"/>
      <c r="N118" s="167"/>
      <c r="O118" s="170"/>
      <c r="P118" s="144"/>
    </row>
    <row r="119" spans="1:16" ht="18" customHeight="1">
      <c r="A119" s="164"/>
      <c r="B119" s="56" t="s">
        <v>203</v>
      </c>
      <c r="C119" s="57" t="s">
        <v>235</v>
      </c>
      <c r="D119" s="56" t="s">
        <v>160</v>
      </c>
      <c r="E119" s="57" t="s">
        <v>233</v>
      </c>
      <c r="F119" s="56"/>
      <c r="G119" s="57"/>
      <c r="H119" s="56" t="s">
        <v>204</v>
      </c>
      <c r="I119" s="57" t="s">
        <v>224</v>
      </c>
      <c r="J119" s="56"/>
      <c r="K119" s="57"/>
      <c r="L119" s="56"/>
      <c r="M119" s="57"/>
      <c r="N119" s="167"/>
      <c r="O119" s="170"/>
      <c r="P119" s="144"/>
    </row>
    <row r="120" spans="1:16" ht="18" customHeight="1" thickBot="1">
      <c r="A120" s="165"/>
      <c r="B120" s="58" t="s">
        <v>219</v>
      </c>
      <c r="C120" s="59"/>
      <c r="D120" s="58" t="s">
        <v>219</v>
      </c>
      <c r="E120" s="59" t="s">
        <v>234</v>
      </c>
      <c r="F120" s="58"/>
      <c r="G120" s="59"/>
      <c r="H120" s="58" t="s">
        <v>219</v>
      </c>
      <c r="I120" s="59"/>
      <c r="J120" s="58"/>
      <c r="K120" s="59"/>
      <c r="L120" s="58"/>
      <c r="M120" s="59"/>
      <c r="N120" s="168"/>
      <c r="O120" s="142"/>
      <c r="P120" s="145"/>
    </row>
    <row r="121" spans="1:16" s="68" customFormat="1" ht="18.75" customHeight="1">
      <c r="A121" s="163" t="s">
        <v>3</v>
      </c>
      <c r="B121" s="53" t="s">
        <v>197</v>
      </c>
      <c r="C121" s="54" t="s">
        <v>218</v>
      </c>
      <c r="D121" s="53" t="s">
        <v>203</v>
      </c>
      <c r="E121" s="54" t="s">
        <v>239</v>
      </c>
      <c r="F121" s="53"/>
      <c r="G121" s="54"/>
      <c r="H121" s="53" t="s">
        <v>204</v>
      </c>
      <c r="I121" s="54" t="s">
        <v>221</v>
      </c>
      <c r="J121" s="53"/>
      <c r="K121" s="54"/>
      <c r="L121" s="53" t="s">
        <v>179</v>
      </c>
      <c r="M121" s="54" t="s">
        <v>238</v>
      </c>
      <c r="N121" s="166" t="str">
        <f>VLOOKUP($A121,'Phan ca&amp; Ngay BDhoc'!$B$4:$I$72,4,0)</f>
        <v>Sáng</v>
      </c>
      <c r="O121" s="169" t="str">
        <f>VLOOKUP($A121,'Phan ca&amp; Ngay BDhoc'!$B$4:$I$72,6,0)</f>
        <v>12/03/2012 đến 24/06/2012</v>
      </c>
      <c r="P121" s="143" t="str">
        <f>VLOOKUP($A121,'Phan ca&amp; Ngay BDhoc'!$B$4:$I$72,8,0)</f>
        <v>A9-303</v>
      </c>
    </row>
    <row r="122" spans="1:16" s="68" customFormat="1" ht="18" customHeight="1">
      <c r="A122" s="164"/>
      <c r="B122" s="55" t="s">
        <v>219</v>
      </c>
      <c r="C122" s="60"/>
      <c r="D122" s="55" t="s">
        <v>219</v>
      </c>
      <c r="E122" s="60"/>
      <c r="F122" s="55"/>
      <c r="G122" s="60"/>
      <c r="H122" s="55" t="s">
        <v>219</v>
      </c>
      <c r="I122" s="60"/>
      <c r="J122" s="55"/>
      <c r="K122" s="60"/>
      <c r="L122" s="55" t="s">
        <v>219</v>
      </c>
      <c r="M122" s="60"/>
      <c r="N122" s="167"/>
      <c r="O122" s="170"/>
      <c r="P122" s="144"/>
    </row>
    <row r="123" spans="1:16" s="68" customFormat="1" ht="18" customHeight="1">
      <c r="A123" s="164"/>
      <c r="B123" s="56"/>
      <c r="C123" s="57"/>
      <c r="D123" s="56" t="s">
        <v>160</v>
      </c>
      <c r="E123" s="57" t="s">
        <v>235</v>
      </c>
      <c r="F123" s="56"/>
      <c r="G123" s="57"/>
      <c r="H123" s="56" t="s">
        <v>195</v>
      </c>
      <c r="I123" s="57" t="s">
        <v>222</v>
      </c>
      <c r="J123" s="56"/>
      <c r="K123" s="57"/>
      <c r="L123" s="56"/>
      <c r="M123" s="57"/>
      <c r="N123" s="167"/>
      <c r="O123" s="170"/>
      <c r="P123" s="144"/>
    </row>
    <row r="124" spans="1:16" s="68" customFormat="1" ht="18" customHeight="1" thickBot="1">
      <c r="A124" s="165"/>
      <c r="B124" s="58"/>
      <c r="C124" s="59"/>
      <c r="D124" s="58" t="s">
        <v>219</v>
      </c>
      <c r="E124" s="59" t="s">
        <v>234</v>
      </c>
      <c r="F124" s="58"/>
      <c r="G124" s="59"/>
      <c r="H124" s="58" t="s">
        <v>219</v>
      </c>
      <c r="I124" s="59"/>
      <c r="J124" s="58"/>
      <c r="K124" s="59"/>
      <c r="L124" s="58"/>
      <c r="M124" s="59"/>
      <c r="N124" s="168"/>
      <c r="O124" s="142"/>
      <c r="P124" s="145"/>
    </row>
    <row r="125" spans="1:16" s="68" customFormat="1" ht="18.75" customHeight="1">
      <c r="A125" s="163" t="s">
        <v>98</v>
      </c>
      <c r="B125" s="53" t="s">
        <v>197</v>
      </c>
      <c r="C125" s="54" t="s">
        <v>220</v>
      </c>
      <c r="D125" s="53" t="s">
        <v>203</v>
      </c>
      <c r="E125" s="54" t="s">
        <v>240</v>
      </c>
      <c r="F125" s="53"/>
      <c r="G125" s="54"/>
      <c r="H125" s="53" t="s">
        <v>204</v>
      </c>
      <c r="I125" s="54" t="s">
        <v>223</v>
      </c>
      <c r="J125" s="53"/>
      <c r="K125" s="54"/>
      <c r="L125" s="53" t="s">
        <v>179</v>
      </c>
      <c r="M125" s="54" t="s">
        <v>237</v>
      </c>
      <c r="N125" s="166" t="str">
        <f>VLOOKUP($A125,'Phan ca&amp; Ngay BDhoc'!$B$4:$I$72,4,0)</f>
        <v>Chiều</v>
      </c>
      <c r="O125" s="169" t="str">
        <f>VLOOKUP($A125,'Phan ca&amp; Ngay BDhoc'!$B$4:$I$72,6,0)</f>
        <v>12/03/2012 đến 24/06/2012</v>
      </c>
      <c r="P125" s="143" t="str">
        <f>VLOOKUP($A125,'Phan ca&amp; Ngay BDhoc'!$B$4:$I$72,8,0)</f>
        <v>A7-307</v>
      </c>
    </row>
    <row r="126" spans="1:16" s="68" customFormat="1" ht="18" customHeight="1">
      <c r="A126" s="164"/>
      <c r="B126" s="55" t="s">
        <v>219</v>
      </c>
      <c r="C126" s="60"/>
      <c r="D126" s="55" t="s">
        <v>219</v>
      </c>
      <c r="E126" s="60"/>
      <c r="F126" s="55"/>
      <c r="G126" s="60"/>
      <c r="H126" s="55" t="s">
        <v>219</v>
      </c>
      <c r="I126" s="60"/>
      <c r="J126" s="55"/>
      <c r="K126" s="60"/>
      <c r="L126" s="55" t="s">
        <v>219</v>
      </c>
      <c r="M126" s="60"/>
      <c r="N126" s="167"/>
      <c r="O126" s="170"/>
      <c r="P126" s="144"/>
    </row>
    <row r="127" spans="1:16" s="68" customFormat="1" ht="18" customHeight="1">
      <c r="A127" s="164"/>
      <c r="B127" s="56"/>
      <c r="C127" s="57"/>
      <c r="D127" s="56" t="s">
        <v>160</v>
      </c>
      <c r="E127" s="57" t="s">
        <v>236</v>
      </c>
      <c r="F127" s="56"/>
      <c r="G127" s="57"/>
      <c r="H127" s="56" t="s">
        <v>195</v>
      </c>
      <c r="I127" s="57" t="s">
        <v>224</v>
      </c>
      <c r="J127" s="56"/>
      <c r="K127" s="57"/>
      <c r="L127" s="56"/>
      <c r="M127" s="57"/>
      <c r="N127" s="167"/>
      <c r="O127" s="170"/>
      <c r="P127" s="144"/>
    </row>
    <row r="128" spans="1:16" s="68" customFormat="1" ht="18" customHeight="1" thickBot="1">
      <c r="A128" s="165"/>
      <c r="B128" s="58"/>
      <c r="C128" s="59"/>
      <c r="D128" s="58" t="s">
        <v>219</v>
      </c>
      <c r="E128" s="59" t="s">
        <v>234</v>
      </c>
      <c r="F128" s="58"/>
      <c r="G128" s="59"/>
      <c r="H128" s="58" t="s">
        <v>219</v>
      </c>
      <c r="I128" s="59"/>
      <c r="J128" s="58"/>
      <c r="K128" s="59"/>
      <c r="L128" s="58"/>
      <c r="M128" s="59"/>
      <c r="N128" s="168"/>
      <c r="O128" s="142"/>
      <c r="P128" s="145"/>
    </row>
    <row r="129" spans="1:16" s="68" customFormat="1" ht="18.75" customHeight="1">
      <c r="A129" s="163" t="s">
        <v>74</v>
      </c>
      <c r="B129" s="53" t="s">
        <v>203</v>
      </c>
      <c r="C129" s="54" t="s">
        <v>233</v>
      </c>
      <c r="D129" s="53" t="s">
        <v>179</v>
      </c>
      <c r="E129" s="54" t="s">
        <v>238</v>
      </c>
      <c r="F129" s="53" t="s">
        <v>197</v>
      </c>
      <c r="G129" s="54" t="s">
        <v>218</v>
      </c>
      <c r="H129" s="53"/>
      <c r="I129" s="54"/>
      <c r="J129" s="53"/>
      <c r="K129" s="54"/>
      <c r="L129" s="53" t="s">
        <v>195</v>
      </c>
      <c r="M129" s="54" t="s">
        <v>221</v>
      </c>
      <c r="N129" s="166" t="str">
        <f>VLOOKUP($A129,'Phan ca&amp; Ngay BDhoc'!$B$4:$I$72,4,0)</f>
        <v>Sáng</v>
      </c>
      <c r="O129" s="169" t="str">
        <f>VLOOKUP($A129,'Phan ca&amp; Ngay BDhoc'!$B$4:$I$72,6,0)</f>
        <v>12/03/2012 đến 24/06/2012</v>
      </c>
      <c r="P129" s="143" t="str">
        <f>VLOOKUP($A129,'Phan ca&amp; Ngay BDhoc'!$B$4:$I$72,8,0)</f>
        <v>A10-808</v>
      </c>
    </row>
    <row r="130" spans="1:16" s="68" customFormat="1" ht="18" customHeight="1">
      <c r="A130" s="164"/>
      <c r="B130" s="55" t="s">
        <v>219</v>
      </c>
      <c r="C130" s="60"/>
      <c r="D130" s="55" t="s">
        <v>219</v>
      </c>
      <c r="E130" s="60"/>
      <c r="F130" s="55" t="s">
        <v>219</v>
      </c>
      <c r="G130" s="60"/>
      <c r="H130" s="55"/>
      <c r="I130" s="60"/>
      <c r="J130" s="55"/>
      <c r="K130" s="60"/>
      <c r="L130" s="55" t="s">
        <v>219</v>
      </c>
      <c r="M130" s="60"/>
      <c r="N130" s="167"/>
      <c r="O130" s="170"/>
      <c r="P130" s="144"/>
    </row>
    <row r="131" spans="1:16" ht="18" customHeight="1">
      <c r="A131" s="164"/>
      <c r="B131" s="56"/>
      <c r="C131" s="57"/>
      <c r="D131" s="56"/>
      <c r="E131" s="57"/>
      <c r="F131" s="56"/>
      <c r="G131" s="57"/>
      <c r="H131" s="56" t="s">
        <v>160</v>
      </c>
      <c r="I131" s="57" t="s">
        <v>232</v>
      </c>
      <c r="J131" s="56"/>
      <c r="K131" s="57"/>
      <c r="L131" s="56" t="s">
        <v>204</v>
      </c>
      <c r="M131" s="57" t="s">
        <v>222</v>
      </c>
      <c r="N131" s="167"/>
      <c r="O131" s="170"/>
      <c r="P131" s="144"/>
    </row>
    <row r="132" spans="1:16" ht="18" customHeight="1" thickBot="1">
      <c r="A132" s="165"/>
      <c r="B132" s="58"/>
      <c r="C132" s="59"/>
      <c r="D132" s="58"/>
      <c r="E132" s="59"/>
      <c r="F132" s="58"/>
      <c r="G132" s="59"/>
      <c r="H132" s="58" t="s">
        <v>219</v>
      </c>
      <c r="I132" s="59" t="s">
        <v>234</v>
      </c>
      <c r="J132" s="58"/>
      <c r="K132" s="59"/>
      <c r="L132" s="58" t="s">
        <v>219</v>
      </c>
      <c r="M132" s="59"/>
      <c r="N132" s="168"/>
      <c r="O132" s="142"/>
      <c r="P132" s="145"/>
    </row>
    <row r="133" spans="1:16" ht="18.75" customHeight="1">
      <c r="A133" s="163" t="s">
        <v>75</v>
      </c>
      <c r="B133" s="53" t="s">
        <v>203</v>
      </c>
      <c r="C133" s="54" t="s">
        <v>240</v>
      </c>
      <c r="D133" s="53" t="s">
        <v>179</v>
      </c>
      <c r="E133" s="54" t="s">
        <v>237</v>
      </c>
      <c r="F133" s="53" t="s">
        <v>197</v>
      </c>
      <c r="G133" s="54" t="s">
        <v>220</v>
      </c>
      <c r="H133" s="53"/>
      <c r="I133" s="54"/>
      <c r="J133" s="53"/>
      <c r="K133" s="54"/>
      <c r="L133" s="53" t="s">
        <v>195</v>
      </c>
      <c r="M133" s="54" t="s">
        <v>223</v>
      </c>
      <c r="N133" s="166" t="str">
        <f>VLOOKUP($A133,'Phan ca&amp; Ngay BDhoc'!$B$4:$I$72,4,0)</f>
        <v>Chiều</v>
      </c>
      <c r="O133" s="169" t="str">
        <f>VLOOKUP($A133,'Phan ca&amp; Ngay BDhoc'!$B$4:$I$72,6,0)</f>
        <v>12/03/2012 đến 24/06/2012</v>
      </c>
      <c r="P133" s="143" t="str">
        <f>VLOOKUP($A133,'Phan ca&amp; Ngay BDhoc'!$B$4:$I$72,8,0)</f>
        <v>A10-808</v>
      </c>
    </row>
    <row r="134" spans="1:16" ht="18" customHeight="1">
      <c r="A134" s="164"/>
      <c r="B134" s="55" t="s">
        <v>219</v>
      </c>
      <c r="C134" s="60"/>
      <c r="D134" s="55" t="s">
        <v>219</v>
      </c>
      <c r="E134" s="60"/>
      <c r="F134" s="55" t="s">
        <v>219</v>
      </c>
      <c r="G134" s="60"/>
      <c r="H134" s="55"/>
      <c r="I134" s="60"/>
      <c r="J134" s="55"/>
      <c r="K134" s="60"/>
      <c r="L134" s="55" t="s">
        <v>219</v>
      </c>
      <c r="M134" s="60"/>
      <c r="N134" s="167"/>
      <c r="O134" s="170"/>
      <c r="P134" s="144"/>
    </row>
    <row r="135" spans="1:16" ht="18" customHeight="1">
      <c r="A135" s="164"/>
      <c r="B135" s="56"/>
      <c r="C135" s="57"/>
      <c r="D135" s="56"/>
      <c r="E135" s="57"/>
      <c r="F135" s="56"/>
      <c r="G135" s="57"/>
      <c r="H135" s="56" t="s">
        <v>160</v>
      </c>
      <c r="I135" s="57" t="s">
        <v>236</v>
      </c>
      <c r="J135" s="56"/>
      <c r="K135" s="57"/>
      <c r="L135" s="56" t="s">
        <v>204</v>
      </c>
      <c r="M135" s="57" t="s">
        <v>224</v>
      </c>
      <c r="N135" s="167"/>
      <c r="O135" s="170"/>
      <c r="P135" s="144"/>
    </row>
    <row r="136" spans="1:16" ht="18" customHeight="1" thickBot="1">
      <c r="A136" s="165"/>
      <c r="B136" s="58"/>
      <c r="C136" s="59"/>
      <c r="D136" s="58"/>
      <c r="E136" s="59"/>
      <c r="F136" s="58"/>
      <c r="G136" s="59"/>
      <c r="H136" s="58" t="s">
        <v>219</v>
      </c>
      <c r="I136" s="59" t="s">
        <v>234</v>
      </c>
      <c r="J136" s="58"/>
      <c r="K136" s="59"/>
      <c r="L136" s="58" t="s">
        <v>219</v>
      </c>
      <c r="M136" s="59"/>
      <c r="N136" s="168"/>
      <c r="O136" s="142"/>
      <c r="P136" s="145"/>
    </row>
    <row r="137" spans="1:28" ht="19.5" customHeight="1">
      <c r="A137" s="163" t="s">
        <v>150</v>
      </c>
      <c r="B137" s="53" t="s">
        <v>208</v>
      </c>
      <c r="C137" s="54" t="s">
        <v>221</v>
      </c>
      <c r="D137" s="53" t="s">
        <v>207</v>
      </c>
      <c r="E137" s="54" t="s">
        <v>238</v>
      </c>
      <c r="F137" s="53"/>
      <c r="G137" s="54"/>
      <c r="H137" s="53"/>
      <c r="I137" s="54"/>
      <c r="J137" s="53" t="s">
        <v>179</v>
      </c>
      <c r="K137" s="54" t="s">
        <v>238</v>
      </c>
      <c r="L137" s="53" t="s">
        <v>210</v>
      </c>
      <c r="M137" s="54" t="s">
        <v>229</v>
      </c>
      <c r="N137" s="166" t="str">
        <f>VLOOKUP($A137,'Phan ca&amp; Ngay BDhoc'!$B$4:$I$72,4,0)</f>
        <v>Sáng</v>
      </c>
      <c r="O137" s="169" t="str">
        <f>VLOOKUP($A137,'Phan ca&amp; Ngay BDhoc'!$B$4:$I$72,6,0)</f>
        <v>12/03/2012 đến 24/06/2012</v>
      </c>
      <c r="P137" s="143" t="str">
        <f>VLOOKUP($A137,'Phan ca&amp; Ngay BDhoc'!$B$4:$I$72,8,0)</f>
        <v>A9-401</v>
      </c>
      <c r="Q137" s="79" t="s">
        <v>169</v>
      </c>
      <c r="R137" s="103">
        <v>2</v>
      </c>
      <c r="S137" s="88">
        <v>2</v>
      </c>
      <c r="T137" s="88">
        <v>0</v>
      </c>
      <c r="U137" s="84" t="s">
        <v>205</v>
      </c>
      <c r="V137" s="83">
        <v>2</v>
      </c>
      <c r="W137" s="83">
        <v>2</v>
      </c>
      <c r="X137" s="83">
        <v>0</v>
      </c>
      <c r="Y137" s="79" t="s">
        <v>207</v>
      </c>
      <c r="Z137" s="103">
        <v>4</v>
      </c>
      <c r="AA137" s="88">
        <v>4</v>
      </c>
      <c r="AB137" s="88">
        <v>0</v>
      </c>
    </row>
    <row r="138" spans="1:28" ht="19.5" customHeight="1">
      <c r="A138" s="164"/>
      <c r="B138" s="55" t="s">
        <v>219</v>
      </c>
      <c r="C138" s="60"/>
      <c r="D138" s="55" t="s">
        <v>219</v>
      </c>
      <c r="E138" s="60"/>
      <c r="F138" s="55"/>
      <c r="G138" s="60"/>
      <c r="H138" s="55"/>
      <c r="I138" s="60"/>
      <c r="J138" s="55" t="s">
        <v>219</v>
      </c>
      <c r="K138" s="60"/>
      <c r="L138" s="55" t="s">
        <v>219</v>
      </c>
      <c r="M138" s="60"/>
      <c r="N138" s="167"/>
      <c r="O138" s="170"/>
      <c r="P138" s="144"/>
      <c r="Q138" s="84" t="s">
        <v>173</v>
      </c>
      <c r="R138" s="83">
        <v>2</v>
      </c>
      <c r="S138" s="83">
        <v>2</v>
      </c>
      <c r="T138" s="83">
        <v>0</v>
      </c>
      <c r="U138" s="70" t="s">
        <v>206</v>
      </c>
      <c r="V138" s="97">
        <v>6</v>
      </c>
      <c r="W138" s="71">
        <v>6</v>
      </c>
      <c r="X138" s="71">
        <v>0</v>
      </c>
      <c r="Y138" s="79" t="s">
        <v>208</v>
      </c>
      <c r="Z138" s="103">
        <v>3</v>
      </c>
      <c r="AA138" s="88">
        <v>3</v>
      </c>
      <c r="AB138" s="88" t="s">
        <v>209</v>
      </c>
    </row>
    <row r="139" spans="1:28" ht="19.5" customHeight="1">
      <c r="A139" s="164"/>
      <c r="B139" s="56"/>
      <c r="C139" s="57"/>
      <c r="D139" s="56"/>
      <c r="E139" s="57"/>
      <c r="F139" s="56"/>
      <c r="G139" s="57"/>
      <c r="H139" s="56" t="s">
        <v>160</v>
      </c>
      <c r="I139" s="57" t="s">
        <v>235</v>
      </c>
      <c r="J139" s="56" t="s">
        <v>210</v>
      </c>
      <c r="K139" s="57" t="s">
        <v>239</v>
      </c>
      <c r="L139" s="56"/>
      <c r="M139" s="57"/>
      <c r="N139" s="167"/>
      <c r="O139" s="170"/>
      <c r="P139" s="144"/>
      <c r="Q139" s="84" t="s">
        <v>170</v>
      </c>
      <c r="R139" s="104">
        <v>2</v>
      </c>
      <c r="S139" s="83">
        <v>2</v>
      </c>
      <c r="T139" s="83">
        <v>0</v>
      </c>
      <c r="U139" s="79" t="s">
        <v>179</v>
      </c>
      <c r="V139" s="103">
        <v>3</v>
      </c>
      <c r="W139" s="88">
        <v>2</v>
      </c>
      <c r="X139" s="88">
        <v>1</v>
      </c>
      <c r="Y139" s="79" t="s">
        <v>210</v>
      </c>
      <c r="Z139" s="103">
        <v>5</v>
      </c>
      <c r="AA139" s="88">
        <v>2</v>
      </c>
      <c r="AB139" s="88">
        <v>3</v>
      </c>
    </row>
    <row r="140" spans="1:24" ht="19.5" customHeight="1" thickBot="1">
      <c r="A140" s="165"/>
      <c r="B140" s="55"/>
      <c r="C140" s="60"/>
      <c r="D140" s="58"/>
      <c r="E140" s="59"/>
      <c r="F140" s="58"/>
      <c r="G140" s="59"/>
      <c r="H140" s="55" t="s">
        <v>219</v>
      </c>
      <c r="I140" s="60" t="s">
        <v>234</v>
      </c>
      <c r="J140" s="55" t="s">
        <v>219</v>
      </c>
      <c r="K140" s="59"/>
      <c r="L140" s="55"/>
      <c r="M140" s="59"/>
      <c r="N140" s="168"/>
      <c r="O140" s="142"/>
      <c r="P140" s="145"/>
      <c r="Q140" s="84" t="s">
        <v>200</v>
      </c>
      <c r="R140" s="83">
        <v>2</v>
      </c>
      <c r="S140" s="83">
        <v>2</v>
      </c>
      <c r="T140" s="83">
        <v>0</v>
      </c>
      <c r="U140" s="74" t="s">
        <v>160</v>
      </c>
      <c r="V140" s="97">
        <v>1</v>
      </c>
      <c r="W140" s="71">
        <v>0</v>
      </c>
      <c r="X140" s="71">
        <v>1</v>
      </c>
    </row>
    <row r="141" spans="1:16" ht="19.5" customHeight="1">
      <c r="A141" s="163" t="s">
        <v>4</v>
      </c>
      <c r="B141" s="53" t="s">
        <v>208</v>
      </c>
      <c r="C141" s="54" t="s">
        <v>223</v>
      </c>
      <c r="D141" s="53" t="s">
        <v>207</v>
      </c>
      <c r="E141" s="54" t="s">
        <v>237</v>
      </c>
      <c r="F141" s="53"/>
      <c r="G141" s="54"/>
      <c r="H141" s="53" t="s">
        <v>179</v>
      </c>
      <c r="I141" s="54" t="s">
        <v>237</v>
      </c>
      <c r="J141" s="53"/>
      <c r="K141" s="54"/>
      <c r="L141" s="53" t="s">
        <v>210</v>
      </c>
      <c r="M141" s="54" t="s">
        <v>230</v>
      </c>
      <c r="N141" s="166" t="str">
        <f>VLOOKUP($A141,'Phan ca&amp; Ngay BDhoc'!$B$4:$I$72,4,0)</f>
        <v>Chiều</v>
      </c>
      <c r="O141" s="169" t="str">
        <f>VLOOKUP($A141,'Phan ca&amp; Ngay BDhoc'!$B$4:$I$72,6,0)</f>
        <v>12/03/2012 đến 24/06/2012</v>
      </c>
      <c r="P141" s="143" t="str">
        <f>VLOOKUP($A141,'Phan ca&amp; Ngay BDhoc'!$B$4:$I$72,8,0)</f>
        <v>A9-608</v>
      </c>
    </row>
    <row r="142" spans="1:16" ht="19.5" customHeight="1">
      <c r="A142" s="164"/>
      <c r="B142" s="55" t="s">
        <v>219</v>
      </c>
      <c r="C142" s="60"/>
      <c r="D142" s="55" t="s">
        <v>219</v>
      </c>
      <c r="E142" s="60"/>
      <c r="F142" s="55"/>
      <c r="G142" s="60"/>
      <c r="H142" s="55" t="s">
        <v>219</v>
      </c>
      <c r="I142" s="60"/>
      <c r="J142" s="55"/>
      <c r="K142" s="60"/>
      <c r="L142" s="55" t="s">
        <v>219</v>
      </c>
      <c r="M142" s="60"/>
      <c r="N142" s="167"/>
      <c r="O142" s="170"/>
      <c r="P142" s="144"/>
    </row>
    <row r="143" spans="1:16" ht="19.5" customHeight="1">
      <c r="A143" s="164"/>
      <c r="B143" s="56"/>
      <c r="C143" s="57"/>
      <c r="D143" s="56"/>
      <c r="E143" s="57"/>
      <c r="F143" s="56"/>
      <c r="G143" s="57"/>
      <c r="H143" s="56" t="s">
        <v>210</v>
      </c>
      <c r="I143" s="57" t="s">
        <v>235</v>
      </c>
      <c r="J143" s="56" t="s">
        <v>160</v>
      </c>
      <c r="K143" s="57" t="s">
        <v>236</v>
      </c>
      <c r="L143" s="56"/>
      <c r="M143" s="57"/>
      <c r="N143" s="167"/>
      <c r="O143" s="170"/>
      <c r="P143" s="144"/>
    </row>
    <row r="144" spans="1:16" ht="19.5" customHeight="1" thickBot="1">
      <c r="A144" s="165"/>
      <c r="B144" s="55"/>
      <c r="C144" s="60"/>
      <c r="D144" s="58"/>
      <c r="E144" s="59"/>
      <c r="F144" s="58"/>
      <c r="G144" s="59"/>
      <c r="H144" s="55" t="s">
        <v>219</v>
      </c>
      <c r="I144" s="60"/>
      <c r="J144" s="55" t="s">
        <v>219</v>
      </c>
      <c r="K144" s="59" t="s">
        <v>234</v>
      </c>
      <c r="L144" s="55"/>
      <c r="M144" s="59"/>
      <c r="N144" s="168"/>
      <c r="O144" s="142"/>
      <c r="P144" s="145"/>
    </row>
    <row r="145" spans="1:28" ht="19.5" customHeight="1">
      <c r="A145" s="163" t="s">
        <v>26</v>
      </c>
      <c r="B145" s="53" t="s">
        <v>158</v>
      </c>
      <c r="C145" s="54" t="s">
        <v>221</v>
      </c>
      <c r="D145" s="53" t="s">
        <v>212</v>
      </c>
      <c r="E145" s="54" t="s">
        <v>221</v>
      </c>
      <c r="F145" s="53" t="s">
        <v>212</v>
      </c>
      <c r="G145" s="54" t="s">
        <v>221</v>
      </c>
      <c r="H145" s="53"/>
      <c r="I145" s="54"/>
      <c r="J145" s="53"/>
      <c r="K145" s="54"/>
      <c r="L145" s="53"/>
      <c r="M145" s="54"/>
      <c r="N145" s="166" t="str">
        <f>VLOOKUP($A145,'Phan ca&amp; Ngay BDhoc'!$B$4:$I$72,4,0)</f>
        <v>Sáng</v>
      </c>
      <c r="O145" s="169" t="str">
        <f>VLOOKUP($A145,'Phan ca&amp; Ngay BDhoc'!$B$4:$I$72,6,0)</f>
        <v>12/03/2012 đến 24/06/2012</v>
      </c>
      <c r="P145" s="143" t="str">
        <f>VLOOKUP($A145,'Phan ca&amp; Ngay BDhoc'!$B$4:$I$72,8,0)</f>
        <v>B4-402</v>
      </c>
      <c r="Q145" s="70" t="s">
        <v>169</v>
      </c>
      <c r="R145" s="97">
        <v>2</v>
      </c>
      <c r="S145" s="71">
        <v>2</v>
      </c>
      <c r="T145" s="71">
        <v>0</v>
      </c>
      <c r="U145" s="72" t="s">
        <v>173</v>
      </c>
      <c r="V145" s="73">
        <v>2</v>
      </c>
      <c r="W145" s="73">
        <v>2</v>
      </c>
      <c r="X145" s="73">
        <v>0</v>
      </c>
      <c r="Y145" s="70" t="s">
        <v>211</v>
      </c>
      <c r="Z145" s="97">
        <v>3</v>
      </c>
      <c r="AA145" s="71">
        <v>3</v>
      </c>
      <c r="AB145" s="71">
        <v>0</v>
      </c>
    </row>
    <row r="146" spans="1:28" ht="19.5" customHeight="1">
      <c r="A146" s="164"/>
      <c r="B146" s="55" t="s">
        <v>219</v>
      </c>
      <c r="C146" s="60"/>
      <c r="D146" s="55" t="s">
        <v>380</v>
      </c>
      <c r="E146" s="60"/>
      <c r="F146" s="55" t="s">
        <v>380</v>
      </c>
      <c r="G146" s="60"/>
      <c r="H146" s="55"/>
      <c r="I146" s="60"/>
      <c r="J146" s="55"/>
      <c r="K146" s="60"/>
      <c r="L146" s="55"/>
      <c r="M146" s="60"/>
      <c r="N146" s="167"/>
      <c r="O146" s="170"/>
      <c r="P146" s="144"/>
      <c r="Q146" s="72" t="s">
        <v>170</v>
      </c>
      <c r="R146" s="102">
        <v>2</v>
      </c>
      <c r="S146" s="73">
        <v>2</v>
      </c>
      <c r="T146" s="73">
        <v>0</v>
      </c>
      <c r="U146" s="70" t="s">
        <v>157</v>
      </c>
      <c r="V146" s="97">
        <v>6</v>
      </c>
      <c r="W146" s="71">
        <v>6</v>
      </c>
      <c r="X146" s="71">
        <v>0</v>
      </c>
      <c r="Y146" s="70" t="s">
        <v>212</v>
      </c>
      <c r="Z146" s="97">
        <v>5</v>
      </c>
      <c r="AA146" s="71">
        <v>4</v>
      </c>
      <c r="AB146" s="71">
        <v>1</v>
      </c>
    </row>
    <row r="147" spans="1:28" ht="19.5" customHeight="1">
      <c r="A147" s="164"/>
      <c r="B147" s="56" t="s">
        <v>211</v>
      </c>
      <c r="C147" s="57" t="s">
        <v>222</v>
      </c>
      <c r="D147" s="56" t="s">
        <v>213</v>
      </c>
      <c r="E147" s="57" t="s">
        <v>222</v>
      </c>
      <c r="F147" s="56" t="s">
        <v>213</v>
      </c>
      <c r="G147" s="57" t="s">
        <v>222</v>
      </c>
      <c r="H147" s="56" t="s">
        <v>160</v>
      </c>
      <c r="I147" s="57" t="s">
        <v>232</v>
      </c>
      <c r="J147" s="56"/>
      <c r="K147" s="57"/>
      <c r="L147" s="56"/>
      <c r="M147" s="57"/>
      <c r="N147" s="167"/>
      <c r="O147" s="170"/>
      <c r="P147" s="144"/>
      <c r="Q147" s="72" t="s">
        <v>171</v>
      </c>
      <c r="R147" s="73">
        <v>2</v>
      </c>
      <c r="S147" s="73">
        <v>2</v>
      </c>
      <c r="T147" s="73">
        <v>0</v>
      </c>
      <c r="U147" s="70" t="s">
        <v>158</v>
      </c>
      <c r="V147" s="97">
        <v>3</v>
      </c>
      <c r="W147" s="71">
        <v>3</v>
      </c>
      <c r="X147" s="71">
        <v>0</v>
      </c>
      <c r="Y147" s="70" t="s">
        <v>213</v>
      </c>
      <c r="Z147" s="97">
        <v>5</v>
      </c>
      <c r="AA147" s="71">
        <v>4</v>
      </c>
      <c r="AB147" s="71">
        <v>1</v>
      </c>
    </row>
    <row r="148" spans="1:24" ht="19.5" customHeight="1" thickBot="1">
      <c r="A148" s="165"/>
      <c r="B148" s="58" t="s">
        <v>219</v>
      </c>
      <c r="C148" s="59"/>
      <c r="D148" s="58" t="s">
        <v>381</v>
      </c>
      <c r="E148" s="59"/>
      <c r="F148" s="58" t="s">
        <v>381</v>
      </c>
      <c r="G148" s="59"/>
      <c r="H148" s="58" t="s">
        <v>219</v>
      </c>
      <c r="I148" s="59" t="s">
        <v>234</v>
      </c>
      <c r="J148" s="58"/>
      <c r="K148" s="59"/>
      <c r="L148" s="58"/>
      <c r="M148" s="59"/>
      <c r="N148" s="168"/>
      <c r="O148" s="142"/>
      <c r="P148" s="145"/>
      <c r="Q148" s="72" t="s">
        <v>172</v>
      </c>
      <c r="R148" s="73">
        <v>2</v>
      </c>
      <c r="S148" s="73">
        <v>2</v>
      </c>
      <c r="T148" s="73">
        <v>0</v>
      </c>
      <c r="U148" s="74" t="s">
        <v>160</v>
      </c>
      <c r="V148" s="97">
        <v>1</v>
      </c>
      <c r="W148" s="71">
        <v>0</v>
      </c>
      <c r="X148" s="71">
        <v>1</v>
      </c>
    </row>
    <row r="149" spans="1:16" ht="19.5" customHeight="1">
      <c r="A149" s="163" t="s">
        <v>27</v>
      </c>
      <c r="B149" s="53" t="s">
        <v>158</v>
      </c>
      <c r="C149" s="54" t="s">
        <v>223</v>
      </c>
      <c r="D149" s="53" t="s">
        <v>212</v>
      </c>
      <c r="E149" s="54" t="s">
        <v>223</v>
      </c>
      <c r="F149" s="53" t="s">
        <v>212</v>
      </c>
      <c r="G149" s="54" t="s">
        <v>223</v>
      </c>
      <c r="H149" s="53"/>
      <c r="I149" s="54"/>
      <c r="J149" s="53"/>
      <c r="K149" s="54"/>
      <c r="L149" s="53"/>
      <c r="M149" s="54"/>
      <c r="N149" s="166" t="str">
        <f>VLOOKUP($A149,'Phan ca&amp; Ngay BDhoc'!$B$4:$I$72,4,0)</f>
        <v>Chiều</v>
      </c>
      <c r="O149" s="169" t="str">
        <f>VLOOKUP($A149,'Phan ca&amp; Ngay BDhoc'!$B$4:$I$72,6,0)</f>
        <v>12/03/2012 đến 24/06/2012</v>
      </c>
      <c r="P149" s="143" t="str">
        <f>VLOOKUP($A149,'Phan ca&amp; Ngay BDhoc'!$B$4:$I$72,8,0)</f>
        <v>B4-605</v>
      </c>
    </row>
    <row r="150" spans="1:16" ht="19.5" customHeight="1">
      <c r="A150" s="164"/>
      <c r="B150" s="55" t="s">
        <v>219</v>
      </c>
      <c r="C150" s="60"/>
      <c r="D150" s="55" t="s">
        <v>380</v>
      </c>
      <c r="E150" s="60"/>
      <c r="F150" s="55" t="s">
        <v>380</v>
      </c>
      <c r="G150" s="60"/>
      <c r="H150" s="55"/>
      <c r="I150" s="60"/>
      <c r="J150" s="55"/>
      <c r="K150" s="60"/>
      <c r="L150" s="55"/>
      <c r="M150" s="60"/>
      <c r="N150" s="167"/>
      <c r="O150" s="170"/>
      <c r="P150" s="144"/>
    </row>
    <row r="151" spans="1:16" ht="19.5" customHeight="1">
      <c r="A151" s="164"/>
      <c r="B151" s="56" t="s">
        <v>211</v>
      </c>
      <c r="C151" s="57" t="s">
        <v>224</v>
      </c>
      <c r="D151" s="56" t="s">
        <v>213</v>
      </c>
      <c r="E151" s="57" t="s">
        <v>224</v>
      </c>
      <c r="F151" s="56" t="s">
        <v>213</v>
      </c>
      <c r="G151" s="57" t="s">
        <v>224</v>
      </c>
      <c r="H151" s="56" t="s">
        <v>160</v>
      </c>
      <c r="I151" s="57" t="s">
        <v>233</v>
      </c>
      <c r="J151" s="56"/>
      <c r="K151" s="57"/>
      <c r="L151" s="56"/>
      <c r="M151" s="57"/>
      <c r="N151" s="167"/>
      <c r="O151" s="170"/>
      <c r="P151" s="144"/>
    </row>
    <row r="152" spans="1:16" ht="19.5" customHeight="1" thickBot="1">
      <c r="A152" s="165"/>
      <c r="B152" s="58" t="s">
        <v>219</v>
      </c>
      <c r="C152" s="59"/>
      <c r="D152" s="58" t="s">
        <v>381</v>
      </c>
      <c r="E152" s="59"/>
      <c r="F152" s="58" t="s">
        <v>381</v>
      </c>
      <c r="G152" s="59"/>
      <c r="H152" s="58" t="s">
        <v>219</v>
      </c>
      <c r="I152" s="59" t="s">
        <v>234</v>
      </c>
      <c r="J152" s="58"/>
      <c r="K152" s="59"/>
      <c r="L152" s="58"/>
      <c r="M152" s="59"/>
      <c r="N152" s="168"/>
      <c r="O152" s="142"/>
      <c r="P152" s="145"/>
    </row>
    <row r="153" spans="1:16" ht="19.5" customHeight="1">
      <c r="A153" s="163" t="s">
        <v>28</v>
      </c>
      <c r="B153" s="53" t="s">
        <v>211</v>
      </c>
      <c r="C153" s="54" t="s">
        <v>221</v>
      </c>
      <c r="D153" s="53"/>
      <c r="E153" s="54"/>
      <c r="F153" s="53"/>
      <c r="G153" s="54"/>
      <c r="H153" s="53" t="s">
        <v>212</v>
      </c>
      <c r="I153" s="54" t="s">
        <v>221</v>
      </c>
      <c r="J153" s="53" t="s">
        <v>212</v>
      </c>
      <c r="K153" s="54" t="s">
        <v>221</v>
      </c>
      <c r="L153" s="53"/>
      <c r="M153" s="54"/>
      <c r="N153" s="166" t="str">
        <f>VLOOKUP($A153,'Phan ca&amp; Ngay BDhoc'!$B$4:$I$72,4,0)</f>
        <v>Sáng</v>
      </c>
      <c r="O153" s="169" t="str">
        <f>VLOOKUP($A153,'Phan ca&amp; Ngay BDhoc'!$B$4:$I$72,6,0)</f>
        <v>12/03/2012 đến 24/06/2012</v>
      </c>
      <c r="P153" s="143" t="str">
        <f>VLOOKUP($A153,'Phan ca&amp; Ngay BDhoc'!$B$4:$I$72,8,0)</f>
        <v>B4-605</v>
      </c>
    </row>
    <row r="154" spans="1:16" ht="19.5" customHeight="1">
      <c r="A154" s="164"/>
      <c r="B154" s="55" t="s">
        <v>219</v>
      </c>
      <c r="C154" s="60"/>
      <c r="D154" s="55"/>
      <c r="E154" s="60"/>
      <c r="F154" s="55"/>
      <c r="G154" s="60"/>
      <c r="H154" s="55" t="s">
        <v>379</v>
      </c>
      <c r="I154" s="60"/>
      <c r="J154" s="55" t="s">
        <v>379</v>
      </c>
      <c r="K154" s="60"/>
      <c r="L154" s="55"/>
      <c r="M154" s="60"/>
      <c r="N154" s="167"/>
      <c r="O154" s="170"/>
      <c r="P154" s="144"/>
    </row>
    <row r="155" spans="1:16" s="68" customFormat="1" ht="19.5" customHeight="1">
      <c r="A155" s="164"/>
      <c r="B155" s="56" t="s">
        <v>158</v>
      </c>
      <c r="C155" s="57" t="s">
        <v>222</v>
      </c>
      <c r="D155" s="56"/>
      <c r="E155" s="57"/>
      <c r="F155" s="56"/>
      <c r="G155" s="57"/>
      <c r="H155" s="56" t="s">
        <v>213</v>
      </c>
      <c r="I155" s="57" t="s">
        <v>222</v>
      </c>
      <c r="J155" s="56" t="s">
        <v>213</v>
      </c>
      <c r="K155" s="57" t="s">
        <v>222</v>
      </c>
      <c r="L155" s="56"/>
      <c r="M155" s="57"/>
      <c r="N155" s="167"/>
      <c r="O155" s="170"/>
      <c r="P155" s="144"/>
    </row>
    <row r="156" spans="1:16" s="68" customFormat="1" ht="19.5" customHeight="1">
      <c r="A156" s="164"/>
      <c r="B156" s="55" t="s">
        <v>219</v>
      </c>
      <c r="C156" s="60"/>
      <c r="D156" s="55"/>
      <c r="E156" s="60"/>
      <c r="F156" s="55"/>
      <c r="G156" s="60"/>
      <c r="H156" s="55" t="s">
        <v>382</v>
      </c>
      <c r="I156" s="60"/>
      <c r="J156" s="55" t="s">
        <v>382</v>
      </c>
      <c r="K156" s="60"/>
      <c r="L156" s="55"/>
      <c r="M156" s="60"/>
      <c r="N156" s="167"/>
      <c r="O156" s="170"/>
      <c r="P156" s="144"/>
    </row>
    <row r="157" spans="1:16" s="68" customFormat="1" ht="19.5" customHeight="1">
      <c r="A157" s="164"/>
      <c r="B157" s="56"/>
      <c r="C157" s="57"/>
      <c r="D157" s="56"/>
      <c r="E157" s="57"/>
      <c r="F157" s="56"/>
      <c r="G157" s="57"/>
      <c r="H157" s="56" t="s">
        <v>160</v>
      </c>
      <c r="I157" s="57" t="s">
        <v>235</v>
      </c>
      <c r="J157" s="56"/>
      <c r="K157" s="57"/>
      <c r="L157" s="56"/>
      <c r="M157" s="57"/>
      <c r="N157" s="167"/>
      <c r="O157" s="170"/>
      <c r="P157" s="144"/>
    </row>
    <row r="158" spans="1:16" s="68" customFormat="1" ht="19.5" customHeight="1" thickBot="1">
      <c r="A158" s="165"/>
      <c r="B158" s="58"/>
      <c r="C158" s="59"/>
      <c r="D158" s="55"/>
      <c r="E158" s="60"/>
      <c r="F158" s="55"/>
      <c r="G158" s="60"/>
      <c r="H158" s="55" t="s">
        <v>219</v>
      </c>
      <c r="I158" s="60" t="s">
        <v>234</v>
      </c>
      <c r="J158" s="58"/>
      <c r="K158" s="59"/>
      <c r="L158" s="55"/>
      <c r="M158" s="60"/>
      <c r="N158" s="168"/>
      <c r="O158" s="142"/>
      <c r="P158" s="145"/>
    </row>
    <row r="159" spans="1:16" s="68" customFormat="1" ht="19.5" customHeight="1">
      <c r="A159" s="163" t="s">
        <v>97</v>
      </c>
      <c r="B159" s="53" t="s">
        <v>211</v>
      </c>
      <c r="C159" s="54" t="s">
        <v>223</v>
      </c>
      <c r="D159" s="53"/>
      <c r="E159" s="54"/>
      <c r="F159" s="53"/>
      <c r="G159" s="54"/>
      <c r="H159" s="53" t="s">
        <v>212</v>
      </c>
      <c r="I159" s="54" t="s">
        <v>223</v>
      </c>
      <c r="J159" s="53" t="s">
        <v>212</v>
      </c>
      <c r="K159" s="54" t="s">
        <v>223</v>
      </c>
      <c r="L159" s="53"/>
      <c r="M159" s="54"/>
      <c r="N159" s="166" t="str">
        <f>VLOOKUP($A159,'Phan ca&amp; Ngay BDhoc'!$B$4:$I$72,4,0)</f>
        <v>Chiều</v>
      </c>
      <c r="O159" s="169" t="str">
        <f>VLOOKUP($A159,'Phan ca&amp; Ngay BDhoc'!$B$4:$I$72,6,0)</f>
        <v>12/03/2012 đến 24/06/2012</v>
      </c>
      <c r="P159" s="143" t="str">
        <f>VLOOKUP($A159,'Phan ca&amp; Ngay BDhoc'!$B$4:$I$72,8,0)</f>
        <v>B3-303</v>
      </c>
    </row>
    <row r="160" spans="1:16" s="68" customFormat="1" ht="19.5" customHeight="1">
      <c r="A160" s="164"/>
      <c r="B160" s="55" t="s">
        <v>219</v>
      </c>
      <c r="C160" s="60"/>
      <c r="D160" s="55"/>
      <c r="E160" s="60"/>
      <c r="F160" s="55"/>
      <c r="G160" s="60"/>
      <c r="H160" s="55" t="s">
        <v>379</v>
      </c>
      <c r="I160" s="60"/>
      <c r="J160" s="55" t="s">
        <v>379</v>
      </c>
      <c r="K160" s="60"/>
      <c r="L160" s="55"/>
      <c r="M160" s="60"/>
      <c r="N160" s="167"/>
      <c r="O160" s="170"/>
      <c r="P160" s="144"/>
    </row>
    <row r="161" spans="1:16" s="68" customFormat="1" ht="19.5" customHeight="1">
      <c r="A161" s="164"/>
      <c r="B161" s="56" t="s">
        <v>158</v>
      </c>
      <c r="C161" s="57" t="s">
        <v>224</v>
      </c>
      <c r="D161" s="56"/>
      <c r="E161" s="57"/>
      <c r="F161" s="56"/>
      <c r="G161" s="57"/>
      <c r="H161" s="56" t="s">
        <v>213</v>
      </c>
      <c r="I161" s="57" t="s">
        <v>224</v>
      </c>
      <c r="J161" s="56" t="s">
        <v>213</v>
      </c>
      <c r="K161" s="57" t="s">
        <v>224</v>
      </c>
      <c r="L161" s="56"/>
      <c r="M161" s="57"/>
      <c r="N161" s="167"/>
      <c r="O161" s="170"/>
      <c r="P161" s="144"/>
    </row>
    <row r="162" spans="1:16" s="68" customFormat="1" ht="19.5" customHeight="1">
      <c r="A162" s="164"/>
      <c r="B162" s="55" t="s">
        <v>219</v>
      </c>
      <c r="C162" s="60"/>
      <c r="D162" s="55"/>
      <c r="E162" s="60"/>
      <c r="F162" s="55"/>
      <c r="G162" s="60"/>
      <c r="H162" s="55" t="s">
        <v>382</v>
      </c>
      <c r="I162" s="60"/>
      <c r="J162" s="55" t="s">
        <v>382</v>
      </c>
      <c r="K162" s="60"/>
      <c r="L162" s="55"/>
      <c r="M162" s="60"/>
      <c r="N162" s="167"/>
      <c r="O162" s="170"/>
      <c r="P162" s="144"/>
    </row>
    <row r="163" spans="1:16" s="68" customFormat="1" ht="19.5" customHeight="1">
      <c r="A163" s="164"/>
      <c r="B163" s="56"/>
      <c r="C163" s="57"/>
      <c r="D163" s="56"/>
      <c r="E163" s="57"/>
      <c r="F163" s="56"/>
      <c r="G163" s="57"/>
      <c r="H163" s="56" t="s">
        <v>160</v>
      </c>
      <c r="I163" s="57" t="s">
        <v>236</v>
      </c>
      <c r="J163" s="56"/>
      <c r="K163" s="57"/>
      <c r="L163" s="56"/>
      <c r="M163" s="57"/>
      <c r="N163" s="167"/>
      <c r="O163" s="170"/>
      <c r="P163" s="144"/>
    </row>
    <row r="164" spans="1:16" s="68" customFormat="1" ht="19.5" customHeight="1" thickBot="1">
      <c r="A164" s="165"/>
      <c r="B164" s="58"/>
      <c r="C164" s="59"/>
      <c r="D164" s="55"/>
      <c r="E164" s="60"/>
      <c r="F164" s="55"/>
      <c r="G164" s="60"/>
      <c r="H164" s="55" t="s">
        <v>219</v>
      </c>
      <c r="I164" s="60" t="s">
        <v>234</v>
      </c>
      <c r="J164" s="58"/>
      <c r="K164" s="59"/>
      <c r="L164" s="55"/>
      <c r="M164" s="60"/>
      <c r="N164" s="168"/>
      <c r="O164" s="142"/>
      <c r="P164" s="145"/>
    </row>
    <row r="165" spans="1:16" s="68" customFormat="1" ht="19.5" customHeight="1">
      <c r="A165" s="163" t="s">
        <v>73</v>
      </c>
      <c r="B165" s="53" t="s">
        <v>212</v>
      </c>
      <c r="C165" s="54" t="s">
        <v>221</v>
      </c>
      <c r="D165" s="53" t="s">
        <v>211</v>
      </c>
      <c r="E165" s="54" t="s">
        <v>221</v>
      </c>
      <c r="F165" s="53"/>
      <c r="G165" s="54"/>
      <c r="H165" s="53"/>
      <c r="I165" s="54"/>
      <c r="J165" s="53"/>
      <c r="K165" s="54"/>
      <c r="L165" s="53" t="s">
        <v>212</v>
      </c>
      <c r="M165" s="54" t="s">
        <v>221</v>
      </c>
      <c r="N165" s="166" t="str">
        <f>VLOOKUP($A165,'Phan ca&amp; Ngay BDhoc'!$B$4:$I$72,4,0)</f>
        <v>Sáng</v>
      </c>
      <c r="O165" s="169" t="str">
        <f>VLOOKUP($A165,'Phan ca&amp; Ngay BDhoc'!$B$4:$I$72,6,0)</f>
        <v>12/03/2012 đến 24/06/2012</v>
      </c>
      <c r="P165" s="143" t="str">
        <f>VLOOKUP($A165,'Phan ca&amp; Ngay BDhoc'!$B$4:$I$72,8,0)</f>
        <v>B3-304</v>
      </c>
    </row>
    <row r="166" spans="1:16" s="68" customFormat="1" ht="19.5" customHeight="1">
      <c r="A166" s="164"/>
      <c r="B166" s="55" t="s">
        <v>380</v>
      </c>
      <c r="C166" s="60"/>
      <c r="D166" s="55" t="s">
        <v>219</v>
      </c>
      <c r="E166" s="60"/>
      <c r="F166" s="55"/>
      <c r="G166" s="60"/>
      <c r="H166" s="55"/>
      <c r="I166" s="60"/>
      <c r="J166" s="55"/>
      <c r="K166" s="60"/>
      <c r="L166" s="55" t="s">
        <v>380</v>
      </c>
      <c r="M166" s="60"/>
      <c r="N166" s="167"/>
      <c r="O166" s="170"/>
      <c r="P166" s="144"/>
    </row>
    <row r="167" spans="1:16" s="68" customFormat="1" ht="19.5" customHeight="1">
      <c r="A167" s="164"/>
      <c r="B167" s="56" t="s">
        <v>213</v>
      </c>
      <c r="C167" s="57" t="s">
        <v>222</v>
      </c>
      <c r="D167" s="56" t="s">
        <v>158</v>
      </c>
      <c r="E167" s="57" t="s">
        <v>222</v>
      </c>
      <c r="F167" s="56"/>
      <c r="G167" s="57"/>
      <c r="H167" s="56"/>
      <c r="I167" s="57"/>
      <c r="J167" s="56" t="s">
        <v>160</v>
      </c>
      <c r="K167" s="57" t="s">
        <v>232</v>
      </c>
      <c r="L167" s="56" t="s">
        <v>213</v>
      </c>
      <c r="M167" s="57" t="s">
        <v>222</v>
      </c>
      <c r="N167" s="167"/>
      <c r="O167" s="170"/>
      <c r="P167" s="144"/>
    </row>
    <row r="168" spans="1:16" s="68" customFormat="1" ht="19.5" customHeight="1" thickBot="1">
      <c r="A168" s="165"/>
      <c r="B168" s="55" t="s">
        <v>382</v>
      </c>
      <c r="C168" s="59"/>
      <c r="D168" s="58" t="s">
        <v>219</v>
      </c>
      <c r="E168" s="59"/>
      <c r="F168" s="58"/>
      <c r="G168" s="59"/>
      <c r="H168" s="58"/>
      <c r="I168" s="59"/>
      <c r="J168" s="58" t="s">
        <v>219</v>
      </c>
      <c r="K168" s="59" t="s">
        <v>234</v>
      </c>
      <c r="L168" s="55" t="s">
        <v>382</v>
      </c>
      <c r="M168" s="59"/>
      <c r="N168" s="168"/>
      <c r="O168" s="142"/>
      <c r="P168" s="145"/>
    </row>
    <row r="169" spans="1:28" ht="19.5" customHeight="1">
      <c r="A169" s="163" t="s">
        <v>29</v>
      </c>
      <c r="B169" s="53"/>
      <c r="C169" s="54"/>
      <c r="D169" s="53" t="s">
        <v>214</v>
      </c>
      <c r="E169" s="54" t="s">
        <v>223</v>
      </c>
      <c r="F169" s="53" t="s">
        <v>216</v>
      </c>
      <c r="G169" s="54" t="s">
        <v>237</v>
      </c>
      <c r="H169" s="53" t="s">
        <v>178</v>
      </c>
      <c r="I169" s="54" t="s">
        <v>240</v>
      </c>
      <c r="J169" s="53" t="s">
        <v>179</v>
      </c>
      <c r="K169" s="54" t="s">
        <v>237</v>
      </c>
      <c r="L169" s="53"/>
      <c r="M169" s="54"/>
      <c r="N169" s="166" t="str">
        <f>VLOOKUP($A169,'Phan ca&amp; Ngay BDhoc'!$B$4:$I$72,4,0)</f>
        <v>Chiều</v>
      </c>
      <c r="O169" s="169" t="str">
        <f>VLOOKUP($A169,'Phan ca&amp; Ngay BDhoc'!$B$4:$I$72,6,0)</f>
        <v>12/03/2012 đến 24/06/2012</v>
      </c>
      <c r="P169" s="143" t="str">
        <f>VLOOKUP($A169,'Phan ca&amp; Ngay BDhoc'!$B$4:$I$72,8,0)</f>
        <v>B3-203</v>
      </c>
      <c r="Q169" s="89" t="s">
        <v>169</v>
      </c>
      <c r="R169" s="118">
        <v>2</v>
      </c>
      <c r="S169" s="86">
        <v>2</v>
      </c>
      <c r="T169" s="86">
        <v>0</v>
      </c>
      <c r="U169" s="74" t="s">
        <v>160</v>
      </c>
      <c r="V169" s="97">
        <v>1</v>
      </c>
      <c r="W169" s="71">
        <v>0</v>
      </c>
      <c r="X169" s="71">
        <v>1</v>
      </c>
      <c r="Y169" s="89" t="s">
        <v>216</v>
      </c>
      <c r="Z169" s="118">
        <v>4</v>
      </c>
      <c r="AA169" s="86">
        <v>4</v>
      </c>
      <c r="AB169" s="86">
        <v>0</v>
      </c>
    </row>
    <row r="170" spans="1:24" ht="19.5" customHeight="1">
      <c r="A170" s="164"/>
      <c r="B170" s="55"/>
      <c r="C170" s="60"/>
      <c r="D170" s="55" t="s">
        <v>219</v>
      </c>
      <c r="E170" s="60"/>
      <c r="F170" s="55" t="s">
        <v>219</v>
      </c>
      <c r="G170" s="60"/>
      <c r="H170" s="55" t="s">
        <v>219</v>
      </c>
      <c r="I170" s="60"/>
      <c r="J170" s="55" t="s">
        <v>219</v>
      </c>
      <c r="K170" s="60"/>
      <c r="L170" s="55"/>
      <c r="M170" s="60"/>
      <c r="N170" s="167"/>
      <c r="O170" s="170"/>
      <c r="P170" s="144"/>
      <c r="Q170" s="70" t="s">
        <v>157</v>
      </c>
      <c r="R170" s="97">
        <v>6</v>
      </c>
      <c r="S170" s="71">
        <v>6</v>
      </c>
      <c r="T170" s="71">
        <v>0</v>
      </c>
      <c r="U170" s="74" t="s">
        <v>178</v>
      </c>
      <c r="V170" s="118">
        <v>2</v>
      </c>
      <c r="W170" s="86">
        <v>2</v>
      </c>
      <c r="X170" s="86">
        <v>0</v>
      </c>
    </row>
    <row r="171" spans="1:24" ht="19.5" customHeight="1">
      <c r="A171" s="164"/>
      <c r="B171" s="56" t="s">
        <v>175</v>
      </c>
      <c r="C171" s="57" t="s">
        <v>224</v>
      </c>
      <c r="D171" s="56" t="s">
        <v>215</v>
      </c>
      <c r="E171" s="57" t="s">
        <v>224</v>
      </c>
      <c r="F171" s="56"/>
      <c r="G171" s="57"/>
      <c r="H171" s="56"/>
      <c r="I171" s="57"/>
      <c r="J171" s="56"/>
      <c r="K171" s="57"/>
      <c r="L171" s="56" t="s">
        <v>160</v>
      </c>
      <c r="M171" s="57" t="s">
        <v>233</v>
      </c>
      <c r="N171" s="167"/>
      <c r="O171" s="170"/>
      <c r="P171" s="144"/>
      <c r="Q171" s="70" t="s">
        <v>175</v>
      </c>
      <c r="R171" s="97">
        <v>3</v>
      </c>
      <c r="S171" s="71">
        <v>2</v>
      </c>
      <c r="T171" s="71">
        <v>1</v>
      </c>
      <c r="U171" s="89" t="s">
        <v>214</v>
      </c>
      <c r="V171" s="118">
        <v>3</v>
      </c>
      <c r="W171" s="86">
        <v>3</v>
      </c>
      <c r="X171" s="86">
        <v>0</v>
      </c>
    </row>
    <row r="172" spans="1:24" ht="19.5" customHeight="1" thickBot="1">
      <c r="A172" s="165"/>
      <c r="B172" s="55" t="s">
        <v>219</v>
      </c>
      <c r="C172" s="60"/>
      <c r="D172" s="58" t="s">
        <v>219</v>
      </c>
      <c r="E172" s="59"/>
      <c r="F172" s="58"/>
      <c r="G172" s="59"/>
      <c r="H172" s="55"/>
      <c r="I172" s="60"/>
      <c r="J172" s="55"/>
      <c r="K172" s="59"/>
      <c r="L172" s="55" t="s">
        <v>219</v>
      </c>
      <c r="M172" s="59" t="s">
        <v>234</v>
      </c>
      <c r="N172" s="168"/>
      <c r="O172" s="142"/>
      <c r="P172" s="145"/>
      <c r="Q172" s="89" t="s">
        <v>179</v>
      </c>
      <c r="R172" s="118">
        <v>3</v>
      </c>
      <c r="S172" s="86">
        <v>2</v>
      </c>
      <c r="T172" s="86">
        <v>1</v>
      </c>
      <c r="U172" s="70" t="s">
        <v>215</v>
      </c>
      <c r="V172" s="118">
        <v>3</v>
      </c>
      <c r="W172" s="86">
        <v>3</v>
      </c>
      <c r="X172" s="86">
        <v>0</v>
      </c>
    </row>
    <row r="173" spans="1:16" ht="19.5" customHeight="1">
      <c r="A173" s="174" t="s">
        <v>30</v>
      </c>
      <c r="B173" s="53"/>
      <c r="C173" s="54"/>
      <c r="D173" s="53" t="s">
        <v>214</v>
      </c>
      <c r="E173" s="54" t="s">
        <v>221</v>
      </c>
      <c r="F173" s="53" t="s">
        <v>216</v>
      </c>
      <c r="G173" s="54" t="s">
        <v>238</v>
      </c>
      <c r="H173" s="53" t="s">
        <v>179</v>
      </c>
      <c r="I173" s="54" t="s">
        <v>238</v>
      </c>
      <c r="J173" s="53"/>
      <c r="K173" s="54"/>
      <c r="L173" s="53"/>
      <c r="M173" s="54"/>
      <c r="N173" s="166" t="str">
        <f>VLOOKUP($A173,'Phan ca&amp; Ngay BDhoc'!$B$4:$I$72,4,0)</f>
        <v>Sáng</v>
      </c>
      <c r="O173" s="169" t="str">
        <f>VLOOKUP($A173,'Phan ca&amp; Ngay BDhoc'!$B$4:$I$72,6,0)</f>
        <v>12/03/2012 đến 24/06/2012</v>
      </c>
      <c r="P173" s="143" t="str">
        <f>VLOOKUP($A173,'Phan ca&amp; Ngay BDhoc'!$B$4:$I$72,8,0)</f>
        <v>B4-405</v>
      </c>
    </row>
    <row r="174" spans="1:16" ht="19.5" customHeight="1">
      <c r="A174" s="164"/>
      <c r="B174" s="55"/>
      <c r="C174" s="60"/>
      <c r="D174" s="55" t="s">
        <v>219</v>
      </c>
      <c r="E174" s="60"/>
      <c r="F174" s="55" t="s">
        <v>219</v>
      </c>
      <c r="G174" s="60"/>
      <c r="H174" s="55" t="s">
        <v>219</v>
      </c>
      <c r="I174" s="60"/>
      <c r="J174" s="55"/>
      <c r="K174" s="60"/>
      <c r="L174" s="55"/>
      <c r="M174" s="60"/>
      <c r="N174" s="167"/>
      <c r="O174" s="170"/>
      <c r="P174" s="144"/>
    </row>
    <row r="175" spans="1:16" ht="19.5" customHeight="1">
      <c r="A175" s="164"/>
      <c r="B175" s="56" t="s">
        <v>175</v>
      </c>
      <c r="C175" s="57" t="s">
        <v>222</v>
      </c>
      <c r="D175" s="56" t="s">
        <v>215</v>
      </c>
      <c r="E175" s="57" t="s">
        <v>222</v>
      </c>
      <c r="F175" s="56"/>
      <c r="G175" s="57"/>
      <c r="H175" s="56" t="s">
        <v>178</v>
      </c>
      <c r="I175" s="57" t="s">
        <v>239</v>
      </c>
      <c r="J175" s="56"/>
      <c r="K175" s="57"/>
      <c r="L175" s="56" t="s">
        <v>160</v>
      </c>
      <c r="M175" s="57" t="s">
        <v>232</v>
      </c>
      <c r="N175" s="167"/>
      <c r="O175" s="170"/>
      <c r="P175" s="144"/>
    </row>
    <row r="176" spans="1:16" ht="19.5" customHeight="1" thickBot="1">
      <c r="A176" s="165"/>
      <c r="B176" s="55" t="s">
        <v>219</v>
      </c>
      <c r="C176" s="60"/>
      <c r="D176" s="58" t="s">
        <v>219</v>
      </c>
      <c r="E176" s="59"/>
      <c r="F176" s="58"/>
      <c r="G176" s="59"/>
      <c r="H176" s="55" t="s">
        <v>219</v>
      </c>
      <c r="I176" s="60"/>
      <c r="J176" s="55"/>
      <c r="K176" s="59"/>
      <c r="L176" s="55" t="s">
        <v>219</v>
      </c>
      <c r="M176" s="59" t="s">
        <v>234</v>
      </c>
      <c r="N176" s="168"/>
      <c r="O176" s="142"/>
      <c r="P176" s="145"/>
    </row>
    <row r="177" spans="1:16" ht="19.5" customHeight="1">
      <c r="A177" s="163" t="s">
        <v>31</v>
      </c>
      <c r="B177" s="53" t="s">
        <v>175</v>
      </c>
      <c r="C177" s="54" t="s">
        <v>221</v>
      </c>
      <c r="D177" s="53" t="s">
        <v>215</v>
      </c>
      <c r="E177" s="54" t="s">
        <v>221</v>
      </c>
      <c r="F177" s="53"/>
      <c r="G177" s="54"/>
      <c r="H177" s="53" t="s">
        <v>178</v>
      </c>
      <c r="I177" s="54" t="s">
        <v>233</v>
      </c>
      <c r="J177" s="53"/>
      <c r="K177" s="54"/>
      <c r="L177" s="53" t="s">
        <v>179</v>
      </c>
      <c r="M177" s="54" t="s">
        <v>238</v>
      </c>
      <c r="N177" s="166" t="str">
        <f>VLOOKUP($A177,'Phan ca&amp; Ngay BDhoc'!$B$4:$I$72,4,0)</f>
        <v>Sáng</v>
      </c>
      <c r="O177" s="169" t="str">
        <f>VLOOKUP($A177,'Phan ca&amp; Ngay BDhoc'!$B$4:$I$72,6,0)</f>
        <v>12/03/2012 đến 24/06/2012</v>
      </c>
      <c r="P177" s="143" t="str">
        <f>VLOOKUP($A177,'Phan ca&amp; Ngay BDhoc'!$B$4:$I$72,8,0)</f>
        <v>B4-401</v>
      </c>
    </row>
    <row r="178" spans="1:16" ht="19.5" customHeight="1">
      <c r="A178" s="164"/>
      <c r="B178" s="55" t="s">
        <v>219</v>
      </c>
      <c r="C178" s="60"/>
      <c r="D178" s="55" t="s">
        <v>219</v>
      </c>
      <c r="E178" s="60"/>
      <c r="F178" s="55"/>
      <c r="G178" s="60"/>
      <c r="H178" s="55" t="s">
        <v>219</v>
      </c>
      <c r="I178" s="60"/>
      <c r="J178" s="55"/>
      <c r="K178" s="60"/>
      <c r="L178" s="55" t="s">
        <v>219</v>
      </c>
      <c r="M178" s="60"/>
      <c r="N178" s="167"/>
      <c r="O178" s="170"/>
      <c r="P178" s="144"/>
    </row>
    <row r="179" spans="1:16" ht="19.5" customHeight="1">
      <c r="A179" s="164"/>
      <c r="B179" s="56"/>
      <c r="C179" s="57"/>
      <c r="D179" s="56" t="s">
        <v>214</v>
      </c>
      <c r="E179" s="57" t="s">
        <v>222</v>
      </c>
      <c r="F179" s="56"/>
      <c r="G179" s="57"/>
      <c r="H179" s="56" t="s">
        <v>216</v>
      </c>
      <c r="I179" s="57" t="s">
        <v>243</v>
      </c>
      <c r="J179" s="56"/>
      <c r="K179" s="57"/>
      <c r="L179" s="56" t="s">
        <v>160</v>
      </c>
      <c r="M179" s="57" t="s">
        <v>235</v>
      </c>
      <c r="N179" s="167"/>
      <c r="O179" s="170"/>
      <c r="P179" s="144"/>
    </row>
    <row r="180" spans="1:16" ht="19.5" customHeight="1" thickBot="1">
      <c r="A180" s="165"/>
      <c r="B180" s="55"/>
      <c r="C180" s="60"/>
      <c r="D180" s="58" t="s">
        <v>219</v>
      </c>
      <c r="E180" s="59"/>
      <c r="F180" s="58"/>
      <c r="G180" s="59"/>
      <c r="H180" s="55" t="s">
        <v>219</v>
      </c>
      <c r="I180" s="60"/>
      <c r="J180" s="55"/>
      <c r="K180" s="59"/>
      <c r="L180" s="55" t="s">
        <v>219</v>
      </c>
      <c r="M180" s="59" t="s">
        <v>234</v>
      </c>
      <c r="N180" s="168"/>
      <c r="O180" s="142"/>
      <c r="P180" s="145"/>
    </row>
    <row r="181" spans="1:24" ht="19.5" customHeight="1">
      <c r="A181" s="163" t="s">
        <v>154</v>
      </c>
      <c r="B181" s="53" t="s">
        <v>216</v>
      </c>
      <c r="C181" s="54" t="s">
        <v>237</v>
      </c>
      <c r="D181" s="53" t="s">
        <v>179</v>
      </c>
      <c r="E181" s="54" t="s">
        <v>237</v>
      </c>
      <c r="F181" s="53"/>
      <c r="G181" s="54"/>
      <c r="H181" s="53"/>
      <c r="I181" s="54"/>
      <c r="J181" s="53" t="s">
        <v>217</v>
      </c>
      <c r="K181" s="54" t="s">
        <v>220</v>
      </c>
      <c r="L181" s="53"/>
      <c r="M181" s="54"/>
      <c r="N181" s="166" t="str">
        <f>VLOOKUP($A181,'Phan ca&amp; Ngay BDhoc'!$B$4:$I$72,4,0)</f>
        <v>Chiều</v>
      </c>
      <c r="O181" s="169" t="str">
        <f>VLOOKUP($A181,'Phan ca&amp; Ngay BDhoc'!$B$4:$I$72,6,0)</f>
        <v>12/03/2012 đến 24/06/2012</v>
      </c>
      <c r="P181" s="143" t="str">
        <f>VLOOKUP($A181,'Phan ca&amp; Ngay BDhoc'!$B$4:$I$72,8,0)</f>
        <v>B4-303</v>
      </c>
      <c r="Q181" s="90" t="s">
        <v>169</v>
      </c>
      <c r="R181" s="118">
        <v>2</v>
      </c>
      <c r="S181" s="91">
        <v>2</v>
      </c>
      <c r="T181" s="91">
        <v>0</v>
      </c>
      <c r="U181" s="90" t="s">
        <v>217</v>
      </c>
      <c r="V181" s="118">
        <v>4</v>
      </c>
      <c r="W181" s="91">
        <v>3</v>
      </c>
      <c r="X181" s="91">
        <v>1</v>
      </c>
    </row>
    <row r="182" spans="1:24" ht="19.5" customHeight="1">
      <c r="A182" s="164"/>
      <c r="B182" s="55" t="s">
        <v>219</v>
      </c>
      <c r="C182" s="60"/>
      <c r="D182" s="55" t="s">
        <v>219</v>
      </c>
      <c r="E182" s="60"/>
      <c r="F182" s="55"/>
      <c r="G182" s="60"/>
      <c r="H182" s="55"/>
      <c r="I182" s="60"/>
      <c r="J182" s="55" t="s">
        <v>219</v>
      </c>
      <c r="K182" s="60"/>
      <c r="L182" s="55"/>
      <c r="M182" s="60"/>
      <c r="N182" s="167"/>
      <c r="O182" s="170"/>
      <c r="P182" s="144"/>
      <c r="Q182" s="70" t="s">
        <v>157</v>
      </c>
      <c r="R182" s="97">
        <v>6</v>
      </c>
      <c r="S182" s="71">
        <v>6</v>
      </c>
      <c r="T182" s="92">
        <v>0</v>
      </c>
      <c r="U182" s="90" t="s">
        <v>178</v>
      </c>
      <c r="V182" s="118">
        <v>2</v>
      </c>
      <c r="W182" s="91">
        <v>2</v>
      </c>
      <c r="X182" s="91">
        <v>0</v>
      </c>
    </row>
    <row r="183" spans="1:24" ht="19.5" customHeight="1">
      <c r="A183" s="164"/>
      <c r="B183" s="56"/>
      <c r="C183" s="57"/>
      <c r="D183" s="56" t="s">
        <v>200</v>
      </c>
      <c r="E183" s="57" t="s">
        <v>235</v>
      </c>
      <c r="F183" s="56"/>
      <c r="G183" s="57"/>
      <c r="H183" s="56"/>
      <c r="I183" s="57"/>
      <c r="J183" s="56" t="s">
        <v>160</v>
      </c>
      <c r="K183" s="57" t="s">
        <v>236</v>
      </c>
      <c r="L183" s="56"/>
      <c r="M183" s="57"/>
      <c r="N183" s="167"/>
      <c r="O183" s="170"/>
      <c r="P183" s="144"/>
      <c r="Q183" s="90" t="s">
        <v>179</v>
      </c>
      <c r="R183" s="118">
        <v>3</v>
      </c>
      <c r="S183" s="91">
        <v>2</v>
      </c>
      <c r="T183" s="91">
        <v>1</v>
      </c>
      <c r="U183" s="90" t="s">
        <v>200</v>
      </c>
      <c r="V183" s="118">
        <v>2</v>
      </c>
      <c r="W183" s="91">
        <v>2</v>
      </c>
      <c r="X183" s="91">
        <v>0</v>
      </c>
    </row>
    <row r="184" spans="1:24" ht="19.5" customHeight="1" thickBot="1">
      <c r="A184" s="165"/>
      <c r="B184" s="58"/>
      <c r="C184" s="59"/>
      <c r="D184" s="58" t="s">
        <v>219</v>
      </c>
      <c r="E184" s="59"/>
      <c r="F184" s="58"/>
      <c r="G184" s="59"/>
      <c r="H184" s="58"/>
      <c r="I184" s="59"/>
      <c r="J184" s="58" t="s">
        <v>219</v>
      </c>
      <c r="K184" s="59" t="s">
        <v>234</v>
      </c>
      <c r="L184" s="58"/>
      <c r="M184" s="59"/>
      <c r="N184" s="168"/>
      <c r="O184" s="142"/>
      <c r="P184" s="145"/>
      <c r="Q184" s="74" t="s">
        <v>160</v>
      </c>
      <c r="R184" s="97">
        <v>1</v>
      </c>
      <c r="S184" s="71">
        <v>0</v>
      </c>
      <c r="T184" s="71">
        <v>1</v>
      </c>
      <c r="U184" s="90" t="s">
        <v>216</v>
      </c>
      <c r="V184" s="118">
        <v>4</v>
      </c>
      <c r="W184" s="91">
        <v>4</v>
      </c>
      <c r="X184" s="91">
        <v>0</v>
      </c>
    </row>
    <row r="185" spans="1:16" ht="15" customHeight="1">
      <c r="A185" s="14" t="s">
        <v>143</v>
      </c>
      <c r="L185" s="173"/>
      <c r="M185" s="173"/>
      <c r="N185" s="173"/>
      <c r="O185" s="173"/>
      <c r="P185" s="173"/>
    </row>
    <row r="186" spans="1:16" ht="15.75" customHeight="1">
      <c r="A186" s="15">
        <v>1</v>
      </c>
      <c r="B186" s="37" t="s">
        <v>144</v>
      </c>
      <c r="C186" s="37"/>
      <c r="D186" s="37"/>
      <c r="E186" s="37"/>
      <c r="F186" s="37"/>
      <c r="G186" s="37"/>
      <c r="H186" s="37"/>
      <c r="I186" s="37"/>
      <c r="J186" s="37"/>
      <c r="K186" s="38"/>
      <c r="L186" s="39"/>
      <c r="M186" s="39"/>
      <c r="N186" s="38"/>
      <c r="O186" s="40"/>
      <c r="P186" s="35"/>
    </row>
    <row r="187" spans="1:16" ht="15" customHeight="1">
      <c r="A187" s="9" t="s">
        <v>133</v>
      </c>
      <c r="B187" s="34"/>
      <c r="C187" s="41"/>
      <c r="D187" s="34"/>
      <c r="E187" s="41"/>
      <c r="F187" s="34"/>
      <c r="G187" s="41"/>
      <c r="H187" s="34"/>
      <c r="I187" s="41"/>
      <c r="J187" s="34"/>
      <c r="K187" s="42"/>
      <c r="L187" s="43"/>
      <c r="M187" s="43"/>
      <c r="N187" s="43"/>
      <c r="O187" s="43"/>
      <c r="P187" s="43"/>
    </row>
    <row r="188" spans="1:16" ht="16.5">
      <c r="A188" s="8">
        <v>1</v>
      </c>
      <c r="B188" s="39" t="s">
        <v>129</v>
      </c>
      <c r="C188" s="39"/>
      <c r="D188" s="39"/>
      <c r="E188" s="39"/>
      <c r="F188" s="39"/>
      <c r="G188" s="39"/>
      <c r="H188" s="39"/>
      <c r="I188" s="39"/>
      <c r="J188" s="39"/>
      <c r="K188" s="38"/>
      <c r="L188" s="39"/>
      <c r="M188" s="39"/>
      <c r="N188" s="38"/>
      <c r="O188" s="40"/>
      <c r="P188" s="35"/>
    </row>
    <row r="189" spans="1:16" s="66" customFormat="1" ht="16.5">
      <c r="A189" s="8"/>
      <c r="B189" s="39" t="s">
        <v>145</v>
      </c>
      <c r="C189" s="44"/>
      <c r="D189" s="44"/>
      <c r="E189" s="44"/>
      <c r="F189" s="44"/>
      <c r="G189" s="44"/>
      <c r="H189" s="44"/>
      <c r="I189" s="44"/>
      <c r="J189" s="44"/>
      <c r="K189" s="38"/>
      <c r="L189" s="39"/>
      <c r="M189" s="39"/>
      <c r="N189" s="38"/>
      <c r="O189" s="40"/>
      <c r="P189" s="35"/>
    </row>
    <row r="190" spans="1:16" s="66" customFormat="1" ht="16.5">
      <c r="A190" s="8">
        <v>2</v>
      </c>
      <c r="B190" s="39" t="s">
        <v>68</v>
      </c>
      <c r="C190" s="39"/>
      <c r="D190" s="39"/>
      <c r="E190" s="39"/>
      <c r="F190" s="39"/>
      <c r="G190" s="39"/>
      <c r="H190" s="39"/>
      <c r="I190" s="39"/>
      <c r="J190" s="39"/>
      <c r="K190" s="38"/>
      <c r="L190" s="39"/>
      <c r="M190" s="39"/>
      <c r="N190" s="38"/>
      <c r="O190" s="40"/>
      <c r="P190" s="35"/>
    </row>
    <row r="191" spans="1:16" s="66" customFormat="1" ht="16.5">
      <c r="A191" s="8"/>
      <c r="B191" s="39"/>
      <c r="C191" s="45" t="s">
        <v>130</v>
      </c>
      <c r="D191" s="39"/>
      <c r="E191" s="41"/>
      <c r="F191" s="45" t="s">
        <v>134</v>
      </c>
      <c r="G191" s="39"/>
      <c r="H191" s="39"/>
      <c r="I191" s="39"/>
      <c r="J191" s="39"/>
      <c r="K191" s="38"/>
      <c r="L191" s="39"/>
      <c r="M191" s="39"/>
      <c r="N191" s="38"/>
      <c r="O191" s="40"/>
      <c r="P191" s="35"/>
    </row>
    <row r="192" spans="1:16" s="66" customFormat="1" ht="16.5">
      <c r="A192" s="8">
        <v>3</v>
      </c>
      <c r="B192" s="39" t="s">
        <v>132</v>
      </c>
      <c r="C192" s="39"/>
      <c r="D192" s="39"/>
      <c r="E192" s="39"/>
      <c r="F192" s="39"/>
      <c r="G192" s="39"/>
      <c r="H192" s="39"/>
      <c r="I192" s="39"/>
      <c r="J192" s="39"/>
      <c r="K192" s="38"/>
      <c r="L192" s="39"/>
      <c r="M192" s="39"/>
      <c r="N192" s="38"/>
      <c r="O192" s="40"/>
      <c r="P192" s="35"/>
    </row>
    <row r="193" spans="1:16" s="66" customFormat="1" ht="16.5">
      <c r="A193" s="7"/>
      <c r="B193" s="39" t="s">
        <v>374</v>
      </c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</row>
    <row r="194" spans="1:16" s="66" customFormat="1" ht="16.5">
      <c r="A194"/>
      <c r="B194" s="45" t="s">
        <v>131</v>
      </c>
      <c r="C194" s="41"/>
      <c r="D194" s="34"/>
      <c r="E194" s="41"/>
      <c r="F194" s="47" t="s">
        <v>139</v>
      </c>
      <c r="G194" s="41"/>
      <c r="H194" s="34"/>
      <c r="I194" s="41"/>
      <c r="J194" s="34"/>
      <c r="K194" s="42"/>
      <c r="L194" s="34"/>
      <c r="M194" s="41"/>
      <c r="N194" s="42"/>
      <c r="O194" s="48"/>
      <c r="P194" s="36"/>
    </row>
    <row r="195" spans="1:16" s="66" customFormat="1" ht="16.5">
      <c r="A195" s="8">
        <v>4</v>
      </c>
      <c r="B195" s="39" t="s">
        <v>375</v>
      </c>
      <c r="C195" s="39"/>
      <c r="D195" s="39"/>
      <c r="E195" s="39"/>
      <c r="F195" s="39"/>
      <c r="G195" s="39"/>
      <c r="H195" s="39"/>
      <c r="I195" s="39"/>
      <c r="J195" s="39"/>
      <c r="K195" s="38"/>
      <c r="L195" s="39"/>
      <c r="M195" s="39"/>
      <c r="N195" s="38"/>
      <c r="O195" s="40"/>
      <c r="P195" s="35"/>
    </row>
    <row r="196" spans="1:16" s="66" customFormat="1" ht="16.5">
      <c r="A196"/>
      <c r="B196" s="39" t="s">
        <v>146</v>
      </c>
      <c r="C196" s="2"/>
      <c r="D196"/>
      <c r="E196" s="2"/>
      <c r="F196"/>
      <c r="G196" s="2"/>
      <c r="H196"/>
      <c r="I196" s="2"/>
      <c r="J196"/>
      <c r="K196" s="3"/>
      <c r="L196"/>
      <c r="M196" s="2"/>
      <c r="N196" s="6"/>
      <c r="O196" s="4"/>
      <c r="P196" s="1" t="s">
        <v>0</v>
      </c>
    </row>
    <row r="197" spans="1:16" s="68" customFormat="1" ht="36">
      <c r="A197" s="51" t="s">
        <v>140</v>
      </c>
      <c r="B197" s="1">
        <f aca="true" t="shared" si="0" ref="B197:B220">COUNTIF(B$7:B$184,$A197)</f>
        <v>0</v>
      </c>
      <c r="C197" s="1"/>
      <c r="D197" s="1">
        <f aca="true" t="shared" si="1" ref="D197:D220">COUNTIF(D$7:D$184,$A197)</f>
        <v>0</v>
      </c>
      <c r="E197" s="1"/>
      <c r="F197" s="1">
        <f aca="true" t="shared" si="2" ref="F197:F220">COUNTIF(F$7:F$184,$A197)</f>
        <v>0</v>
      </c>
      <c r="G197" s="1"/>
      <c r="H197" s="1">
        <f aca="true" t="shared" si="3" ref="H197:H220">COUNTIF(H$7:H$184,$A197)</f>
        <v>0</v>
      </c>
      <c r="I197" s="1"/>
      <c r="J197" s="1">
        <f aca="true" t="shared" si="4" ref="J197:J220">COUNTIF(J$7:J$184,$A197)</f>
        <v>0</v>
      </c>
      <c r="K197" s="1"/>
      <c r="L197" s="1">
        <f aca="true" t="shared" si="5" ref="L197:L220">COUNTIF(L$7:L$184,$A197)</f>
        <v>0</v>
      </c>
      <c r="M197" s="2"/>
      <c r="N197" s="6"/>
      <c r="O197" s="4"/>
      <c r="P197" s="1" t="s">
        <v>141</v>
      </c>
    </row>
    <row r="198" spans="1:16" s="68" customFormat="1" ht="33.75">
      <c r="A198" s="70" t="s">
        <v>169</v>
      </c>
      <c r="B198" s="1">
        <f t="shared" si="0"/>
        <v>0</v>
      </c>
      <c r="C198" s="1"/>
      <c r="D198" s="1">
        <f t="shared" si="1"/>
        <v>1</v>
      </c>
      <c r="E198" s="1"/>
      <c r="F198" s="1">
        <f t="shared" si="2"/>
        <v>0</v>
      </c>
      <c r="G198" s="1"/>
      <c r="H198" s="1">
        <f t="shared" si="3"/>
        <v>0</v>
      </c>
      <c r="I198" s="1"/>
      <c r="J198" s="1">
        <f t="shared" si="4"/>
        <v>0</v>
      </c>
      <c r="K198" s="1"/>
      <c r="L198" s="1">
        <f t="shared" si="5"/>
        <v>0</v>
      </c>
      <c r="M198" s="2"/>
      <c r="N198" s="6"/>
      <c r="O198" s="4"/>
      <c r="P198" s="1"/>
    </row>
    <row r="199" spans="1:16" s="68" customFormat="1" ht="33.75">
      <c r="A199" s="72" t="s">
        <v>170</v>
      </c>
      <c r="B199" s="1">
        <f t="shared" si="0"/>
        <v>0</v>
      </c>
      <c r="C199" s="1"/>
      <c r="D199" s="1">
        <f t="shared" si="1"/>
        <v>0</v>
      </c>
      <c r="E199" s="1"/>
      <c r="F199" s="1">
        <f t="shared" si="2"/>
        <v>0</v>
      </c>
      <c r="G199" s="1"/>
      <c r="H199" s="1">
        <f t="shared" si="3"/>
        <v>0</v>
      </c>
      <c r="I199" s="1"/>
      <c r="J199" s="1">
        <f t="shared" si="4"/>
        <v>0</v>
      </c>
      <c r="K199" s="1"/>
      <c r="L199" s="1">
        <f t="shared" si="5"/>
        <v>0</v>
      </c>
      <c r="M199" s="2"/>
      <c r="N199" s="6"/>
      <c r="O199" s="4"/>
      <c r="P199" s="1"/>
    </row>
    <row r="200" spans="1:28" s="2" customFormat="1" ht="22.5">
      <c r="A200" s="72" t="s">
        <v>171</v>
      </c>
      <c r="B200" s="1">
        <f t="shared" si="0"/>
        <v>0</v>
      </c>
      <c r="C200" s="1"/>
      <c r="D200" s="1">
        <f t="shared" si="1"/>
        <v>0</v>
      </c>
      <c r="E200" s="1"/>
      <c r="F200" s="1">
        <f t="shared" si="2"/>
        <v>0</v>
      </c>
      <c r="G200" s="1"/>
      <c r="H200" s="1">
        <f t="shared" si="3"/>
        <v>0</v>
      </c>
      <c r="I200" s="1"/>
      <c r="J200" s="1">
        <f t="shared" si="4"/>
        <v>0</v>
      </c>
      <c r="K200" s="1"/>
      <c r="L200" s="1">
        <f t="shared" si="5"/>
        <v>0</v>
      </c>
      <c r="N200" s="6"/>
      <c r="O200" s="4"/>
      <c r="P200" s="1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</row>
    <row r="201" spans="1:28" s="2" customFormat="1" ht="22.5">
      <c r="A201" s="72" t="s">
        <v>173</v>
      </c>
      <c r="B201" s="1">
        <f t="shared" si="0"/>
        <v>0</v>
      </c>
      <c r="C201" s="1"/>
      <c r="D201" s="1">
        <f t="shared" si="1"/>
        <v>0</v>
      </c>
      <c r="E201" s="1"/>
      <c r="F201" s="1">
        <f t="shared" si="2"/>
        <v>0</v>
      </c>
      <c r="G201" s="1"/>
      <c r="H201" s="1">
        <f t="shared" si="3"/>
        <v>0</v>
      </c>
      <c r="I201" s="1"/>
      <c r="J201" s="1">
        <f t="shared" si="4"/>
        <v>0</v>
      </c>
      <c r="K201" s="1"/>
      <c r="L201" s="1">
        <f t="shared" si="5"/>
        <v>0</v>
      </c>
      <c r="N201" s="6"/>
      <c r="O201" s="4"/>
      <c r="P201" s="1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</row>
    <row r="202" spans="1:28" s="2" customFormat="1" ht="22.5">
      <c r="A202" s="70" t="s">
        <v>157</v>
      </c>
      <c r="B202" s="1">
        <f t="shared" si="0"/>
        <v>0</v>
      </c>
      <c r="C202" s="1"/>
      <c r="D202" s="1">
        <f t="shared" si="1"/>
        <v>0</v>
      </c>
      <c r="E202" s="1"/>
      <c r="F202" s="1">
        <f t="shared" si="2"/>
        <v>0</v>
      </c>
      <c r="G202" s="1"/>
      <c r="H202" s="1">
        <f t="shared" si="3"/>
        <v>0</v>
      </c>
      <c r="I202" s="1"/>
      <c r="J202" s="1">
        <f t="shared" si="4"/>
        <v>0</v>
      </c>
      <c r="K202" s="1"/>
      <c r="L202" s="1">
        <f t="shared" si="5"/>
        <v>0</v>
      </c>
      <c r="N202" s="6"/>
      <c r="O202" s="4"/>
      <c r="P202" s="1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</row>
    <row r="203" spans="1:28" s="2" customFormat="1" ht="22.5">
      <c r="A203" s="70" t="s">
        <v>174</v>
      </c>
      <c r="B203" s="1">
        <f t="shared" si="0"/>
        <v>0</v>
      </c>
      <c r="C203" s="1"/>
      <c r="D203" s="1">
        <f t="shared" si="1"/>
        <v>4</v>
      </c>
      <c r="E203" s="1"/>
      <c r="F203" s="1">
        <f t="shared" si="2"/>
        <v>3</v>
      </c>
      <c r="G203" s="1"/>
      <c r="H203" s="1">
        <f t="shared" si="3"/>
        <v>1</v>
      </c>
      <c r="I203" s="1"/>
      <c r="J203" s="1">
        <f t="shared" si="4"/>
        <v>0</v>
      </c>
      <c r="K203" s="1"/>
      <c r="L203" s="1">
        <f t="shared" si="5"/>
        <v>0</v>
      </c>
      <c r="N203" s="6"/>
      <c r="O203" s="4"/>
      <c r="P203" s="1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</row>
    <row r="204" spans="1:28" s="2" customFormat="1" ht="12.75">
      <c r="A204" s="70" t="s">
        <v>175</v>
      </c>
      <c r="B204" s="1">
        <f t="shared" si="0"/>
        <v>3</v>
      </c>
      <c r="C204" s="1"/>
      <c r="D204" s="1">
        <f t="shared" si="1"/>
        <v>0</v>
      </c>
      <c r="E204" s="1"/>
      <c r="F204" s="1">
        <f t="shared" si="2"/>
        <v>0</v>
      </c>
      <c r="G204" s="1"/>
      <c r="H204" s="1">
        <f t="shared" si="3"/>
        <v>1</v>
      </c>
      <c r="I204" s="1"/>
      <c r="J204" s="1">
        <f t="shared" si="4"/>
        <v>0</v>
      </c>
      <c r="K204" s="1"/>
      <c r="L204" s="1">
        <f t="shared" si="5"/>
        <v>0</v>
      </c>
      <c r="N204" s="6"/>
      <c r="O204" s="4"/>
      <c r="P204" s="1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</row>
    <row r="205" spans="1:28" s="2" customFormat="1" ht="22.5">
      <c r="A205" s="74" t="s">
        <v>160</v>
      </c>
      <c r="B205" s="1">
        <f t="shared" si="0"/>
        <v>8</v>
      </c>
      <c r="C205" s="1"/>
      <c r="D205" s="1">
        <f t="shared" si="1"/>
        <v>7</v>
      </c>
      <c r="E205" s="1"/>
      <c r="F205" s="1">
        <f t="shared" si="2"/>
        <v>7</v>
      </c>
      <c r="G205" s="1"/>
      <c r="H205" s="1">
        <f t="shared" si="3"/>
        <v>10</v>
      </c>
      <c r="I205" s="1"/>
      <c r="J205" s="1">
        <f t="shared" si="4"/>
        <v>8</v>
      </c>
      <c r="K205" s="1"/>
      <c r="L205" s="1">
        <f t="shared" si="5"/>
        <v>3</v>
      </c>
      <c r="N205" s="6"/>
      <c r="O205" s="4"/>
      <c r="P205" s="1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</row>
    <row r="206" spans="1:28" s="2" customFormat="1" ht="22.5">
      <c r="A206" s="70" t="s">
        <v>177</v>
      </c>
      <c r="B206" s="1">
        <f t="shared" si="0"/>
        <v>1</v>
      </c>
      <c r="C206" s="1"/>
      <c r="D206" s="1">
        <f t="shared" si="1"/>
        <v>0</v>
      </c>
      <c r="E206" s="1"/>
      <c r="F206" s="1">
        <f t="shared" si="2"/>
        <v>0</v>
      </c>
      <c r="G206" s="1"/>
      <c r="H206" s="1">
        <f t="shared" si="3"/>
        <v>0</v>
      </c>
      <c r="I206" s="1"/>
      <c r="J206" s="1">
        <f t="shared" si="4"/>
        <v>0</v>
      </c>
      <c r="K206" s="1"/>
      <c r="L206" s="1">
        <f t="shared" si="5"/>
        <v>0</v>
      </c>
      <c r="N206" s="6"/>
      <c r="O206" s="4"/>
      <c r="P206" s="1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</row>
    <row r="207" spans="1:28" s="2" customFormat="1" ht="12.75">
      <c r="A207" s="70" t="s">
        <v>178</v>
      </c>
      <c r="B207" s="1">
        <f t="shared" si="0"/>
        <v>0</v>
      </c>
      <c r="C207" s="1"/>
      <c r="D207" s="1">
        <f t="shared" si="1"/>
        <v>0</v>
      </c>
      <c r="E207" s="1"/>
      <c r="F207" s="1">
        <f t="shared" si="2"/>
        <v>0</v>
      </c>
      <c r="G207" s="1"/>
      <c r="H207" s="1">
        <f t="shared" si="3"/>
        <v>3</v>
      </c>
      <c r="I207" s="1"/>
      <c r="J207" s="1">
        <f t="shared" si="4"/>
        <v>1</v>
      </c>
      <c r="K207" s="1"/>
      <c r="L207" s="1">
        <f t="shared" si="5"/>
        <v>0</v>
      </c>
      <c r="N207" s="6"/>
      <c r="O207" s="4"/>
      <c r="P207" s="1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</row>
    <row r="208" spans="1:28" s="2" customFormat="1" ht="22.5">
      <c r="A208" s="70" t="s">
        <v>167</v>
      </c>
      <c r="B208" s="1">
        <f t="shared" si="0"/>
        <v>0</v>
      </c>
      <c r="C208" s="1"/>
      <c r="D208" s="1">
        <f t="shared" si="1"/>
        <v>1</v>
      </c>
      <c r="E208" s="1"/>
      <c r="F208" s="1">
        <f t="shared" si="2"/>
        <v>0</v>
      </c>
      <c r="G208" s="1"/>
      <c r="H208" s="1">
        <f t="shared" si="3"/>
        <v>0</v>
      </c>
      <c r="I208" s="1"/>
      <c r="J208" s="1">
        <f t="shared" si="4"/>
        <v>0</v>
      </c>
      <c r="K208" s="1"/>
      <c r="L208" s="1">
        <f t="shared" si="5"/>
        <v>0</v>
      </c>
      <c r="N208" s="6"/>
      <c r="O208" s="4"/>
      <c r="P208" s="1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</row>
    <row r="209" spans="1:28" s="2" customFormat="1" ht="67.5">
      <c r="A209" s="70" t="s">
        <v>186</v>
      </c>
      <c r="B209" s="1">
        <f t="shared" si="0"/>
        <v>0</v>
      </c>
      <c r="C209" s="1"/>
      <c r="D209" s="1">
        <f t="shared" si="1"/>
        <v>4</v>
      </c>
      <c r="E209" s="1"/>
      <c r="F209" s="1">
        <f t="shared" si="2"/>
        <v>3</v>
      </c>
      <c r="G209" s="1"/>
      <c r="H209" s="1">
        <f t="shared" si="3"/>
        <v>0</v>
      </c>
      <c r="I209" s="1"/>
      <c r="J209" s="1">
        <f t="shared" si="4"/>
        <v>0</v>
      </c>
      <c r="K209" s="1"/>
      <c r="L209" s="1">
        <f t="shared" si="5"/>
        <v>0</v>
      </c>
      <c r="N209" s="6"/>
      <c r="O209" s="4"/>
      <c r="P209" s="1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</row>
    <row r="210" spans="1:28" s="2" customFormat="1" ht="22.5">
      <c r="A210" s="70" t="s">
        <v>187</v>
      </c>
      <c r="B210" s="1">
        <f t="shared" si="0"/>
        <v>2</v>
      </c>
      <c r="C210" s="1"/>
      <c r="D210" s="1">
        <f t="shared" si="1"/>
        <v>1</v>
      </c>
      <c r="E210" s="1"/>
      <c r="F210" s="1">
        <f t="shared" si="2"/>
        <v>2</v>
      </c>
      <c r="G210" s="1"/>
      <c r="H210" s="1">
        <f t="shared" si="3"/>
        <v>2</v>
      </c>
      <c r="I210" s="1"/>
      <c r="J210" s="1">
        <f t="shared" si="4"/>
        <v>0</v>
      </c>
      <c r="K210" s="1"/>
      <c r="L210" s="1">
        <f t="shared" si="5"/>
        <v>0</v>
      </c>
      <c r="N210" s="6"/>
      <c r="O210" s="4"/>
      <c r="P210" s="1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</row>
    <row r="211" spans="1:28" s="2" customFormat="1" ht="22.5">
      <c r="A211" s="72" t="s">
        <v>185</v>
      </c>
      <c r="B211" s="1">
        <f t="shared" si="0"/>
        <v>0</v>
      </c>
      <c r="C211" s="1"/>
      <c r="D211" s="1">
        <f t="shared" si="1"/>
        <v>0</v>
      </c>
      <c r="E211" s="1"/>
      <c r="F211" s="1">
        <f t="shared" si="2"/>
        <v>0</v>
      </c>
      <c r="G211" s="1"/>
      <c r="H211" s="1">
        <f t="shared" si="3"/>
        <v>0</v>
      </c>
      <c r="I211" s="1"/>
      <c r="J211" s="1">
        <f t="shared" si="4"/>
        <v>0</v>
      </c>
      <c r="K211" s="1"/>
      <c r="L211" s="1">
        <f t="shared" si="5"/>
        <v>0</v>
      </c>
      <c r="N211" s="6"/>
      <c r="O211" s="4"/>
      <c r="P211" s="1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</row>
    <row r="212" spans="1:28" s="2" customFormat="1" ht="22.5">
      <c r="A212" s="70" t="s">
        <v>189</v>
      </c>
      <c r="B212" s="1">
        <f t="shared" si="0"/>
        <v>0</v>
      </c>
      <c r="C212" s="1"/>
      <c r="D212" s="1">
        <f t="shared" si="1"/>
        <v>0</v>
      </c>
      <c r="E212" s="1"/>
      <c r="F212" s="1">
        <f t="shared" si="2"/>
        <v>0</v>
      </c>
      <c r="G212" s="1"/>
      <c r="H212" s="1">
        <f t="shared" si="3"/>
        <v>4</v>
      </c>
      <c r="I212" s="1"/>
      <c r="J212" s="1">
        <f t="shared" si="4"/>
        <v>3</v>
      </c>
      <c r="K212" s="1"/>
      <c r="L212" s="1">
        <f t="shared" si="5"/>
        <v>0</v>
      </c>
      <c r="N212" s="6"/>
      <c r="O212" s="4"/>
      <c r="P212" s="1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</row>
    <row r="213" spans="1:28" s="2" customFormat="1" ht="22.5">
      <c r="A213" s="70" t="s">
        <v>157</v>
      </c>
      <c r="B213" s="1">
        <f t="shared" si="0"/>
        <v>0</v>
      </c>
      <c r="C213" s="1"/>
      <c r="D213" s="1">
        <f t="shared" si="1"/>
        <v>0</v>
      </c>
      <c r="E213" s="1"/>
      <c r="F213" s="1">
        <f t="shared" si="2"/>
        <v>0</v>
      </c>
      <c r="G213" s="1"/>
      <c r="H213" s="1">
        <f t="shared" si="3"/>
        <v>0</v>
      </c>
      <c r="I213" s="1"/>
      <c r="J213" s="1">
        <f t="shared" si="4"/>
        <v>0</v>
      </c>
      <c r="K213" s="1"/>
      <c r="L213" s="1">
        <f t="shared" si="5"/>
        <v>0</v>
      </c>
      <c r="N213" s="6"/>
      <c r="O213" s="4"/>
      <c r="P213" s="1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</row>
    <row r="214" spans="1:28" s="2" customFormat="1" ht="33.75">
      <c r="A214" s="70" t="s">
        <v>184</v>
      </c>
      <c r="B214" s="1">
        <f t="shared" si="0"/>
        <v>1</v>
      </c>
      <c r="C214" s="1"/>
      <c r="D214" s="1">
        <f t="shared" si="1"/>
        <v>0</v>
      </c>
      <c r="E214" s="1"/>
      <c r="F214" s="1">
        <f t="shared" si="2"/>
        <v>0</v>
      </c>
      <c r="G214" s="1"/>
      <c r="H214" s="1">
        <f t="shared" si="3"/>
        <v>0</v>
      </c>
      <c r="I214" s="1"/>
      <c r="J214" s="1">
        <f t="shared" si="4"/>
        <v>0</v>
      </c>
      <c r="K214" s="1"/>
      <c r="L214" s="1">
        <f t="shared" si="5"/>
        <v>1</v>
      </c>
      <c r="N214" s="6"/>
      <c r="O214" s="4"/>
      <c r="P214" s="1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</row>
    <row r="215" spans="1:28" s="2" customFormat="1" ht="22.5">
      <c r="A215" s="70" t="s">
        <v>174</v>
      </c>
      <c r="B215" s="1">
        <f t="shared" si="0"/>
        <v>0</v>
      </c>
      <c r="C215" s="1"/>
      <c r="D215" s="1">
        <f t="shared" si="1"/>
        <v>4</v>
      </c>
      <c r="E215" s="1"/>
      <c r="F215" s="1">
        <f t="shared" si="2"/>
        <v>3</v>
      </c>
      <c r="G215" s="1"/>
      <c r="H215" s="1">
        <f t="shared" si="3"/>
        <v>1</v>
      </c>
      <c r="I215" s="1"/>
      <c r="J215" s="1">
        <f t="shared" si="4"/>
        <v>0</v>
      </c>
      <c r="K215" s="1"/>
      <c r="L215" s="1">
        <f t="shared" si="5"/>
        <v>0</v>
      </c>
      <c r="N215" s="6"/>
      <c r="O215" s="4"/>
      <c r="P215" s="1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</row>
    <row r="216" spans="1:28" s="2" customFormat="1" ht="33.75">
      <c r="A216" s="70" t="s">
        <v>195</v>
      </c>
      <c r="B216" s="1">
        <f t="shared" si="0"/>
        <v>4</v>
      </c>
      <c r="C216" s="1"/>
      <c r="D216" s="1">
        <f t="shared" si="1"/>
        <v>3</v>
      </c>
      <c r="E216" s="1"/>
      <c r="F216" s="1">
        <f t="shared" si="2"/>
        <v>4</v>
      </c>
      <c r="G216" s="1"/>
      <c r="H216" s="1">
        <f t="shared" si="3"/>
        <v>4</v>
      </c>
      <c r="I216" s="1"/>
      <c r="J216" s="1">
        <f t="shared" si="4"/>
        <v>4</v>
      </c>
      <c r="K216" s="1"/>
      <c r="L216" s="1">
        <f t="shared" si="5"/>
        <v>2</v>
      </c>
      <c r="N216" s="6"/>
      <c r="O216" s="4"/>
      <c r="P216" s="1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</row>
    <row r="217" spans="1:28" s="2" customFormat="1" ht="33.75">
      <c r="A217" s="74" t="s">
        <v>196</v>
      </c>
      <c r="B217" s="1">
        <f t="shared" si="0"/>
        <v>0</v>
      </c>
      <c r="C217" s="1"/>
      <c r="D217" s="1">
        <f t="shared" si="1"/>
        <v>0</v>
      </c>
      <c r="E217" s="1"/>
      <c r="F217" s="1">
        <f t="shared" si="2"/>
        <v>4</v>
      </c>
      <c r="G217" s="1"/>
      <c r="H217" s="1">
        <f t="shared" si="3"/>
        <v>3</v>
      </c>
      <c r="I217" s="1"/>
      <c r="J217" s="1">
        <f t="shared" si="4"/>
        <v>4</v>
      </c>
      <c r="K217" s="1"/>
      <c r="L217" s="1">
        <f t="shared" si="5"/>
        <v>4</v>
      </c>
      <c r="N217" s="6"/>
      <c r="O217" s="4"/>
      <c r="P217" s="1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</row>
    <row r="218" spans="1:28" s="2" customFormat="1" ht="22.5">
      <c r="A218" s="70" t="s">
        <v>197</v>
      </c>
      <c r="B218" s="1">
        <f t="shared" si="0"/>
        <v>4</v>
      </c>
      <c r="C218" s="1"/>
      <c r="D218" s="1">
        <f t="shared" si="1"/>
        <v>4</v>
      </c>
      <c r="E218" s="1"/>
      <c r="F218" s="1">
        <f t="shared" si="2"/>
        <v>4</v>
      </c>
      <c r="G218" s="1"/>
      <c r="H218" s="1">
        <f t="shared" si="3"/>
        <v>4</v>
      </c>
      <c r="I218" s="1"/>
      <c r="J218" s="1">
        <f t="shared" si="4"/>
        <v>2</v>
      </c>
      <c r="K218" s="1"/>
      <c r="L218" s="1">
        <f t="shared" si="5"/>
        <v>3</v>
      </c>
      <c r="N218" s="6"/>
      <c r="O218" s="4"/>
      <c r="P218" s="1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</row>
    <row r="219" spans="1:28" s="2" customFormat="1" ht="22.5">
      <c r="A219" s="70" t="s">
        <v>198</v>
      </c>
      <c r="B219" s="1">
        <f t="shared" si="0"/>
        <v>4</v>
      </c>
      <c r="C219" s="1"/>
      <c r="D219" s="1">
        <f t="shared" si="1"/>
        <v>3</v>
      </c>
      <c r="E219" s="1"/>
      <c r="F219" s="1">
        <f t="shared" si="2"/>
        <v>4</v>
      </c>
      <c r="G219" s="1"/>
      <c r="H219" s="1">
        <f t="shared" si="3"/>
        <v>0</v>
      </c>
      <c r="I219" s="1"/>
      <c r="J219" s="1">
        <f t="shared" si="4"/>
        <v>4</v>
      </c>
      <c r="K219" s="1"/>
      <c r="L219" s="1">
        <f t="shared" si="5"/>
        <v>0</v>
      </c>
      <c r="N219" s="6"/>
      <c r="O219" s="4"/>
      <c r="P219" s="1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</row>
    <row r="220" spans="1:28" s="2" customFormat="1" ht="22.5">
      <c r="A220" s="70" t="s">
        <v>179</v>
      </c>
      <c r="B220" s="1">
        <f t="shared" si="0"/>
        <v>5</v>
      </c>
      <c r="C220" s="1"/>
      <c r="D220" s="1">
        <f t="shared" si="1"/>
        <v>5</v>
      </c>
      <c r="E220" s="1"/>
      <c r="F220" s="1">
        <f t="shared" si="2"/>
        <v>4</v>
      </c>
      <c r="G220" s="1"/>
      <c r="H220" s="1">
        <f t="shared" si="3"/>
        <v>6</v>
      </c>
      <c r="I220" s="1"/>
      <c r="J220" s="1">
        <f t="shared" si="4"/>
        <v>5</v>
      </c>
      <c r="K220" s="1"/>
      <c r="L220" s="1">
        <f t="shared" si="5"/>
        <v>5</v>
      </c>
      <c r="N220" s="6"/>
      <c r="O220" s="4"/>
      <c r="P220" s="1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</row>
  </sheetData>
  <sheetProtection/>
  <autoFilter ref="A6:P220"/>
  <mergeCells count="184">
    <mergeCell ref="L185:P185"/>
    <mergeCell ref="A173:A176"/>
    <mergeCell ref="N173:N176"/>
    <mergeCell ref="O173:O176"/>
    <mergeCell ref="P173:P176"/>
    <mergeCell ref="A177:A180"/>
    <mergeCell ref="A181:A184"/>
    <mergeCell ref="N181:N184"/>
    <mergeCell ref="O181:O184"/>
    <mergeCell ref="P181:P184"/>
    <mergeCell ref="N177:N180"/>
    <mergeCell ref="O177:O180"/>
    <mergeCell ref="P177:P180"/>
    <mergeCell ref="A165:A168"/>
    <mergeCell ref="N165:N168"/>
    <mergeCell ref="O165:O168"/>
    <mergeCell ref="P165:P168"/>
    <mergeCell ref="A169:A172"/>
    <mergeCell ref="N169:N172"/>
    <mergeCell ref="O169:O172"/>
    <mergeCell ref="P169:P172"/>
    <mergeCell ref="A153:A158"/>
    <mergeCell ref="N153:N158"/>
    <mergeCell ref="O153:O158"/>
    <mergeCell ref="P153:P158"/>
    <mergeCell ref="A159:A164"/>
    <mergeCell ref="N159:N164"/>
    <mergeCell ref="O159:O164"/>
    <mergeCell ref="P159:P164"/>
    <mergeCell ref="A149:A152"/>
    <mergeCell ref="N149:N152"/>
    <mergeCell ref="O149:O152"/>
    <mergeCell ref="P149:P152"/>
    <mergeCell ref="A145:A148"/>
    <mergeCell ref="N145:N148"/>
    <mergeCell ref="O145:O148"/>
    <mergeCell ref="P145:P148"/>
    <mergeCell ref="A141:A144"/>
    <mergeCell ref="N141:N144"/>
    <mergeCell ref="O141:O144"/>
    <mergeCell ref="P141:P144"/>
    <mergeCell ref="A137:A140"/>
    <mergeCell ref="N137:N140"/>
    <mergeCell ref="O137:O140"/>
    <mergeCell ref="P137:P140"/>
    <mergeCell ref="A133:A136"/>
    <mergeCell ref="N133:N136"/>
    <mergeCell ref="O133:O136"/>
    <mergeCell ref="P133:P136"/>
    <mergeCell ref="A129:A132"/>
    <mergeCell ref="N129:N132"/>
    <mergeCell ref="O129:O132"/>
    <mergeCell ref="P129:P132"/>
    <mergeCell ref="A125:A128"/>
    <mergeCell ref="N125:N128"/>
    <mergeCell ref="O125:O128"/>
    <mergeCell ref="P125:P128"/>
    <mergeCell ref="A121:A124"/>
    <mergeCell ref="N121:N124"/>
    <mergeCell ref="O121:O124"/>
    <mergeCell ref="P121:P124"/>
    <mergeCell ref="A117:A120"/>
    <mergeCell ref="N117:N120"/>
    <mergeCell ref="O117:O120"/>
    <mergeCell ref="P117:P120"/>
    <mergeCell ref="A113:A116"/>
    <mergeCell ref="N113:N116"/>
    <mergeCell ref="O113:O116"/>
    <mergeCell ref="P113:P116"/>
    <mergeCell ref="A109:A112"/>
    <mergeCell ref="N109:N112"/>
    <mergeCell ref="O109:O112"/>
    <mergeCell ref="P109:P112"/>
    <mergeCell ref="A105:A108"/>
    <mergeCell ref="N105:N108"/>
    <mergeCell ref="O105:O108"/>
    <mergeCell ref="P105:P108"/>
    <mergeCell ref="A101:A104"/>
    <mergeCell ref="N101:N104"/>
    <mergeCell ref="O101:O104"/>
    <mergeCell ref="P101:P104"/>
    <mergeCell ref="A97:A100"/>
    <mergeCell ref="N97:N100"/>
    <mergeCell ref="O97:O100"/>
    <mergeCell ref="P97:P100"/>
    <mergeCell ref="A93:A96"/>
    <mergeCell ref="N93:N96"/>
    <mergeCell ref="O93:O96"/>
    <mergeCell ref="P93:P96"/>
    <mergeCell ref="A89:A92"/>
    <mergeCell ref="N89:N92"/>
    <mergeCell ref="O89:O92"/>
    <mergeCell ref="P89:P92"/>
    <mergeCell ref="A85:A88"/>
    <mergeCell ref="N85:N88"/>
    <mergeCell ref="O85:O88"/>
    <mergeCell ref="P85:P88"/>
    <mergeCell ref="A81:A84"/>
    <mergeCell ref="N81:N84"/>
    <mergeCell ref="O81:O84"/>
    <mergeCell ref="P81:P84"/>
    <mergeCell ref="A77:A80"/>
    <mergeCell ref="N77:N80"/>
    <mergeCell ref="O77:O80"/>
    <mergeCell ref="P77:P80"/>
    <mergeCell ref="A73:A76"/>
    <mergeCell ref="N73:N76"/>
    <mergeCell ref="O73:O76"/>
    <mergeCell ref="P73:P76"/>
    <mergeCell ref="A69:A72"/>
    <mergeCell ref="N69:N72"/>
    <mergeCell ref="O69:O72"/>
    <mergeCell ref="P69:P72"/>
    <mergeCell ref="A65:A68"/>
    <mergeCell ref="N65:N68"/>
    <mergeCell ref="O65:O68"/>
    <mergeCell ref="P65:P68"/>
    <mergeCell ref="A61:A64"/>
    <mergeCell ref="N61:N64"/>
    <mergeCell ref="O61:O64"/>
    <mergeCell ref="P61:P64"/>
    <mergeCell ref="A57:A60"/>
    <mergeCell ref="N57:N60"/>
    <mergeCell ref="O57:O60"/>
    <mergeCell ref="P57:P60"/>
    <mergeCell ref="A53:A56"/>
    <mergeCell ref="N53:N56"/>
    <mergeCell ref="O53:O56"/>
    <mergeCell ref="P53:P56"/>
    <mergeCell ref="A49:A52"/>
    <mergeCell ref="N49:N52"/>
    <mergeCell ref="O49:O52"/>
    <mergeCell ref="P49:P52"/>
    <mergeCell ref="A45:A48"/>
    <mergeCell ref="N45:N48"/>
    <mergeCell ref="O45:O48"/>
    <mergeCell ref="P45:P48"/>
    <mergeCell ref="A41:A44"/>
    <mergeCell ref="N41:N44"/>
    <mergeCell ref="O41:O44"/>
    <mergeCell ref="P41:P44"/>
    <mergeCell ref="A37:A40"/>
    <mergeCell ref="N37:N40"/>
    <mergeCell ref="O37:O40"/>
    <mergeCell ref="P37:P40"/>
    <mergeCell ref="A33:A36"/>
    <mergeCell ref="N33:N36"/>
    <mergeCell ref="O33:O36"/>
    <mergeCell ref="P33:P36"/>
    <mergeCell ref="A29:A32"/>
    <mergeCell ref="N29:N32"/>
    <mergeCell ref="O29:O32"/>
    <mergeCell ref="P29:P32"/>
    <mergeCell ref="A25:A28"/>
    <mergeCell ref="N25:N28"/>
    <mergeCell ref="O25:O28"/>
    <mergeCell ref="P25:P28"/>
    <mergeCell ref="A21:A24"/>
    <mergeCell ref="N21:N24"/>
    <mergeCell ref="O21:O24"/>
    <mergeCell ref="P21:P24"/>
    <mergeCell ref="A17:A20"/>
    <mergeCell ref="N17:N20"/>
    <mergeCell ref="O17:O20"/>
    <mergeCell ref="P17:P20"/>
    <mergeCell ref="A13:A16"/>
    <mergeCell ref="N13:N16"/>
    <mergeCell ref="O13:O16"/>
    <mergeCell ref="P13:P16"/>
    <mergeCell ref="P5:P6"/>
    <mergeCell ref="A7:A12"/>
    <mergeCell ref="N7:N12"/>
    <mergeCell ref="O7:O12"/>
    <mergeCell ref="P7:P12"/>
    <mergeCell ref="A1:P1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conditionalFormatting sqref="E159:E162 E165:E184 E137:E156 M8:M184 C7:C184 G8:G184 E7:E124 E126:E132 I7:I184 K7:K184">
    <cfRule type="cellIs" priority="8" dxfId="0" operator="equal" stopIfTrue="1">
      <formula>$F$84</formula>
    </cfRule>
  </conditionalFormatting>
  <conditionalFormatting sqref="K169:K170 C169:C184 I169:I184 K176:K178 K172:K174 M169:M180 G169:G182 G184 E169:E183 K180:K184">
    <cfRule type="cellIs" priority="7" dxfId="0" operator="equal" stopIfTrue="1">
      <formula>#REF!</formula>
    </cfRule>
  </conditionalFormatting>
  <conditionalFormatting sqref="C169:C184 M169:M180 K169:K184 G169:G182 G184 E169:E183 I169:I184">
    <cfRule type="cellIs" priority="6" dxfId="0" operator="equal" stopIfTrue="1">
      <formula>#REF!</formula>
    </cfRule>
  </conditionalFormatting>
  <conditionalFormatting sqref="B197:L220">
    <cfRule type="cellIs" priority="5" dxfId="11" operator="greaterThan" stopIfTrue="1">
      <formula>0</formula>
    </cfRule>
  </conditionalFormatting>
  <conditionalFormatting sqref="K183:K184 M171:M172 M175:M176 M179:M180 I171:I172 I175:I176 I179:I180 I183:I184 C171:C172 C175:C176 C179:C180 C183:C184 G171:G172 G175:G176 G179:G180 G183:G184 E171:E172 E175:E176 E179:E180 E183:E184 I139:I140 C139:C140 G139:G140 E139:E140 C143:C168 E143:E168 G143:G168 M145:M168 C99:C100 C103:C104 C107:C108 M83:M84 M87:M88 M91:M92 I83:I84 I87:I88 I91:I92 I95:I96 M95:M96 C83:C84 C87:C88 C91:C92 C95:C96 G99:G100 G103:G104 G107:G108 E99:E100 E103:E104 E107:E108 C111:C136 G111:G136 K113:K136 M113:M136 M7:M12 C7:C12 G7:G12 E7:E12 K7:K12 I7:I12 C19:C20 C23:C24 C27:C28 C14:C16 E14 G14 I14 E16 I16 E35:E36 E39:E40 E31:E32 I43:I44 I47:I48 K51:K52 E43:E44 E47:E48 E51:E52 I55:I56 I59:I60 I63:I64 E55:E56 E59:E60 E63:E64 C69:C80 K55:K56 K59:K60 K63:K64 I67:I80 E67:E80 M69:M80 K67:K80 G69:G80 E111:E136 I113:I136 I145:I168 K143:K168">
    <cfRule type="cellIs" priority="4" dxfId="0" operator="equal" stopIfTrue="1">
      <formula>#REF!</formula>
    </cfRule>
  </conditionalFormatting>
  <conditionalFormatting sqref="C156 I159:I162 I165:I168 C162 C168 E159:E162 E165:E168 C159:C160 C165:C166 C152:C154 I145:I156 C148:C150 E145:E156 C145:C146 C136 C132:C134 C128:C130 C124:C126 C120:C122 I113:I136 C116:C118 C113:C114 C7:C10 E7:E10 C69:C80 E69:E80 E113:E136">
    <cfRule type="cellIs" priority="3" dxfId="0" operator="equal" stopIfTrue="1">
      <formula>#REF!</formula>
    </cfRule>
  </conditionalFormatting>
  <conditionalFormatting sqref="K183:K184 M171:M172 M175:M176 M179:M180 I171:I172 I175:I176 I179:I180 I183:I184 C171:C172 C175:C176 C179:C180 C183:C184 G171:G172 G175:G176 G179:G180 G183:G184 E171:E172 E175:E176 E179:E180 E183:E184 I139:I140 C139:C140 G139:G140 E139:E140 C143:C168 E143:E168 G143:G168 M145:M168 C99:C100 C103:C104 C107:C108 M83:M84 M87:M88 M91:M92 I83:I84 I87:I88 I91:I92 I95:I96 M95:M96 C83:C84 C87:C88 C91:C92 C95:C96 G99:G100 G103:G104 G107:G108 E99:E100 E103:E104 E107:E108 C111:C136 G111:G136 K113:K136 M113:M136 M7:M12 C7:C12 G7:G12 E7:E12 K7:K12 I7:I12 C19:C20 C23:C24 C27:C28 C14:C16 E14 G14 I14 E16 I16 E35:E36 E39:E40 E31:E32 I43:I44 I47:I48 K51:K52 E43:E44 E47:E48 E51:E52 I55:I56 I59:I60 I63:I64 E55:E56 E59:E60 E63:E64 C69:C80 K55:K56 K59:K60 K63:K64 I67:I80 E67:E80 M69:M80 K67:K80 G69:G80 E111:E136 I113:I136 I145:I168 K143:K168">
    <cfRule type="cellIs" priority="2" dxfId="0" operator="equal" stopIfTrue="1">
      <formula>#REF!</formula>
    </cfRule>
  </conditionalFormatting>
  <conditionalFormatting sqref="K7 K13:K26 M8:M184 C7:C184 G8:G184 E7:E184 I7:I184 K29:K184">
    <cfRule type="cellIs" priority="1" dxfId="0" operator="equal" stopIfTrue="1">
      <formula>#REF!</formula>
    </cfRule>
  </conditionalFormatting>
  <printOptions horizontalCentered="1"/>
  <pageMargins left="0.1968503937007874" right="0.1968503937007874" top="0.3937007874015748" bottom="0.3937007874015748" header="0.29527559055118113" footer="0.29527559055118113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78"/>
  <sheetViews>
    <sheetView zoomScale="76" zoomScaleNormal="76" zoomScalePageLayoutView="0" workbookViewId="0" topLeftCell="A55">
      <selection activeCell="I46" sqref="I46"/>
    </sheetView>
  </sheetViews>
  <sheetFormatPr defaultColWidth="9.140625" defaultRowHeight="12.75"/>
  <cols>
    <col min="1" max="1" width="6.7109375" style="0" customWidth="1"/>
    <col min="2" max="2" width="14.7109375" style="0" customWidth="1"/>
    <col min="3" max="3" width="10.7109375" style="0" customWidth="1"/>
    <col min="4" max="4" width="33.7109375" style="0" customWidth="1"/>
    <col min="5" max="5" width="13.7109375" style="2" customWidth="1"/>
    <col min="6" max="6" width="8.7109375" style="2" customWidth="1"/>
    <col min="7" max="8" width="11.7109375" style="2" customWidth="1"/>
    <col min="9" max="9" width="19.7109375" style="2" customWidth="1"/>
    <col min="10" max="10" width="11.7109375" style="2" customWidth="1"/>
    <col min="11" max="11" width="6.7109375" style="2" customWidth="1"/>
    <col min="12" max="12" width="15.7109375" style="2" customWidth="1"/>
    <col min="13" max="14" width="6.7109375" style="2" customWidth="1"/>
    <col min="15" max="15" width="11.7109375" style="0" customWidth="1"/>
    <col min="16" max="16" width="6.7109375" style="3" customWidth="1"/>
    <col min="17" max="17" width="10.7109375" style="0" customWidth="1"/>
    <col min="18" max="18" width="6.7109375" style="2" customWidth="1"/>
    <col min="19" max="21" width="9.140625" style="68" customWidth="1"/>
  </cols>
  <sheetData>
    <row r="1" spans="1:18" ht="18.75">
      <c r="A1" s="151" t="s">
        <v>369</v>
      </c>
      <c r="B1" s="151"/>
      <c r="C1" s="151"/>
      <c r="D1" s="151"/>
      <c r="E1" s="151"/>
      <c r="F1" s="151"/>
      <c r="G1" s="151"/>
      <c r="H1" s="151"/>
      <c r="I1" s="151"/>
      <c r="J1" s="151"/>
      <c r="K1" s="31"/>
      <c r="L1" s="31"/>
      <c r="M1" s="31"/>
      <c r="N1" s="31"/>
      <c r="O1" s="31"/>
      <c r="P1" s="31"/>
      <c r="Q1" s="31"/>
      <c r="R1" s="31"/>
    </row>
    <row r="2" spans="1:18" ht="18.75">
      <c r="A2" s="135"/>
      <c r="B2" s="135"/>
      <c r="C2" s="135"/>
      <c r="D2" s="135"/>
      <c r="E2" s="135"/>
      <c r="F2" s="135"/>
      <c r="G2" s="32" t="s">
        <v>376</v>
      </c>
      <c r="H2" s="135"/>
      <c r="I2" s="135"/>
      <c r="J2" s="136"/>
      <c r="K2" s="31"/>
      <c r="L2" s="31"/>
      <c r="M2" s="31"/>
      <c r="N2" s="31"/>
      <c r="O2" s="31"/>
      <c r="P2" s="31"/>
      <c r="R2" s="32" t="s">
        <v>5</v>
      </c>
    </row>
    <row r="3" spans="1:21" s="13" customFormat="1" ht="15.75">
      <c r="A3" s="137"/>
      <c r="B3" s="18" t="s">
        <v>372</v>
      </c>
      <c r="C3" s="18"/>
      <c r="D3" s="18"/>
      <c r="E3" s="138" t="s">
        <v>373</v>
      </c>
      <c r="F3" s="138" t="s">
        <v>370</v>
      </c>
      <c r="G3" s="137"/>
      <c r="H3" s="18"/>
      <c r="I3" s="137"/>
      <c r="J3" s="139"/>
      <c r="K3" s="18"/>
      <c r="L3" s="18"/>
      <c r="M3" s="18"/>
      <c r="N3" s="20">
        <v>1</v>
      </c>
      <c r="O3" s="22" t="s">
        <v>100</v>
      </c>
      <c r="P3" s="16"/>
      <c r="Q3" s="16"/>
      <c r="R3" s="23"/>
      <c r="S3" s="69"/>
      <c r="T3" s="69"/>
      <c r="U3" s="69"/>
    </row>
    <row r="4" spans="1:18" ht="15.75">
      <c r="A4" s="137"/>
      <c r="B4" s="18" t="s">
        <v>371</v>
      </c>
      <c r="C4" s="18"/>
      <c r="D4" s="18"/>
      <c r="E4" s="138"/>
      <c r="F4" s="138"/>
      <c r="G4" s="137"/>
      <c r="H4" s="18"/>
      <c r="I4" s="137"/>
      <c r="J4" s="139"/>
      <c r="K4" s="24"/>
      <c r="L4" s="24"/>
      <c r="M4" s="24"/>
      <c r="N4" s="27"/>
      <c r="O4" s="24"/>
      <c r="P4" s="27"/>
      <c r="Q4" s="28"/>
      <c r="R4" s="27"/>
    </row>
    <row r="5" spans="1:18" ht="14.25" customHeight="1">
      <c r="A5" s="137"/>
      <c r="B5" s="18"/>
      <c r="C5" s="18"/>
      <c r="D5" s="18"/>
      <c r="E5" s="138"/>
      <c r="F5" s="138"/>
      <c r="G5" s="137"/>
      <c r="H5" s="18"/>
      <c r="I5" s="137"/>
      <c r="J5" s="139"/>
      <c r="K5" s="120"/>
      <c r="L5" s="120"/>
      <c r="M5" s="120"/>
      <c r="N5" s="112"/>
      <c r="O5" s="109" t="s">
        <v>121</v>
      </c>
      <c r="P5" s="110"/>
      <c r="Q5" s="111" t="s">
        <v>122</v>
      </c>
      <c r="R5" s="112"/>
    </row>
    <row r="6" spans="1:18" ht="28.5">
      <c r="A6" s="121" t="s">
        <v>268</v>
      </c>
      <c r="B6" s="121" t="s">
        <v>269</v>
      </c>
      <c r="C6" s="121" t="s">
        <v>270</v>
      </c>
      <c r="D6" s="121" t="s">
        <v>271</v>
      </c>
      <c r="E6" s="121" t="s">
        <v>272</v>
      </c>
      <c r="F6" s="121" t="s">
        <v>273</v>
      </c>
      <c r="G6" s="121" t="s">
        <v>274</v>
      </c>
      <c r="H6" s="121" t="s">
        <v>275</v>
      </c>
      <c r="I6" s="121" t="s">
        <v>276</v>
      </c>
      <c r="J6" s="121" t="s">
        <v>277</v>
      </c>
      <c r="K6" s="121"/>
      <c r="L6" s="121" t="s">
        <v>278</v>
      </c>
      <c r="M6" s="122" t="s">
        <v>279</v>
      </c>
      <c r="N6" s="52" t="s">
        <v>123</v>
      </c>
      <c r="O6" s="33" t="s">
        <v>124</v>
      </c>
      <c r="P6" s="33" t="s">
        <v>123</v>
      </c>
      <c r="Q6" s="52" t="s">
        <v>124</v>
      </c>
      <c r="R6" s="52" t="s">
        <v>123</v>
      </c>
    </row>
    <row r="7" spans="1:21" ht="24.75" customHeight="1">
      <c r="A7" s="124">
        <v>1</v>
      </c>
      <c r="B7" s="123" t="str">
        <f aca="true" t="shared" si="0" ref="B7:B70">CONCATENATE("1102",C7,"06",K7)</f>
        <v>11021103220609</v>
      </c>
      <c r="C7" s="124" t="str">
        <f>VLOOKUP(D7,'[1]KHChung'!$C$5:$I$2144,7,0)</f>
        <v>110322</v>
      </c>
      <c r="D7" s="125" t="s">
        <v>170</v>
      </c>
      <c r="E7" s="126" t="s">
        <v>232</v>
      </c>
      <c r="F7" s="126" t="s">
        <v>121</v>
      </c>
      <c r="G7" s="124" t="s">
        <v>135</v>
      </c>
      <c r="H7" s="126"/>
      <c r="I7" s="124" t="s">
        <v>16</v>
      </c>
      <c r="J7" s="127" t="s">
        <v>252</v>
      </c>
      <c r="K7" s="128" t="s">
        <v>292</v>
      </c>
      <c r="L7" s="126"/>
      <c r="M7" s="126"/>
      <c r="N7"/>
      <c r="P7"/>
      <c r="R7"/>
      <c r="S7"/>
      <c r="T7"/>
      <c r="U7"/>
    </row>
    <row r="8" spans="1:21" ht="24.75" customHeight="1">
      <c r="A8" s="124">
        <v>2</v>
      </c>
      <c r="B8" s="123" t="str">
        <f t="shared" si="0"/>
        <v>11021203030616</v>
      </c>
      <c r="C8" s="124" t="str">
        <f>VLOOKUP(D8,'[1]KHChung'!$C$5:$I$2144,7,0)</f>
        <v>120303</v>
      </c>
      <c r="D8" s="125" t="s">
        <v>173</v>
      </c>
      <c r="E8" s="126" t="s">
        <v>232</v>
      </c>
      <c r="F8" s="126" t="s">
        <v>121</v>
      </c>
      <c r="G8" s="124" t="s">
        <v>135</v>
      </c>
      <c r="H8" s="126"/>
      <c r="I8" s="124" t="s">
        <v>16</v>
      </c>
      <c r="J8" s="127" t="s">
        <v>252</v>
      </c>
      <c r="K8" s="128" t="s">
        <v>300</v>
      </c>
      <c r="L8" s="126"/>
      <c r="M8" s="126"/>
      <c r="N8"/>
      <c r="P8"/>
      <c r="R8"/>
      <c r="S8"/>
      <c r="T8"/>
      <c r="U8"/>
    </row>
    <row r="9" spans="1:21" ht="24.75" customHeight="1">
      <c r="A9" s="124">
        <v>3</v>
      </c>
      <c r="B9" s="123" t="str">
        <f t="shared" si="0"/>
        <v>11021203040614</v>
      </c>
      <c r="C9" s="124" t="str">
        <f>VLOOKUP(D9,'[1]KHChung'!$C$5:$I$2144,7,0)</f>
        <v>120304</v>
      </c>
      <c r="D9" s="125" t="s">
        <v>171</v>
      </c>
      <c r="E9" s="126" t="s">
        <v>232</v>
      </c>
      <c r="F9" s="126" t="s">
        <v>121</v>
      </c>
      <c r="G9" s="124" t="str">
        <f>VLOOKUP(I9,'Phan ca&amp; Ngay BDhoc'!$B$4:$I$72,8,0)</f>
        <v>A7-HT6</v>
      </c>
      <c r="H9" s="126"/>
      <c r="I9" s="124" t="s">
        <v>16</v>
      </c>
      <c r="J9" s="127" t="s">
        <v>252</v>
      </c>
      <c r="K9" s="128" t="s">
        <v>298</v>
      </c>
      <c r="L9" s="126"/>
      <c r="M9" s="126"/>
      <c r="N9"/>
      <c r="P9"/>
      <c r="R9"/>
      <c r="S9"/>
      <c r="T9"/>
      <c r="U9"/>
    </row>
    <row r="10" spans="1:21" ht="24.75" customHeight="1">
      <c r="A10" s="124">
        <v>4</v>
      </c>
      <c r="B10" s="123" t="str">
        <f t="shared" si="0"/>
        <v>11021303550653</v>
      </c>
      <c r="C10" s="124" t="str">
        <f>VLOOKUP(D10,'[1]KHChung'!$C$5:$I$2144,7,0)</f>
        <v>130355</v>
      </c>
      <c r="D10" s="125" t="s">
        <v>157</v>
      </c>
      <c r="E10" s="126" t="s">
        <v>223</v>
      </c>
      <c r="F10" s="126" t="s">
        <v>119</v>
      </c>
      <c r="G10" s="124" t="str">
        <f>VLOOKUP(I10,'Phan ca&amp; Ngay BDhoc'!$B$4:$I$72,8,0)</f>
        <v>A7-HT6</v>
      </c>
      <c r="H10" s="126"/>
      <c r="I10" s="124" t="s">
        <v>16</v>
      </c>
      <c r="J10" s="127" t="s">
        <v>283</v>
      </c>
      <c r="K10" s="128" t="s">
        <v>337</v>
      </c>
      <c r="L10" s="126"/>
      <c r="M10" s="126"/>
      <c r="N10"/>
      <c r="P10"/>
      <c r="R10"/>
      <c r="S10"/>
      <c r="T10"/>
      <c r="U10"/>
    </row>
    <row r="11" spans="1:21" ht="24.75" customHeight="1">
      <c r="A11" s="124">
        <v>5</v>
      </c>
      <c r="B11" s="123" t="str">
        <f t="shared" si="0"/>
        <v>11021303550653</v>
      </c>
      <c r="C11" s="124" t="str">
        <f>VLOOKUP(D11,'[1]KHChung'!$C$5:$I$2144,7,0)</f>
        <v>130355</v>
      </c>
      <c r="D11" s="125" t="s">
        <v>157</v>
      </c>
      <c r="E11" s="126" t="s">
        <v>223</v>
      </c>
      <c r="F11" s="126" t="s">
        <v>119</v>
      </c>
      <c r="G11" s="124" t="str">
        <f>VLOOKUP(I11,'Phan ca&amp; Ngay BDhoc'!$B$4:$I$72,8,0)</f>
        <v>A7-HT6</v>
      </c>
      <c r="H11" s="126"/>
      <c r="I11" s="124" t="s">
        <v>16</v>
      </c>
      <c r="J11" s="127" t="s">
        <v>283</v>
      </c>
      <c r="K11" s="128" t="s">
        <v>337</v>
      </c>
      <c r="L11" s="126"/>
      <c r="M11" s="126"/>
      <c r="N11"/>
      <c r="P11"/>
      <c r="R11"/>
      <c r="S11"/>
      <c r="T11"/>
      <c r="U11"/>
    </row>
    <row r="12" spans="1:21" ht="24.75" customHeight="1">
      <c r="A12" s="124">
        <v>6</v>
      </c>
      <c r="B12" s="123" t="str">
        <f t="shared" si="0"/>
        <v>11021303550654</v>
      </c>
      <c r="C12" s="124" t="str">
        <f>VLOOKUP(D12,'[1]KHChung'!$C$5:$I$2144,7,0)</f>
        <v>130355</v>
      </c>
      <c r="D12" s="125" t="s">
        <v>157</v>
      </c>
      <c r="E12" s="126" t="s">
        <v>224</v>
      </c>
      <c r="F12" s="126" t="s">
        <v>119</v>
      </c>
      <c r="G12" s="124" t="str">
        <f>VLOOKUP(I12,'Phan ca&amp; Ngay BDhoc'!$B$4:$I$72,8,0)</f>
        <v>A7-HT6</v>
      </c>
      <c r="H12" s="126"/>
      <c r="I12" s="124" t="s">
        <v>16</v>
      </c>
      <c r="J12" s="127" t="s">
        <v>283</v>
      </c>
      <c r="K12" s="128" t="s">
        <v>338</v>
      </c>
      <c r="L12" s="126"/>
      <c r="M12" s="126"/>
      <c r="N12"/>
      <c r="P12"/>
      <c r="R12"/>
      <c r="S12"/>
      <c r="T12"/>
      <c r="U12"/>
    </row>
    <row r="13" spans="1:21" ht="24.75" customHeight="1">
      <c r="A13" s="124">
        <v>7</v>
      </c>
      <c r="B13" s="123" t="str">
        <f t="shared" si="0"/>
        <v>11021303550654</v>
      </c>
      <c r="C13" s="124" t="str">
        <f>VLOOKUP(D13,'[1]KHChung'!$C$5:$I$2144,7,0)</f>
        <v>130355</v>
      </c>
      <c r="D13" s="125" t="s">
        <v>157</v>
      </c>
      <c r="E13" s="126" t="s">
        <v>224</v>
      </c>
      <c r="F13" s="126" t="s">
        <v>122</v>
      </c>
      <c r="G13" s="124" t="str">
        <f>VLOOKUP(I13,'Phan ca&amp; Ngay BDhoc'!$B$4:$I$72,8,0)</f>
        <v>A7-HT6</v>
      </c>
      <c r="H13" s="126"/>
      <c r="I13" s="124" t="s">
        <v>16</v>
      </c>
      <c r="J13" s="127" t="s">
        <v>283</v>
      </c>
      <c r="K13" s="128" t="s">
        <v>338</v>
      </c>
      <c r="L13" s="126"/>
      <c r="M13" s="126"/>
      <c r="N13"/>
      <c r="P13"/>
      <c r="R13"/>
      <c r="S13"/>
      <c r="T13"/>
      <c r="U13"/>
    </row>
    <row r="14" spans="1:21" ht="24.75" customHeight="1">
      <c r="A14" s="124">
        <v>8</v>
      </c>
      <c r="B14" s="123" t="str">
        <f t="shared" si="0"/>
        <v>11021203050632</v>
      </c>
      <c r="C14" s="124" t="str">
        <f>VLOOKUP(D14,'[1]KHChung'!$C$5:$I$2144,7,0)</f>
        <v>120305</v>
      </c>
      <c r="D14" s="125" t="s">
        <v>169</v>
      </c>
      <c r="E14" s="126" t="s">
        <v>235</v>
      </c>
      <c r="F14" s="126" t="s">
        <v>118</v>
      </c>
      <c r="G14" s="124" t="str">
        <f>VLOOKUP(I14,'Phan ca&amp; Ngay BDhoc'!$B$4:$I$72,8,0)</f>
        <v>A7-HT6</v>
      </c>
      <c r="H14" s="126"/>
      <c r="I14" s="124" t="s">
        <v>16</v>
      </c>
      <c r="J14" s="127" t="s">
        <v>283</v>
      </c>
      <c r="K14" s="128" t="s">
        <v>316</v>
      </c>
      <c r="L14" s="126"/>
      <c r="M14" s="126"/>
      <c r="N14"/>
      <c r="P14"/>
      <c r="R14"/>
      <c r="S14"/>
      <c r="T14"/>
      <c r="U14"/>
    </row>
    <row r="15" spans="1:21" ht="24.75" customHeight="1">
      <c r="A15" s="124">
        <v>9</v>
      </c>
      <c r="B15" s="123" t="str">
        <f t="shared" si="0"/>
        <v>11021403400601</v>
      </c>
      <c r="C15" s="124" t="str">
        <f>VLOOKUP(D15,'[1]KHChung'!$C$5:$I$2144,7,0)</f>
        <v>140340</v>
      </c>
      <c r="D15" s="125" t="s">
        <v>205</v>
      </c>
      <c r="E15" s="126" t="s">
        <v>239</v>
      </c>
      <c r="F15" s="126" t="s">
        <v>118</v>
      </c>
      <c r="G15" s="124" t="s">
        <v>135</v>
      </c>
      <c r="H15" s="126"/>
      <c r="I15" s="124" t="s">
        <v>150</v>
      </c>
      <c r="J15" s="127" t="s">
        <v>244</v>
      </c>
      <c r="K15" s="128" t="s">
        <v>284</v>
      </c>
      <c r="L15" s="126"/>
      <c r="M15" s="126"/>
      <c r="N15"/>
      <c r="P15"/>
      <c r="R15"/>
      <c r="S15"/>
      <c r="T15"/>
      <c r="U15"/>
    </row>
    <row r="16" spans="1:21" ht="24.75" customHeight="1">
      <c r="A16" s="124">
        <v>10</v>
      </c>
      <c r="B16" s="123" t="str">
        <f t="shared" si="0"/>
        <v>11021103220610</v>
      </c>
      <c r="C16" s="124" t="str">
        <f>VLOOKUP(D16,'[1]KHChung'!$C$5:$I$2144,7,0)</f>
        <v>110322</v>
      </c>
      <c r="D16" s="125" t="s">
        <v>170</v>
      </c>
      <c r="E16" s="126" t="s">
        <v>239</v>
      </c>
      <c r="F16" s="126" t="s">
        <v>118</v>
      </c>
      <c r="G16" s="124" t="s">
        <v>135</v>
      </c>
      <c r="H16" s="126"/>
      <c r="I16" s="124" t="s">
        <v>150</v>
      </c>
      <c r="J16" s="127" t="s">
        <v>244</v>
      </c>
      <c r="K16" s="128" t="s">
        <v>293</v>
      </c>
      <c r="L16" s="126"/>
      <c r="M16" s="126"/>
      <c r="N16"/>
      <c r="P16"/>
      <c r="R16"/>
      <c r="S16"/>
      <c r="T16"/>
      <c r="U16"/>
    </row>
    <row r="17" spans="1:21" ht="24.75" customHeight="1">
      <c r="A17" s="124">
        <v>11</v>
      </c>
      <c r="B17" s="123" t="str">
        <f t="shared" si="0"/>
        <v>11020403250607</v>
      </c>
      <c r="C17" s="124" t="str">
        <f>VLOOKUP(D17,'[1]KHChung'!$C$5:$I$2144,7,0)</f>
        <v>040325</v>
      </c>
      <c r="D17" s="125" t="s">
        <v>200</v>
      </c>
      <c r="E17" s="126" t="s">
        <v>239</v>
      </c>
      <c r="F17" s="126" t="s">
        <v>118</v>
      </c>
      <c r="G17" s="124" t="str">
        <f>VLOOKUP(I17,'Phan ca&amp; Ngay BDhoc'!$B$4:$I$72,8,0)</f>
        <v>A9-401</v>
      </c>
      <c r="H17" s="126"/>
      <c r="I17" s="124" t="s">
        <v>150</v>
      </c>
      <c r="J17" s="127" t="s">
        <v>244</v>
      </c>
      <c r="K17" s="128" t="s">
        <v>290</v>
      </c>
      <c r="L17" s="126"/>
      <c r="M17" s="126"/>
      <c r="N17"/>
      <c r="P17"/>
      <c r="R17"/>
      <c r="S17"/>
      <c r="T17"/>
      <c r="U17"/>
    </row>
    <row r="18" spans="1:21" ht="24.75" customHeight="1">
      <c r="A18" s="124">
        <v>12</v>
      </c>
      <c r="B18" s="123" t="str">
        <f t="shared" si="0"/>
        <v>11021203030609</v>
      </c>
      <c r="C18" s="124" t="str">
        <f>VLOOKUP(D18,'[1]KHChung'!$C$5:$I$2144,7,0)</f>
        <v>120303</v>
      </c>
      <c r="D18" s="125" t="s">
        <v>173</v>
      </c>
      <c r="E18" s="126" t="s">
        <v>239</v>
      </c>
      <c r="F18" s="126" t="s">
        <v>118</v>
      </c>
      <c r="G18" s="124" t="s">
        <v>135</v>
      </c>
      <c r="H18" s="126"/>
      <c r="I18" s="124" t="s">
        <v>150</v>
      </c>
      <c r="J18" s="127" t="s">
        <v>244</v>
      </c>
      <c r="K18" s="128" t="s">
        <v>292</v>
      </c>
      <c r="L18" s="126"/>
      <c r="M18" s="126"/>
      <c r="N18"/>
      <c r="P18"/>
      <c r="R18"/>
      <c r="S18"/>
      <c r="T18"/>
      <c r="U18"/>
    </row>
    <row r="19" spans="1:21" ht="24.75" customHeight="1">
      <c r="A19" s="124">
        <v>13</v>
      </c>
      <c r="B19" s="123" t="str">
        <f t="shared" si="0"/>
        <v>11021303830601</v>
      </c>
      <c r="C19" s="124" t="str">
        <f>VLOOKUP(D19,'[1]KHChung'!$C$5:$I$2144,7,0)</f>
        <v>130383</v>
      </c>
      <c r="D19" s="125" t="s">
        <v>206</v>
      </c>
      <c r="E19" s="126" t="s">
        <v>221</v>
      </c>
      <c r="F19" s="126" t="s">
        <v>119</v>
      </c>
      <c r="G19" s="124" t="str">
        <f>VLOOKUP(I19,'Phan ca&amp; Ngay BDhoc'!$B$4:$I$72,8,0)</f>
        <v>A9-401</v>
      </c>
      <c r="H19" s="126"/>
      <c r="I19" s="124" t="s">
        <v>150</v>
      </c>
      <c r="J19" s="127" t="s">
        <v>283</v>
      </c>
      <c r="K19" s="128" t="s">
        <v>284</v>
      </c>
      <c r="L19" s="126"/>
      <c r="M19" s="126"/>
      <c r="N19"/>
      <c r="P19"/>
      <c r="R19"/>
      <c r="S19"/>
      <c r="T19"/>
      <c r="U19"/>
    </row>
    <row r="20" spans="1:21" ht="24.75" customHeight="1">
      <c r="A20" s="124">
        <v>14</v>
      </c>
      <c r="B20" s="123" t="str">
        <f t="shared" si="0"/>
        <v>11021303830601</v>
      </c>
      <c r="C20" s="124" t="str">
        <f>VLOOKUP(D20,'[1]KHChung'!$C$5:$I$2144,7,0)</f>
        <v>130383</v>
      </c>
      <c r="D20" s="125" t="s">
        <v>206</v>
      </c>
      <c r="E20" s="126" t="s">
        <v>221</v>
      </c>
      <c r="F20" s="126" t="s">
        <v>120</v>
      </c>
      <c r="G20" s="124" t="str">
        <f>VLOOKUP(I20,'Phan ca&amp; Ngay BDhoc'!$B$4:$I$72,8,0)</f>
        <v>A9-401</v>
      </c>
      <c r="H20" s="126"/>
      <c r="I20" s="124" t="s">
        <v>150</v>
      </c>
      <c r="J20" s="127" t="s">
        <v>283</v>
      </c>
      <c r="K20" s="128" t="s">
        <v>284</v>
      </c>
      <c r="L20" s="126"/>
      <c r="M20" s="126"/>
      <c r="N20"/>
      <c r="P20"/>
      <c r="R20"/>
      <c r="S20"/>
      <c r="T20"/>
      <c r="U20"/>
    </row>
    <row r="21" spans="1:21" ht="24.75" customHeight="1">
      <c r="A21" s="124">
        <v>15</v>
      </c>
      <c r="B21" s="123" t="str">
        <f t="shared" si="0"/>
        <v>11021303830602</v>
      </c>
      <c r="C21" s="124" t="str">
        <f>VLOOKUP(D21,'[1]KHChung'!$C$5:$I$2144,7,0)</f>
        <v>130383</v>
      </c>
      <c r="D21" s="125" t="s">
        <v>206</v>
      </c>
      <c r="E21" s="126" t="s">
        <v>222</v>
      </c>
      <c r="F21" s="126" t="s">
        <v>119</v>
      </c>
      <c r="G21" s="124" t="str">
        <f>VLOOKUP(I21,'Phan ca&amp; Ngay BDhoc'!$B$4:$I$72,8,0)</f>
        <v>A9-401</v>
      </c>
      <c r="H21" s="126"/>
      <c r="I21" s="124" t="s">
        <v>150</v>
      </c>
      <c r="J21" s="127" t="s">
        <v>283</v>
      </c>
      <c r="K21" s="128" t="s">
        <v>285</v>
      </c>
      <c r="L21" s="126"/>
      <c r="M21" s="126"/>
      <c r="N21"/>
      <c r="P21"/>
      <c r="R21"/>
      <c r="S21"/>
      <c r="T21"/>
      <c r="U21"/>
    </row>
    <row r="22" spans="1:21" ht="24.75" customHeight="1">
      <c r="A22" s="124">
        <v>16</v>
      </c>
      <c r="B22" s="123" t="str">
        <f t="shared" si="0"/>
        <v>11021303830602</v>
      </c>
      <c r="C22" s="124" t="str">
        <f>VLOOKUP(D22,'[1]KHChung'!$C$5:$I$2144,7,0)</f>
        <v>130383</v>
      </c>
      <c r="D22" s="125" t="s">
        <v>206</v>
      </c>
      <c r="E22" s="126" t="s">
        <v>222</v>
      </c>
      <c r="F22" s="126" t="s">
        <v>120</v>
      </c>
      <c r="G22" s="124" t="str">
        <f>VLOOKUP(I22,'Phan ca&amp; Ngay BDhoc'!$B$4:$I$72,8,0)</f>
        <v>A9-401</v>
      </c>
      <c r="H22" s="126"/>
      <c r="I22" s="124" t="s">
        <v>150</v>
      </c>
      <c r="J22" s="127" t="s">
        <v>283</v>
      </c>
      <c r="K22" s="128" t="s">
        <v>285</v>
      </c>
      <c r="L22" s="126"/>
      <c r="M22" s="126"/>
      <c r="N22"/>
      <c r="P22"/>
      <c r="R22"/>
      <c r="S22"/>
      <c r="T22"/>
      <c r="U22"/>
    </row>
    <row r="23" spans="1:21" ht="24.75" customHeight="1">
      <c r="A23" s="124">
        <v>17</v>
      </c>
      <c r="B23" s="123" t="str">
        <f t="shared" si="0"/>
        <v>11021203050624</v>
      </c>
      <c r="C23" s="124" t="str">
        <f>VLOOKUP(D23,'[1]KHChung'!$C$5:$I$2144,7,0)</f>
        <v>120305</v>
      </c>
      <c r="D23" s="125" t="s">
        <v>169</v>
      </c>
      <c r="E23" s="126" t="s">
        <v>248</v>
      </c>
      <c r="F23" s="126" t="s">
        <v>117</v>
      </c>
      <c r="G23" s="124" t="str">
        <f>VLOOKUP(I23,'Phan ca&amp; Ngay BDhoc'!$B$4:$I$72,8,0)</f>
        <v>A9-401</v>
      </c>
      <c r="H23" s="126"/>
      <c r="I23" s="124" t="s">
        <v>150</v>
      </c>
      <c r="J23" s="127" t="s">
        <v>283</v>
      </c>
      <c r="K23" s="128" t="s">
        <v>308</v>
      </c>
      <c r="L23" s="126"/>
      <c r="M23" s="126"/>
      <c r="N23"/>
      <c r="P23"/>
      <c r="R23"/>
      <c r="S23">
        <v>5</v>
      </c>
      <c r="T23">
        <v>2</v>
      </c>
      <c r="U23">
        <v>3</v>
      </c>
    </row>
    <row r="24" spans="1:21" ht="24.75" customHeight="1">
      <c r="A24" s="124">
        <v>18</v>
      </c>
      <c r="B24" s="123" t="str">
        <f t="shared" si="0"/>
        <v>11021403400602</v>
      </c>
      <c r="C24" s="124" t="str">
        <f>VLOOKUP(D24,'[1]KHChung'!$C$5:$I$2144,7,0)</f>
        <v>140340</v>
      </c>
      <c r="D24" s="125" t="s">
        <v>205</v>
      </c>
      <c r="E24" s="126" t="s">
        <v>235</v>
      </c>
      <c r="F24" s="126" t="s">
        <v>118</v>
      </c>
      <c r="G24" s="124" t="s">
        <v>135</v>
      </c>
      <c r="H24" s="126"/>
      <c r="I24" s="124" t="s">
        <v>4</v>
      </c>
      <c r="J24" s="127" t="s">
        <v>244</v>
      </c>
      <c r="K24" s="128" t="s">
        <v>285</v>
      </c>
      <c r="L24" s="126"/>
      <c r="M24" s="126"/>
      <c r="N24"/>
      <c r="P24"/>
      <c r="R24"/>
      <c r="S24"/>
      <c r="T24"/>
      <c r="U24"/>
    </row>
    <row r="25" spans="1:21" ht="24.75" customHeight="1">
      <c r="A25" s="124">
        <v>19</v>
      </c>
      <c r="B25" s="123" t="str">
        <f t="shared" si="0"/>
        <v>11021103220611</v>
      </c>
      <c r="C25" s="124" t="str">
        <f>VLOOKUP(D25,'[1]KHChung'!$C$5:$I$2144,7,0)</f>
        <v>110322</v>
      </c>
      <c r="D25" s="125" t="s">
        <v>170</v>
      </c>
      <c r="E25" s="126" t="s">
        <v>235</v>
      </c>
      <c r="F25" s="126" t="s">
        <v>118</v>
      </c>
      <c r="G25" s="124" t="s">
        <v>135</v>
      </c>
      <c r="H25" s="126"/>
      <c r="I25" s="124" t="s">
        <v>4</v>
      </c>
      <c r="J25" s="127" t="s">
        <v>244</v>
      </c>
      <c r="K25" s="128" t="s">
        <v>294</v>
      </c>
      <c r="L25" s="126"/>
      <c r="M25" s="126"/>
      <c r="N25"/>
      <c r="P25"/>
      <c r="R25"/>
      <c r="S25"/>
      <c r="T25"/>
      <c r="U25"/>
    </row>
    <row r="26" spans="1:21" ht="24.75" customHeight="1">
      <c r="A26" s="124">
        <v>20</v>
      </c>
      <c r="B26" s="123" t="str">
        <f t="shared" si="0"/>
        <v>11020403250608</v>
      </c>
      <c r="C26" s="124" t="str">
        <f>VLOOKUP(D26,'[1]KHChung'!$C$5:$I$2144,7,0)</f>
        <v>040325</v>
      </c>
      <c r="D26" s="125" t="s">
        <v>200</v>
      </c>
      <c r="E26" s="126" t="s">
        <v>235</v>
      </c>
      <c r="F26" s="126" t="s">
        <v>118</v>
      </c>
      <c r="G26" s="124" t="str">
        <f>VLOOKUP(I26,'Phan ca&amp; Ngay BDhoc'!$B$4:$I$72,8,0)</f>
        <v>A9-608</v>
      </c>
      <c r="H26" s="126"/>
      <c r="I26" s="124" t="s">
        <v>4</v>
      </c>
      <c r="J26" s="127" t="s">
        <v>244</v>
      </c>
      <c r="K26" s="128" t="s">
        <v>291</v>
      </c>
      <c r="L26" s="126"/>
      <c r="M26" s="126"/>
      <c r="N26"/>
      <c r="P26"/>
      <c r="R26"/>
      <c r="S26"/>
      <c r="T26"/>
      <c r="U26"/>
    </row>
    <row r="27" spans="1:21" ht="24.75" customHeight="1">
      <c r="A27" s="124">
        <v>21</v>
      </c>
      <c r="B27" s="123" t="str">
        <f t="shared" si="0"/>
        <v>11021203030610</v>
      </c>
      <c r="C27" s="124" t="str">
        <f>VLOOKUP(D27,'[1]KHChung'!$C$5:$I$2144,7,0)</f>
        <v>120303</v>
      </c>
      <c r="D27" s="125" t="s">
        <v>173</v>
      </c>
      <c r="E27" s="126" t="s">
        <v>235</v>
      </c>
      <c r="F27" s="126" t="s">
        <v>118</v>
      </c>
      <c r="G27" s="124" t="s">
        <v>135</v>
      </c>
      <c r="H27" s="126"/>
      <c r="I27" s="124" t="s">
        <v>4</v>
      </c>
      <c r="J27" s="127" t="s">
        <v>244</v>
      </c>
      <c r="K27" s="128" t="s">
        <v>293</v>
      </c>
      <c r="L27" s="126"/>
      <c r="M27" s="126"/>
      <c r="N27"/>
      <c r="P27"/>
      <c r="R27"/>
      <c r="S27"/>
      <c r="T27"/>
      <c r="U27"/>
    </row>
    <row r="28" spans="1:21" ht="24.75" customHeight="1">
      <c r="A28" s="124">
        <v>22</v>
      </c>
      <c r="B28" s="123" t="str">
        <f t="shared" si="0"/>
        <v>11021303830603</v>
      </c>
      <c r="C28" s="124" t="str">
        <f>VLOOKUP(D28,'[1]KHChung'!$C$5:$I$2144,7,0)</f>
        <v>130383</v>
      </c>
      <c r="D28" s="125" t="s">
        <v>206</v>
      </c>
      <c r="E28" s="126" t="s">
        <v>223</v>
      </c>
      <c r="F28" s="126" t="s">
        <v>119</v>
      </c>
      <c r="G28" s="124" t="str">
        <f>VLOOKUP(I28,'Phan ca&amp; Ngay BDhoc'!$B$4:$I$72,8,0)</f>
        <v>A9-608</v>
      </c>
      <c r="H28" s="126"/>
      <c r="I28" s="124" t="s">
        <v>4</v>
      </c>
      <c r="J28" s="127" t="s">
        <v>283</v>
      </c>
      <c r="K28" s="128" t="s">
        <v>286</v>
      </c>
      <c r="L28" s="126"/>
      <c r="M28" s="126"/>
      <c r="N28"/>
      <c r="P28"/>
      <c r="R28"/>
      <c r="S28"/>
      <c r="T28"/>
      <c r="U28"/>
    </row>
    <row r="29" spans="1:21" ht="24.75" customHeight="1">
      <c r="A29" s="124">
        <v>23</v>
      </c>
      <c r="B29" s="123" t="str">
        <f t="shared" si="0"/>
        <v>11021303830603</v>
      </c>
      <c r="C29" s="124" t="str">
        <f>VLOOKUP(D29,'[1]KHChung'!$C$5:$I$2144,7,0)</f>
        <v>130383</v>
      </c>
      <c r="D29" s="125" t="s">
        <v>206</v>
      </c>
      <c r="E29" s="126" t="s">
        <v>223</v>
      </c>
      <c r="F29" s="126" t="s">
        <v>121</v>
      </c>
      <c r="G29" s="124" t="str">
        <f>VLOOKUP(I29,'Phan ca&amp; Ngay BDhoc'!$B$4:$I$72,8,0)</f>
        <v>A9-608</v>
      </c>
      <c r="H29" s="126"/>
      <c r="I29" s="124" t="s">
        <v>4</v>
      </c>
      <c r="J29" s="127" t="s">
        <v>283</v>
      </c>
      <c r="K29" s="128" t="s">
        <v>286</v>
      </c>
      <c r="L29" s="126"/>
      <c r="M29" s="126"/>
      <c r="N29"/>
      <c r="P29"/>
      <c r="R29"/>
      <c r="S29"/>
      <c r="T29"/>
      <c r="U29"/>
    </row>
    <row r="30" spans="1:21" ht="24.75" customHeight="1">
      <c r="A30" s="124">
        <v>24</v>
      </c>
      <c r="B30" s="123" t="str">
        <f t="shared" si="0"/>
        <v>11021303830604</v>
      </c>
      <c r="C30" s="124" t="str">
        <f>VLOOKUP(D30,'[1]KHChung'!$C$5:$I$2144,7,0)</f>
        <v>130383</v>
      </c>
      <c r="D30" s="125" t="s">
        <v>206</v>
      </c>
      <c r="E30" s="126" t="s">
        <v>224</v>
      </c>
      <c r="F30" s="126" t="s">
        <v>119</v>
      </c>
      <c r="G30" s="124" t="str">
        <f>VLOOKUP(I30,'Phan ca&amp; Ngay BDhoc'!$B$4:$I$72,8,0)</f>
        <v>A9-608</v>
      </c>
      <c r="H30" s="126"/>
      <c r="I30" s="124" t="s">
        <v>4</v>
      </c>
      <c r="J30" s="127" t="s">
        <v>283</v>
      </c>
      <c r="K30" s="128" t="s">
        <v>287</v>
      </c>
      <c r="L30" s="126"/>
      <c r="M30" s="126"/>
      <c r="N30"/>
      <c r="P30"/>
      <c r="R30"/>
      <c r="S30"/>
      <c r="T30"/>
      <c r="U30"/>
    </row>
    <row r="31" spans="1:21" ht="24.75" customHeight="1">
      <c r="A31" s="124">
        <v>25</v>
      </c>
      <c r="B31" s="123" t="str">
        <f t="shared" si="0"/>
        <v>11021303830604</v>
      </c>
      <c r="C31" s="124" t="str">
        <f>VLOOKUP(D31,'[1]KHChung'!$C$5:$I$2144,7,0)</f>
        <v>130383</v>
      </c>
      <c r="D31" s="125" t="s">
        <v>206</v>
      </c>
      <c r="E31" s="126" t="s">
        <v>224</v>
      </c>
      <c r="F31" s="126" t="s">
        <v>121</v>
      </c>
      <c r="G31" s="124" t="str">
        <f>VLOOKUP(I31,'Phan ca&amp; Ngay BDhoc'!$B$4:$I$72,8,0)</f>
        <v>A9-608</v>
      </c>
      <c r="H31" s="126"/>
      <c r="I31" s="124" t="s">
        <v>4</v>
      </c>
      <c r="J31" s="127" t="s">
        <v>283</v>
      </c>
      <c r="K31" s="128" t="s">
        <v>287</v>
      </c>
      <c r="L31" s="126"/>
      <c r="M31" s="126"/>
      <c r="N31"/>
      <c r="P31"/>
      <c r="R31"/>
      <c r="S31"/>
      <c r="T31"/>
      <c r="U31"/>
    </row>
    <row r="32" spans="1:21" ht="24.75" customHeight="1">
      <c r="A32" s="124">
        <v>26</v>
      </c>
      <c r="B32" s="123" t="str">
        <f t="shared" si="0"/>
        <v>11021203050625</v>
      </c>
      <c r="C32" s="124" t="str">
        <f>VLOOKUP(D32,'[1]KHChung'!$C$5:$I$2144,7,0)</f>
        <v>120305</v>
      </c>
      <c r="D32" s="125" t="s">
        <v>169</v>
      </c>
      <c r="E32" s="126" t="s">
        <v>246</v>
      </c>
      <c r="F32" s="126" t="s">
        <v>117</v>
      </c>
      <c r="G32" s="124" t="str">
        <f>VLOOKUP(I32,'Phan ca&amp; Ngay BDhoc'!$B$4:$I$72,8,0)</f>
        <v>A9-608</v>
      </c>
      <c r="H32" s="126"/>
      <c r="I32" s="124" t="s">
        <v>4</v>
      </c>
      <c r="J32" s="127" t="s">
        <v>283</v>
      </c>
      <c r="K32" s="128" t="s">
        <v>309</v>
      </c>
      <c r="L32" s="126"/>
      <c r="M32" s="126"/>
      <c r="N32"/>
      <c r="P32"/>
      <c r="R32"/>
      <c r="S32"/>
      <c r="T32"/>
      <c r="U32"/>
    </row>
    <row r="33" spans="1:21" ht="24.75" customHeight="1">
      <c r="A33" s="124">
        <v>27</v>
      </c>
      <c r="B33" s="123" t="str">
        <f t="shared" si="0"/>
        <v>11021103220612</v>
      </c>
      <c r="C33" s="124" t="str">
        <f>VLOOKUP(D33,'[1]KHChung'!$C$5:$I$2144,7,0)</f>
        <v>110322</v>
      </c>
      <c r="D33" s="125" t="s">
        <v>170</v>
      </c>
      <c r="E33" s="126" t="s">
        <v>239</v>
      </c>
      <c r="F33" s="126" t="s">
        <v>121</v>
      </c>
      <c r="G33" s="124" t="s">
        <v>137</v>
      </c>
      <c r="H33" s="126"/>
      <c r="I33" s="124" t="s">
        <v>26</v>
      </c>
      <c r="J33" s="127" t="s">
        <v>244</v>
      </c>
      <c r="K33" s="128" t="s">
        <v>295</v>
      </c>
      <c r="L33" s="126"/>
      <c r="M33" s="126"/>
      <c r="N33"/>
      <c r="P33"/>
      <c r="R33"/>
      <c r="S33"/>
      <c r="T33"/>
      <c r="U33"/>
    </row>
    <row r="34" spans="1:21" ht="24.75" customHeight="1">
      <c r="A34" s="124">
        <v>28</v>
      </c>
      <c r="B34" s="123" t="str">
        <f t="shared" si="0"/>
        <v>11021203030611</v>
      </c>
      <c r="C34" s="124" t="str">
        <f>VLOOKUP(D34,'[1]KHChung'!$C$5:$I$2144,7,0)</f>
        <v>120303</v>
      </c>
      <c r="D34" s="125" t="s">
        <v>173</v>
      </c>
      <c r="E34" s="126" t="s">
        <v>239</v>
      </c>
      <c r="F34" s="126" t="s">
        <v>121</v>
      </c>
      <c r="G34" s="124" t="s">
        <v>137</v>
      </c>
      <c r="H34" s="126"/>
      <c r="I34" s="124" t="s">
        <v>26</v>
      </c>
      <c r="J34" s="127" t="s">
        <v>244</v>
      </c>
      <c r="K34" s="128" t="s">
        <v>294</v>
      </c>
      <c r="L34" s="126"/>
      <c r="M34" s="126"/>
      <c r="N34"/>
      <c r="P34"/>
      <c r="R34"/>
      <c r="S34"/>
      <c r="T34"/>
      <c r="U34"/>
    </row>
    <row r="35" spans="1:21" ht="24.75" customHeight="1">
      <c r="A35" s="124">
        <v>29</v>
      </c>
      <c r="B35" s="123" t="str">
        <f t="shared" si="0"/>
        <v>11021203040609</v>
      </c>
      <c r="C35" s="124" t="str">
        <f>VLOOKUP(D35,'[1]KHChung'!$C$5:$I$2144,7,0)</f>
        <v>120304</v>
      </c>
      <c r="D35" s="125" t="s">
        <v>171</v>
      </c>
      <c r="E35" s="126" t="s">
        <v>239</v>
      </c>
      <c r="F35" s="126" t="s">
        <v>121</v>
      </c>
      <c r="G35" s="124" t="s">
        <v>137</v>
      </c>
      <c r="H35" s="126"/>
      <c r="I35" s="124" t="s">
        <v>26</v>
      </c>
      <c r="J35" s="127" t="s">
        <v>244</v>
      </c>
      <c r="K35" s="128" t="s">
        <v>292</v>
      </c>
      <c r="L35" s="126"/>
      <c r="M35" s="126"/>
      <c r="N35"/>
      <c r="P35"/>
      <c r="R35"/>
      <c r="S35"/>
      <c r="T35"/>
      <c r="U35"/>
    </row>
    <row r="36" spans="1:21" ht="24.75" customHeight="1">
      <c r="A36" s="124">
        <v>30</v>
      </c>
      <c r="B36" s="123" t="str">
        <f t="shared" si="0"/>
        <v>11021403040609</v>
      </c>
      <c r="C36" s="124" t="str">
        <f>VLOOKUP(D36,'[1]KHChung'!$C$5:$I$2144,7,0)</f>
        <v>140304</v>
      </c>
      <c r="D36" s="125" t="s">
        <v>172</v>
      </c>
      <c r="E36" s="126" t="s">
        <v>239</v>
      </c>
      <c r="F36" s="126" t="s">
        <v>121</v>
      </c>
      <c r="G36" s="124" t="str">
        <f>VLOOKUP(I36,'Phan ca&amp; Ngay BDhoc'!$B$4:$I$72,8,0)</f>
        <v>B4-402</v>
      </c>
      <c r="H36" s="126"/>
      <c r="I36" s="124" t="s">
        <v>26</v>
      </c>
      <c r="J36" s="127" t="s">
        <v>244</v>
      </c>
      <c r="K36" s="128" t="s">
        <v>292</v>
      </c>
      <c r="L36" s="126"/>
      <c r="M36" s="126"/>
      <c r="N36"/>
      <c r="P36"/>
      <c r="R36"/>
      <c r="S36"/>
      <c r="T36"/>
      <c r="U36"/>
    </row>
    <row r="37" spans="1:21" ht="24.75" customHeight="1">
      <c r="A37" s="124">
        <v>31</v>
      </c>
      <c r="B37" s="123" t="str">
        <f t="shared" si="0"/>
        <v>11021303550655</v>
      </c>
      <c r="C37" s="124" t="str">
        <f>VLOOKUP(D37,'[1]KHChung'!$C$5:$I$2144,7,0)</f>
        <v>130355</v>
      </c>
      <c r="D37" s="125" t="s">
        <v>157</v>
      </c>
      <c r="E37" s="126" t="s">
        <v>221</v>
      </c>
      <c r="F37" s="126" t="s">
        <v>120</v>
      </c>
      <c r="G37" s="124" t="str">
        <f>VLOOKUP(I37,'Phan ca&amp; Ngay BDhoc'!$B$4:$I$72,8,0)</f>
        <v>B4-402</v>
      </c>
      <c r="H37" s="126"/>
      <c r="I37" s="124" t="s">
        <v>26</v>
      </c>
      <c r="J37" s="127" t="s">
        <v>283</v>
      </c>
      <c r="K37" s="128" t="s">
        <v>339</v>
      </c>
      <c r="L37" s="126"/>
      <c r="M37" s="126"/>
      <c r="N37"/>
      <c r="P37"/>
      <c r="R37"/>
      <c r="S37"/>
      <c r="T37"/>
      <c r="U37"/>
    </row>
    <row r="38" spans="1:21" ht="24.75" customHeight="1">
      <c r="A38" s="124">
        <v>32</v>
      </c>
      <c r="B38" s="123" t="str">
        <f t="shared" si="0"/>
        <v>11021303550655</v>
      </c>
      <c r="C38" s="124" t="str">
        <f>VLOOKUP(D38,'[1]KHChung'!$C$5:$I$2144,7,0)</f>
        <v>130355</v>
      </c>
      <c r="D38" s="125" t="s">
        <v>157</v>
      </c>
      <c r="E38" s="126" t="s">
        <v>221</v>
      </c>
      <c r="F38" s="126" t="s">
        <v>122</v>
      </c>
      <c r="G38" s="124" t="str">
        <f>VLOOKUP(I38,'Phan ca&amp; Ngay BDhoc'!$B$4:$I$72,8,0)</f>
        <v>B4-402</v>
      </c>
      <c r="H38" s="126"/>
      <c r="I38" s="124" t="s">
        <v>26</v>
      </c>
      <c r="J38" s="127" t="s">
        <v>283</v>
      </c>
      <c r="K38" s="128" t="s">
        <v>339</v>
      </c>
      <c r="L38" s="126"/>
      <c r="M38" s="126"/>
      <c r="N38"/>
      <c r="P38"/>
      <c r="R38"/>
      <c r="S38"/>
      <c r="T38"/>
      <c r="U38"/>
    </row>
    <row r="39" spans="1:21" ht="24.75" customHeight="1">
      <c r="A39" s="124">
        <v>33</v>
      </c>
      <c r="B39" s="123" t="str">
        <f t="shared" si="0"/>
        <v>11021303550656</v>
      </c>
      <c r="C39" s="124" t="str">
        <f>VLOOKUP(D39,'[1]KHChung'!$C$5:$I$2144,7,0)</f>
        <v>130355</v>
      </c>
      <c r="D39" s="125" t="s">
        <v>157</v>
      </c>
      <c r="E39" s="126" t="s">
        <v>221</v>
      </c>
      <c r="F39" s="126" t="s">
        <v>121</v>
      </c>
      <c r="G39" s="124" t="str">
        <f>VLOOKUP(I39,'Phan ca&amp; Ngay BDhoc'!$B$4:$I$72,8,0)</f>
        <v>B4-402</v>
      </c>
      <c r="H39" s="126"/>
      <c r="I39" s="124" t="s">
        <v>26</v>
      </c>
      <c r="J39" s="127" t="s">
        <v>283</v>
      </c>
      <c r="K39" s="128" t="s">
        <v>340</v>
      </c>
      <c r="L39" s="126"/>
      <c r="M39" s="126"/>
      <c r="N39"/>
      <c r="P39"/>
      <c r="R39"/>
      <c r="S39"/>
      <c r="T39"/>
      <c r="U39"/>
    </row>
    <row r="40" spans="1:21" ht="24.75" customHeight="1">
      <c r="A40" s="124">
        <v>34</v>
      </c>
      <c r="B40" s="123" t="str">
        <f t="shared" si="0"/>
        <v>11021303550656</v>
      </c>
      <c r="C40" s="124" t="str">
        <f>VLOOKUP(D40,'[1]KHChung'!$C$5:$I$2144,7,0)</f>
        <v>130355</v>
      </c>
      <c r="D40" s="125" t="s">
        <v>157</v>
      </c>
      <c r="E40" s="126" t="s">
        <v>222</v>
      </c>
      <c r="F40" s="126" t="s">
        <v>122</v>
      </c>
      <c r="G40" s="124" t="str">
        <f>VLOOKUP(I40,'Phan ca&amp; Ngay BDhoc'!$B$4:$I$72,8,0)</f>
        <v>B4-402</v>
      </c>
      <c r="H40" s="126"/>
      <c r="I40" s="124" t="s">
        <v>26</v>
      </c>
      <c r="J40" s="127" t="s">
        <v>283</v>
      </c>
      <c r="K40" s="128" t="s">
        <v>340</v>
      </c>
      <c r="L40" s="126"/>
      <c r="M40" s="126"/>
      <c r="N40"/>
      <c r="P40"/>
      <c r="R40"/>
      <c r="S40"/>
      <c r="T40"/>
      <c r="U40"/>
    </row>
    <row r="41" spans="1:21" ht="24.75" customHeight="1">
      <c r="A41" s="124">
        <v>35</v>
      </c>
      <c r="B41" s="123" t="str">
        <f t="shared" si="0"/>
        <v>11021203050643</v>
      </c>
      <c r="C41" s="124" t="str">
        <f>VLOOKUP(D41,'[1]KHChung'!$C$5:$I$2144,7,0)</f>
        <v>120305</v>
      </c>
      <c r="D41" s="125" t="s">
        <v>169</v>
      </c>
      <c r="E41" s="126" t="s">
        <v>239</v>
      </c>
      <c r="F41" s="126" t="s">
        <v>120</v>
      </c>
      <c r="G41" s="124" t="str">
        <f>VLOOKUP(I41,'Phan ca&amp; Ngay BDhoc'!$B$4:$I$72,8,0)</f>
        <v>B4-402</v>
      </c>
      <c r="H41" s="126"/>
      <c r="I41" s="124" t="s">
        <v>26</v>
      </c>
      <c r="J41" s="127" t="s">
        <v>283</v>
      </c>
      <c r="K41" s="128" t="s">
        <v>327</v>
      </c>
      <c r="L41" s="126"/>
      <c r="M41" s="126"/>
      <c r="N41"/>
      <c r="P41"/>
      <c r="R41"/>
      <c r="S41"/>
      <c r="T41"/>
      <c r="U41"/>
    </row>
    <row r="42" spans="1:21" ht="24.75" customHeight="1">
      <c r="A42" s="124">
        <v>36</v>
      </c>
      <c r="B42" s="123" t="str">
        <f t="shared" si="0"/>
        <v>11021103220613</v>
      </c>
      <c r="C42" s="124" t="str">
        <f>VLOOKUP(D42,'[1]KHChung'!$C$5:$I$2144,7,0)</f>
        <v>110322</v>
      </c>
      <c r="D42" s="125" t="s">
        <v>170</v>
      </c>
      <c r="E42" s="126" t="s">
        <v>235</v>
      </c>
      <c r="F42" s="126" t="s">
        <v>121</v>
      </c>
      <c r="G42" s="124" t="s">
        <v>137</v>
      </c>
      <c r="H42" s="126"/>
      <c r="I42" s="124" t="s">
        <v>27</v>
      </c>
      <c r="J42" s="127" t="s">
        <v>244</v>
      </c>
      <c r="K42" s="128" t="s">
        <v>297</v>
      </c>
      <c r="L42" s="126"/>
      <c r="M42" s="126"/>
      <c r="N42"/>
      <c r="P42"/>
      <c r="R42"/>
      <c r="S42"/>
      <c r="T42"/>
      <c r="U42"/>
    </row>
    <row r="43" spans="1:21" ht="24.75" customHeight="1">
      <c r="A43" s="124">
        <v>37</v>
      </c>
      <c r="B43" s="123" t="str">
        <f t="shared" si="0"/>
        <v>11021203030612</v>
      </c>
      <c r="C43" s="124" t="str">
        <f>VLOOKUP(D43,'[1]KHChung'!$C$5:$I$2144,7,0)</f>
        <v>120303</v>
      </c>
      <c r="D43" s="125" t="s">
        <v>173</v>
      </c>
      <c r="E43" s="126" t="s">
        <v>235</v>
      </c>
      <c r="F43" s="126" t="s">
        <v>121</v>
      </c>
      <c r="G43" s="124" t="s">
        <v>137</v>
      </c>
      <c r="H43" s="126"/>
      <c r="I43" s="124" t="s">
        <v>27</v>
      </c>
      <c r="J43" s="127" t="s">
        <v>244</v>
      </c>
      <c r="K43" s="128" t="s">
        <v>295</v>
      </c>
      <c r="L43" s="126"/>
      <c r="M43" s="126"/>
      <c r="N43"/>
      <c r="P43"/>
      <c r="R43"/>
      <c r="S43"/>
      <c r="T43"/>
      <c r="U43"/>
    </row>
    <row r="44" spans="1:21" ht="24.75" customHeight="1">
      <c r="A44" s="124">
        <v>38</v>
      </c>
      <c r="B44" s="123" t="str">
        <f t="shared" si="0"/>
        <v>11021203040610</v>
      </c>
      <c r="C44" s="124" t="str">
        <f>VLOOKUP(D44,'[1]KHChung'!$C$5:$I$2144,7,0)</f>
        <v>120304</v>
      </c>
      <c r="D44" s="125" t="s">
        <v>171</v>
      </c>
      <c r="E44" s="126" t="s">
        <v>235</v>
      </c>
      <c r="F44" s="126" t="s">
        <v>121</v>
      </c>
      <c r="G44" s="124" t="s">
        <v>137</v>
      </c>
      <c r="H44" s="126"/>
      <c r="I44" s="124" t="s">
        <v>27</v>
      </c>
      <c r="J44" s="127" t="s">
        <v>244</v>
      </c>
      <c r="K44" s="128" t="s">
        <v>293</v>
      </c>
      <c r="L44" s="126"/>
      <c r="M44" s="126"/>
      <c r="N44"/>
      <c r="P44"/>
      <c r="R44"/>
      <c r="S44"/>
      <c r="T44"/>
      <c r="U44"/>
    </row>
    <row r="45" spans="1:21" ht="24.75" customHeight="1">
      <c r="A45" s="124">
        <v>39</v>
      </c>
      <c r="B45" s="123" t="str">
        <f t="shared" si="0"/>
        <v>11021403040610</v>
      </c>
      <c r="C45" s="124" t="str">
        <f>VLOOKUP(D45,'[1]KHChung'!$C$5:$I$2144,7,0)</f>
        <v>140304</v>
      </c>
      <c r="D45" s="125" t="s">
        <v>172</v>
      </c>
      <c r="E45" s="126" t="s">
        <v>235</v>
      </c>
      <c r="F45" s="126" t="s">
        <v>121</v>
      </c>
      <c r="G45" s="124" t="str">
        <f>VLOOKUP(I45,'Phan ca&amp; Ngay BDhoc'!$B$4:$I$72,8,0)</f>
        <v>B4-605</v>
      </c>
      <c r="H45" s="126"/>
      <c r="I45" s="124" t="s">
        <v>27</v>
      </c>
      <c r="J45" s="127" t="s">
        <v>244</v>
      </c>
      <c r="K45" s="128" t="s">
        <v>293</v>
      </c>
      <c r="L45" s="126"/>
      <c r="M45" s="126"/>
      <c r="N45"/>
      <c r="P45"/>
      <c r="R45"/>
      <c r="S45"/>
      <c r="T45"/>
      <c r="U45"/>
    </row>
    <row r="46" spans="1:21" ht="24.75" customHeight="1">
      <c r="A46" s="124">
        <v>40</v>
      </c>
      <c r="B46" s="123" t="str">
        <f t="shared" si="0"/>
        <v>11021303550657</v>
      </c>
      <c r="C46" s="124" t="str">
        <f>VLOOKUP(D46,'[1]KHChung'!$C$5:$I$2144,7,0)</f>
        <v>130355</v>
      </c>
      <c r="D46" s="125" t="s">
        <v>157</v>
      </c>
      <c r="E46" s="126" t="s">
        <v>223</v>
      </c>
      <c r="F46" s="126" t="s">
        <v>120</v>
      </c>
      <c r="G46" s="124" t="str">
        <f>VLOOKUP(I46,'Phan ca&amp; Ngay BDhoc'!$B$4:$I$72,8,0)</f>
        <v>B4-605</v>
      </c>
      <c r="H46" s="126"/>
      <c r="I46" s="124" t="s">
        <v>27</v>
      </c>
      <c r="J46" s="127" t="s">
        <v>283</v>
      </c>
      <c r="K46" s="128" t="s">
        <v>341</v>
      </c>
      <c r="L46" s="126"/>
      <c r="M46" s="126"/>
      <c r="N46"/>
      <c r="P46"/>
      <c r="R46"/>
      <c r="S46"/>
      <c r="T46"/>
      <c r="U46"/>
    </row>
    <row r="47" spans="1:21" ht="24.75" customHeight="1">
      <c r="A47" s="124">
        <v>41</v>
      </c>
      <c r="B47" s="123" t="str">
        <f t="shared" si="0"/>
        <v>11021303550657</v>
      </c>
      <c r="C47" s="124" t="str">
        <f>VLOOKUP(D47,'[1]KHChung'!$C$5:$I$2144,7,0)</f>
        <v>130355</v>
      </c>
      <c r="D47" s="125" t="s">
        <v>157</v>
      </c>
      <c r="E47" s="126" t="s">
        <v>223</v>
      </c>
      <c r="F47" s="126" t="s">
        <v>122</v>
      </c>
      <c r="G47" s="124" t="str">
        <f>VLOOKUP(I47,'Phan ca&amp; Ngay BDhoc'!$B$4:$I$72,8,0)</f>
        <v>B4-605</v>
      </c>
      <c r="H47" s="126"/>
      <c r="I47" s="124" t="s">
        <v>27</v>
      </c>
      <c r="J47" s="127" t="s">
        <v>283</v>
      </c>
      <c r="K47" s="128" t="s">
        <v>341</v>
      </c>
      <c r="L47" s="126"/>
      <c r="M47" s="126"/>
      <c r="N47"/>
      <c r="P47"/>
      <c r="R47"/>
      <c r="S47"/>
      <c r="T47"/>
      <c r="U47"/>
    </row>
    <row r="48" spans="1:21" ht="24.75" customHeight="1">
      <c r="A48" s="124">
        <v>42</v>
      </c>
      <c r="B48" s="123" t="str">
        <f t="shared" si="0"/>
        <v>11021303550658</v>
      </c>
      <c r="C48" s="124" t="str">
        <f>VLOOKUP(D48,'[1]KHChung'!$C$5:$I$2144,7,0)</f>
        <v>130355</v>
      </c>
      <c r="D48" s="125" t="s">
        <v>157</v>
      </c>
      <c r="E48" s="126" t="s">
        <v>223</v>
      </c>
      <c r="F48" s="126" t="s">
        <v>121</v>
      </c>
      <c r="G48" s="124" t="str">
        <f>VLOOKUP(I48,'Phan ca&amp; Ngay BDhoc'!$B$4:$I$72,8,0)</f>
        <v>B4-605</v>
      </c>
      <c r="H48" s="126"/>
      <c r="I48" s="124" t="s">
        <v>27</v>
      </c>
      <c r="J48" s="127" t="s">
        <v>283</v>
      </c>
      <c r="K48" s="128" t="s">
        <v>342</v>
      </c>
      <c r="L48" s="126"/>
      <c r="M48" s="126"/>
      <c r="N48"/>
      <c r="P48"/>
      <c r="R48"/>
      <c r="S48"/>
      <c r="T48"/>
      <c r="U48"/>
    </row>
    <row r="49" spans="1:21" ht="24.75" customHeight="1">
      <c r="A49" s="124">
        <v>43</v>
      </c>
      <c r="B49" s="123" t="str">
        <f t="shared" si="0"/>
        <v>11021303550658</v>
      </c>
      <c r="C49" s="124" t="str">
        <f>VLOOKUP(D49,'[1]KHChung'!$C$5:$I$2144,7,0)</f>
        <v>130355</v>
      </c>
      <c r="D49" s="125" t="s">
        <v>157</v>
      </c>
      <c r="E49" s="126" t="s">
        <v>224</v>
      </c>
      <c r="F49" s="126" t="s">
        <v>121</v>
      </c>
      <c r="G49" s="124" t="str">
        <f>VLOOKUP(I49,'Phan ca&amp; Ngay BDhoc'!$B$4:$I$72,8,0)</f>
        <v>B4-605</v>
      </c>
      <c r="H49" s="126"/>
      <c r="I49" s="124" t="s">
        <v>27</v>
      </c>
      <c r="J49" s="127" t="s">
        <v>283</v>
      </c>
      <c r="K49" s="128" t="s">
        <v>342</v>
      </c>
      <c r="L49" s="126"/>
      <c r="M49" s="126"/>
      <c r="N49"/>
      <c r="P49"/>
      <c r="R49"/>
      <c r="S49"/>
      <c r="T49"/>
      <c r="U49"/>
    </row>
    <row r="50" spans="1:21" ht="24.75" customHeight="1">
      <c r="A50" s="124">
        <v>44</v>
      </c>
      <c r="B50" s="123" t="str">
        <f t="shared" si="0"/>
        <v>11021203050644</v>
      </c>
      <c r="C50" s="124" t="str">
        <f>VLOOKUP(D50,'[1]KHChung'!$C$5:$I$2144,7,0)</f>
        <v>120305</v>
      </c>
      <c r="D50" s="125" t="s">
        <v>169</v>
      </c>
      <c r="E50" s="126" t="s">
        <v>235</v>
      </c>
      <c r="F50" s="126" t="s">
        <v>120</v>
      </c>
      <c r="G50" s="124" t="str">
        <f>VLOOKUP(I50,'Phan ca&amp; Ngay BDhoc'!$B$4:$I$72,8,0)</f>
        <v>B4-605</v>
      </c>
      <c r="H50" s="126"/>
      <c r="I50" s="124" t="s">
        <v>27</v>
      </c>
      <c r="J50" s="127" t="s">
        <v>283</v>
      </c>
      <c r="K50" s="128" t="s">
        <v>328</v>
      </c>
      <c r="L50" s="126"/>
      <c r="M50" s="126"/>
      <c r="N50"/>
      <c r="P50"/>
      <c r="R50"/>
      <c r="S50"/>
      <c r="T50"/>
      <c r="U50"/>
    </row>
    <row r="51" spans="1:21" ht="24.75" customHeight="1">
      <c r="A51" s="124">
        <v>45</v>
      </c>
      <c r="B51" s="123" t="str">
        <f t="shared" si="0"/>
        <v>11021103220614</v>
      </c>
      <c r="C51" s="124" t="str">
        <f>VLOOKUP(D51,'[1]KHChung'!$C$5:$I$2144,7,0)</f>
        <v>110322</v>
      </c>
      <c r="D51" s="125" t="s">
        <v>170</v>
      </c>
      <c r="E51" s="126" t="s">
        <v>233</v>
      </c>
      <c r="F51" s="126" t="s">
        <v>118</v>
      </c>
      <c r="G51" s="124" t="s">
        <v>137</v>
      </c>
      <c r="H51" s="126"/>
      <c r="I51" s="124" t="s">
        <v>28</v>
      </c>
      <c r="J51" s="127" t="s">
        <v>244</v>
      </c>
      <c r="K51" s="128" t="s">
        <v>298</v>
      </c>
      <c r="L51" s="126"/>
      <c r="M51" s="126"/>
      <c r="N51"/>
      <c r="P51"/>
      <c r="R51"/>
      <c r="S51"/>
      <c r="T51"/>
      <c r="U51"/>
    </row>
    <row r="52" spans="1:21" ht="24.75" customHeight="1">
      <c r="A52" s="124">
        <v>46</v>
      </c>
      <c r="B52" s="123" t="str">
        <f t="shared" si="0"/>
        <v>11021203030613</v>
      </c>
      <c r="C52" s="124" t="str">
        <f>VLOOKUP(D52,'[1]KHChung'!$C$5:$I$2144,7,0)</f>
        <v>120303</v>
      </c>
      <c r="D52" s="125" t="s">
        <v>173</v>
      </c>
      <c r="E52" s="126" t="s">
        <v>233</v>
      </c>
      <c r="F52" s="126" t="s">
        <v>118</v>
      </c>
      <c r="G52" s="124" t="s">
        <v>137</v>
      </c>
      <c r="H52" s="126"/>
      <c r="I52" s="124" t="s">
        <v>28</v>
      </c>
      <c r="J52" s="127" t="s">
        <v>244</v>
      </c>
      <c r="K52" s="128" t="s">
        <v>297</v>
      </c>
      <c r="L52" s="126"/>
      <c r="M52" s="126"/>
      <c r="N52"/>
      <c r="P52"/>
      <c r="R52"/>
      <c r="S52"/>
      <c r="T52"/>
      <c r="U52"/>
    </row>
    <row r="53" spans="1:21" ht="24.75" customHeight="1">
      <c r="A53" s="124">
        <v>47</v>
      </c>
      <c r="B53" s="123" t="str">
        <f t="shared" si="0"/>
        <v>11021203040611</v>
      </c>
      <c r="C53" s="124" t="str">
        <f>VLOOKUP(D53,'[1]KHChung'!$C$5:$I$2144,7,0)</f>
        <v>120304</v>
      </c>
      <c r="D53" s="125" t="s">
        <v>171</v>
      </c>
      <c r="E53" s="126" t="s">
        <v>233</v>
      </c>
      <c r="F53" s="126" t="s">
        <v>118</v>
      </c>
      <c r="G53" s="124" t="s">
        <v>137</v>
      </c>
      <c r="H53" s="126"/>
      <c r="I53" s="124" t="s">
        <v>28</v>
      </c>
      <c r="J53" s="127" t="s">
        <v>244</v>
      </c>
      <c r="K53" s="128" t="s">
        <v>294</v>
      </c>
      <c r="L53" s="126"/>
      <c r="M53" s="126"/>
      <c r="N53"/>
      <c r="P53"/>
      <c r="R53"/>
      <c r="S53"/>
      <c r="T53"/>
      <c r="U53"/>
    </row>
    <row r="54" spans="1:21" ht="24.75" customHeight="1">
      <c r="A54" s="124">
        <v>48</v>
      </c>
      <c r="B54" s="123" t="str">
        <f t="shared" si="0"/>
        <v>11021403040611</v>
      </c>
      <c r="C54" s="124" t="str">
        <f>VLOOKUP(D54,'[1]KHChung'!$C$5:$I$2144,7,0)</f>
        <v>140304</v>
      </c>
      <c r="D54" s="125" t="s">
        <v>172</v>
      </c>
      <c r="E54" s="126" t="s">
        <v>233</v>
      </c>
      <c r="F54" s="126" t="s">
        <v>118</v>
      </c>
      <c r="G54" s="124" t="str">
        <f>VLOOKUP(I54,'Phan ca&amp; Ngay BDhoc'!$B$4:$I$72,8,0)</f>
        <v>B4-605</v>
      </c>
      <c r="H54" s="126"/>
      <c r="I54" s="124" t="s">
        <v>28</v>
      </c>
      <c r="J54" s="127" t="s">
        <v>244</v>
      </c>
      <c r="K54" s="128" t="s">
        <v>294</v>
      </c>
      <c r="L54" s="126"/>
      <c r="M54" s="126"/>
      <c r="N54"/>
      <c r="P54"/>
      <c r="R54"/>
      <c r="S54"/>
      <c r="T54"/>
      <c r="U54"/>
    </row>
    <row r="55" spans="1:21" ht="24.75" customHeight="1">
      <c r="A55" s="124">
        <v>49</v>
      </c>
      <c r="B55" s="123" t="str">
        <f t="shared" si="0"/>
        <v>11021303550659</v>
      </c>
      <c r="C55" s="124" t="str">
        <f>VLOOKUP(D55,'[1]KHChung'!$C$5:$I$2144,7,0)</f>
        <v>130355</v>
      </c>
      <c r="D55" s="125" t="s">
        <v>157</v>
      </c>
      <c r="E55" s="126" t="s">
        <v>222</v>
      </c>
      <c r="F55" s="126" t="s">
        <v>118</v>
      </c>
      <c r="G55" s="124" t="str">
        <f>VLOOKUP(I55,'Phan ca&amp; Ngay BDhoc'!$B$4:$I$72,8,0)</f>
        <v>B4-605</v>
      </c>
      <c r="H55" s="126"/>
      <c r="I55" s="124" t="s">
        <v>28</v>
      </c>
      <c r="J55" s="127" t="s">
        <v>283</v>
      </c>
      <c r="K55" s="128" t="s">
        <v>343</v>
      </c>
      <c r="L55" s="126"/>
      <c r="M55" s="126"/>
      <c r="N55"/>
      <c r="P55"/>
      <c r="R55"/>
      <c r="S55"/>
      <c r="T55"/>
      <c r="U55"/>
    </row>
    <row r="56" spans="1:21" ht="24.75" customHeight="1">
      <c r="A56" s="124">
        <v>50</v>
      </c>
      <c r="B56" s="123" t="str">
        <f t="shared" si="0"/>
        <v>11021303550659</v>
      </c>
      <c r="C56" s="124" t="str">
        <f>VLOOKUP(D56,'[1]KHChung'!$C$5:$I$2144,7,0)</f>
        <v>130355</v>
      </c>
      <c r="D56" s="125" t="s">
        <v>157</v>
      </c>
      <c r="E56" s="126" t="s">
        <v>222</v>
      </c>
      <c r="F56" s="126" t="s">
        <v>122</v>
      </c>
      <c r="G56" s="124" t="str">
        <f>VLOOKUP(I56,'Phan ca&amp; Ngay BDhoc'!$B$4:$I$72,8,0)</f>
        <v>B4-605</v>
      </c>
      <c r="H56" s="126"/>
      <c r="I56" s="124" t="s">
        <v>28</v>
      </c>
      <c r="J56" s="127" t="s">
        <v>283</v>
      </c>
      <c r="K56" s="128" t="s">
        <v>343</v>
      </c>
      <c r="L56" s="126"/>
      <c r="M56" s="126"/>
      <c r="N56"/>
      <c r="P56"/>
      <c r="R56"/>
      <c r="S56"/>
      <c r="T56"/>
      <c r="U56"/>
    </row>
    <row r="57" spans="1:21" ht="24.75" customHeight="1">
      <c r="A57" s="124">
        <v>51</v>
      </c>
      <c r="B57" s="123" t="str">
        <f t="shared" si="0"/>
        <v>11021303550660</v>
      </c>
      <c r="C57" s="124" t="str">
        <f>VLOOKUP(D57,'[1]KHChung'!$C$5:$I$2144,7,0)</f>
        <v>130355</v>
      </c>
      <c r="D57" s="125" t="s">
        <v>157</v>
      </c>
      <c r="E57" s="126" t="s">
        <v>221</v>
      </c>
      <c r="F57" s="126" t="s">
        <v>119</v>
      </c>
      <c r="G57" s="124" t="str">
        <f>VLOOKUP(I57,'Phan ca&amp; Ngay BDhoc'!$B$4:$I$72,8,0)</f>
        <v>B4-605</v>
      </c>
      <c r="H57" s="126"/>
      <c r="I57" s="124" t="s">
        <v>28</v>
      </c>
      <c r="J57" s="127" t="s">
        <v>283</v>
      </c>
      <c r="K57" s="128" t="s">
        <v>344</v>
      </c>
      <c r="L57" s="126"/>
      <c r="M57" s="126"/>
      <c r="N57"/>
      <c r="P57"/>
      <c r="R57"/>
      <c r="S57"/>
      <c r="T57"/>
      <c r="U57"/>
    </row>
    <row r="58" spans="1:21" ht="24.75" customHeight="1">
      <c r="A58" s="124">
        <v>52</v>
      </c>
      <c r="B58" s="123" t="str">
        <f t="shared" si="0"/>
        <v>11021303550660</v>
      </c>
      <c r="C58" s="124" t="str">
        <f>VLOOKUP(D58,'[1]KHChung'!$C$5:$I$2144,7,0)</f>
        <v>130355</v>
      </c>
      <c r="D58" s="125" t="s">
        <v>157</v>
      </c>
      <c r="E58" s="126" t="s">
        <v>221</v>
      </c>
      <c r="F58" s="126" t="s">
        <v>122</v>
      </c>
      <c r="G58" s="124" t="str">
        <f>VLOOKUP(I58,'Phan ca&amp; Ngay BDhoc'!$B$4:$I$72,8,0)</f>
        <v>B4-605</v>
      </c>
      <c r="H58" s="126"/>
      <c r="I58" s="124" t="s">
        <v>28</v>
      </c>
      <c r="J58" s="127" t="s">
        <v>283</v>
      </c>
      <c r="K58" s="128" t="s">
        <v>344</v>
      </c>
      <c r="L58" s="126"/>
      <c r="M58" s="126"/>
      <c r="N58"/>
      <c r="P58"/>
      <c r="R58"/>
      <c r="S58"/>
      <c r="T58"/>
      <c r="U58"/>
    </row>
    <row r="59" spans="1:21" ht="24.75" customHeight="1">
      <c r="A59" s="124">
        <v>53</v>
      </c>
      <c r="B59" s="123" t="str">
        <f t="shared" si="0"/>
        <v>11021203050645</v>
      </c>
      <c r="C59" s="124" t="str">
        <f>VLOOKUP(D59,'[1]KHChung'!$C$5:$I$2144,7,0)</f>
        <v>120305</v>
      </c>
      <c r="D59" s="125" t="s">
        <v>169</v>
      </c>
      <c r="E59" s="126" t="s">
        <v>239</v>
      </c>
      <c r="F59" s="126" t="s">
        <v>119</v>
      </c>
      <c r="G59" s="124" t="str">
        <f>VLOOKUP(I59,'Phan ca&amp; Ngay BDhoc'!$B$4:$I$72,8,0)</f>
        <v>B4-605</v>
      </c>
      <c r="H59" s="126"/>
      <c r="I59" s="124" t="s">
        <v>28</v>
      </c>
      <c r="J59" s="127" t="s">
        <v>283</v>
      </c>
      <c r="K59" s="128" t="s">
        <v>329</v>
      </c>
      <c r="L59" s="126"/>
      <c r="M59" s="126"/>
      <c r="N59"/>
      <c r="P59"/>
      <c r="R59"/>
      <c r="S59"/>
      <c r="T59"/>
      <c r="U59"/>
    </row>
    <row r="60" spans="1:21" ht="24.75" customHeight="1">
      <c r="A60" s="124">
        <v>54</v>
      </c>
      <c r="B60" s="123" t="str">
        <f t="shared" si="0"/>
        <v>11021103220615</v>
      </c>
      <c r="C60" s="124" t="str">
        <f>VLOOKUP(D60,'[1]KHChung'!$C$5:$I$2144,7,0)</f>
        <v>110322</v>
      </c>
      <c r="D60" s="125" t="s">
        <v>170</v>
      </c>
      <c r="E60" s="126" t="s">
        <v>240</v>
      </c>
      <c r="F60" s="126" t="s">
        <v>118</v>
      </c>
      <c r="G60" s="124" t="s">
        <v>137</v>
      </c>
      <c r="H60" s="126"/>
      <c r="I60" s="124" t="s">
        <v>97</v>
      </c>
      <c r="J60" s="127" t="s">
        <v>244</v>
      </c>
      <c r="K60" s="128" t="s">
        <v>299</v>
      </c>
      <c r="L60" s="126"/>
      <c r="M60" s="126"/>
      <c r="N60"/>
      <c r="P60"/>
      <c r="R60"/>
      <c r="S60"/>
      <c r="T60"/>
      <c r="U60"/>
    </row>
    <row r="61" spans="1:21" ht="24.75" customHeight="1">
      <c r="A61" s="124">
        <v>55</v>
      </c>
      <c r="B61" s="123" t="str">
        <f t="shared" si="0"/>
        <v>11021203030614</v>
      </c>
      <c r="C61" s="124" t="str">
        <f>VLOOKUP(D61,'[1]KHChung'!$C$5:$I$2144,7,0)</f>
        <v>120303</v>
      </c>
      <c r="D61" s="125" t="s">
        <v>173</v>
      </c>
      <c r="E61" s="126" t="s">
        <v>240</v>
      </c>
      <c r="F61" s="126" t="s">
        <v>118</v>
      </c>
      <c r="G61" s="124" t="s">
        <v>137</v>
      </c>
      <c r="H61" s="126"/>
      <c r="I61" s="124" t="s">
        <v>97</v>
      </c>
      <c r="J61" s="127" t="s">
        <v>244</v>
      </c>
      <c r="K61" s="128" t="s">
        <v>298</v>
      </c>
      <c r="L61" s="126"/>
      <c r="M61" s="126"/>
      <c r="N61"/>
      <c r="P61"/>
      <c r="R61"/>
      <c r="S61"/>
      <c r="T61"/>
      <c r="U61"/>
    </row>
    <row r="62" spans="1:21" ht="24.75" customHeight="1">
      <c r="A62" s="124">
        <v>56</v>
      </c>
      <c r="B62" s="123" t="str">
        <f t="shared" si="0"/>
        <v>11021203040612</v>
      </c>
      <c r="C62" s="124" t="str">
        <f>VLOOKUP(D62,'[1]KHChung'!$C$5:$I$2144,7,0)</f>
        <v>120304</v>
      </c>
      <c r="D62" s="125" t="s">
        <v>171</v>
      </c>
      <c r="E62" s="126" t="s">
        <v>240</v>
      </c>
      <c r="F62" s="126" t="s">
        <v>118</v>
      </c>
      <c r="G62" s="124" t="s">
        <v>137</v>
      </c>
      <c r="H62" s="126"/>
      <c r="I62" s="124" t="s">
        <v>97</v>
      </c>
      <c r="J62" s="127" t="s">
        <v>244</v>
      </c>
      <c r="K62" s="128" t="s">
        <v>295</v>
      </c>
      <c r="L62" s="126"/>
      <c r="M62" s="126"/>
      <c r="N62"/>
      <c r="P62"/>
      <c r="R62"/>
      <c r="S62"/>
      <c r="T62"/>
      <c r="U62"/>
    </row>
    <row r="63" spans="1:21" ht="24.75" customHeight="1">
      <c r="A63" s="124">
        <v>57</v>
      </c>
      <c r="B63" s="123" t="str">
        <f t="shared" si="0"/>
        <v>11021403040612</v>
      </c>
      <c r="C63" s="124" t="str">
        <f>VLOOKUP(D63,'[1]KHChung'!$C$5:$I$2144,7,0)</f>
        <v>140304</v>
      </c>
      <c r="D63" s="125" t="s">
        <v>172</v>
      </c>
      <c r="E63" s="126" t="s">
        <v>240</v>
      </c>
      <c r="F63" s="126" t="s">
        <v>118</v>
      </c>
      <c r="G63" s="124" t="str">
        <f>VLOOKUP(I63,'Phan ca&amp; Ngay BDhoc'!$B$4:$I$72,8,0)</f>
        <v>B3-303</v>
      </c>
      <c r="H63" s="126"/>
      <c r="I63" s="124" t="s">
        <v>97</v>
      </c>
      <c r="J63" s="127" t="s">
        <v>244</v>
      </c>
      <c r="K63" s="128" t="s">
        <v>295</v>
      </c>
      <c r="L63" s="126"/>
      <c r="M63" s="126"/>
      <c r="N63"/>
      <c r="P63"/>
      <c r="R63"/>
      <c r="S63"/>
      <c r="T63"/>
      <c r="U63"/>
    </row>
    <row r="64" spans="1:21" ht="24.75" customHeight="1">
      <c r="A64" s="124">
        <v>58</v>
      </c>
      <c r="B64" s="123" t="str">
        <f t="shared" si="0"/>
        <v>11021303550661</v>
      </c>
      <c r="C64" s="124" t="str">
        <f>VLOOKUP(D64,'[1]KHChung'!$C$5:$I$2144,7,0)</f>
        <v>130355</v>
      </c>
      <c r="D64" s="125" t="s">
        <v>157</v>
      </c>
      <c r="E64" s="126" t="s">
        <v>378</v>
      </c>
      <c r="F64" s="126" t="s">
        <v>118</v>
      </c>
      <c r="G64" s="124" t="str">
        <f>VLOOKUP(I64,'Phan ca&amp; Ngay BDhoc'!$B$4:$I$72,8,0)</f>
        <v>B3-303</v>
      </c>
      <c r="H64" s="126"/>
      <c r="I64" s="124" t="s">
        <v>97</v>
      </c>
      <c r="J64" s="127" t="s">
        <v>283</v>
      </c>
      <c r="K64" s="128" t="s">
        <v>345</v>
      </c>
      <c r="L64" s="126"/>
      <c r="M64" s="126"/>
      <c r="N64"/>
      <c r="P64"/>
      <c r="R64"/>
      <c r="S64"/>
      <c r="T64"/>
      <c r="U64"/>
    </row>
    <row r="65" spans="1:21" ht="24.75" customHeight="1">
      <c r="A65" s="124">
        <v>59</v>
      </c>
      <c r="B65" s="123" t="str">
        <f t="shared" si="0"/>
        <v>11021303550661</v>
      </c>
      <c r="C65" s="124" t="str">
        <f>VLOOKUP(D65,'[1]KHChung'!$C$5:$I$2144,7,0)</f>
        <v>130355</v>
      </c>
      <c r="D65" s="125" t="s">
        <v>157</v>
      </c>
      <c r="E65" s="126" t="s">
        <v>224</v>
      </c>
      <c r="F65" s="126" t="s">
        <v>122</v>
      </c>
      <c r="G65" s="124" t="str">
        <f>VLOOKUP(I65,'Phan ca&amp; Ngay BDhoc'!$B$4:$I$72,8,0)</f>
        <v>B3-303</v>
      </c>
      <c r="H65" s="126"/>
      <c r="I65" s="124" t="s">
        <v>97</v>
      </c>
      <c r="J65" s="127" t="s">
        <v>283</v>
      </c>
      <c r="K65" s="128" t="s">
        <v>345</v>
      </c>
      <c r="L65" s="126"/>
      <c r="M65" s="126"/>
      <c r="N65"/>
      <c r="P65"/>
      <c r="R65"/>
      <c r="S65"/>
      <c r="T65"/>
      <c r="U65"/>
    </row>
    <row r="66" spans="1:21" ht="24.75" customHeight="1">
      <c r="A66" s="124">
        <v>60</v>
      </c>
      <c r="B66" s="123" t="str">
        <f t="shared" si="0"/>
        <v>11021303550662</v>
      </c>
      <c r="C66" s="124" t="str">
        <f>VLOOKUP(D66,'[1]KHChung'!$C$5:$I$2144,7,0)</f>
        <v>130355</v>
      </c>
      <c r="D66" s="125" t="s">
        <v>157</v>
      </c>
      <c r="E66" s="126" t="s">
        <v>223</v>
      </c>
      <c r="F66" s="126" t="s">
        <v>119</v>
      </c>
      <c r="G66" s="124" t="str">
        <f>VLOOKUP(I66,'Phan ca&amp; Ngay BDhoc'!$B$4:$I$72,8,0)</f>
        <v>B3-303</v>
      </c>
      <c r="H66" s="126"/>
      <c r="I66" s="124" t="s">
        <v>97</v>
      </c>
      <c r="J66" s="127" t="s">
        <v>283</v>
      </c>
      <c r="K66" s="128" t="s">
        <v>346</v>
      </c>
      <c r="L66" s="126"/>
      <c r="M66" s="126"/>
      <c r="N66"/>
      <c r="P66"/>
      <c r="R66"/>
      <c r="S66"/>
      <c r="T66"/>
      <c r="U66"/>
    </row>
    <row r="67" spans="1:21" ht="24.75" customHeight="1">
      <c r="A67" s="124">
        <v>61</v>
      </c>
      <c r="B67" s="123" t="str">
        <f t="shared" si="0"/>
        <v>11021303550662</v>
      </c>
      <c r="C67" s="124" t="str">
        <f>VLOOKUP(D67,'[1]KHChung'!$C$5:$I$2144,7,0)</f>
        <v>130355</v>
      </c>
      <c r="D67" s="125" t="s">
        <v>157</v>
      </c>
      <c r="E67" s="126" t="s">
        <v>223</v>
      </c>
      <c r="F67" s="126" t="s">
        <v>122</v>
      </c>
      <c r="G67" s="124" t="str">
        <f>VLOOKUP(I67,'Phan ca&amp; Ngay BDhoc'!$B$4:$I$72,8,0)</f>
        <v>B3-303</v>
      </c>
      <c r="H67" s="126"/>
      <c r="I67" s="124" t="s">
        <v>97</v>
      </c>
      <c r="J67" s="127" t="s">
        <v>283</v>
      </c>
      <c r="K67" s="128" t="s">
        <v>346</v>
      </c>
      <c r="L67" s="126"/>
      <c r="M67" s="126"/>
      <c r="N67"/>
      <c r="P67"/>
      <c r="R67"/>
      <c r="S67"/>
      <c r="T67"/>
      <c r="U67"/>
    </row>
    <row r="68" spans="1:21" ht="24.75" customHeight="1">
      <c r="A68" s="124">
        <v>62</v>
      </c>
      <c r="B68" s="123" t="str">
        <f t="shared" si="0"/>
        <v>11021203050646</v>
      </c>
      <c r="C68" s="124" t="str">
        <f>VLOOKUP(D68,'[1]KHChung'!$C$5:$I$2144,7,0)</f>
        <v>120305</v>
      </c>
      <c r="D68" s="125" t="s">
        <v>169</v>
      </c>
      <c r="E68" s="126" t="s">
        <v>235</v>
      </c>
      <c r="F68" s="126" t="s">
        <v>119</v>
      </c>
      <c r="G68" s="124" t="str">
        <f>VLOOKUP(I68,'Phan ca&amp; Ngay BDhoc'!$B$4:$I$72,8,0)</f>
        <v>B3-303</v>
      </c>
      <c r="H68" s="126"/>
      <c r="I68" s="124" t="s">
        <v>97</v>
      </c>
      <c r="J68" s="127" t="s">
        <v>283</v>
      </c>
      <c r="K68" s="128" t="s">
        <v>330</v>
      </c>
      <c r="L68" s="126"/>
      <c r="M68" s="126"/>
      <c r="N68"/>
      <c r="P68"/>
      <c r="R68"/>
      <c r="S68"/>
      <c r="T68"/>
      <c r="U68"/>
    </row>
    <row r="69" spans="1:21" ht="24.75" customHeight="1">
      <c r="A69" s="124">
        <v>63</v>
      </c>
      <c r="B69" s="123" t="str">
        <f t="shared" si="0"/>
        <v>11021103220616</v>
      </c>
      <c r="C69" s="124" t="str">
        <f>VLOOKUP(D69,'[1]KHChung'!$C$5:$I$2144,7,0)</f>
        <v>110322</v>
      </c>
      <c r="D69" s="125" t="s">
        <v>170</v>
      </c>
      <c r="E69" s="126" t="s">
        <v>233</v>
      </c>
      <c r="F69" s="126" t="s">
        <v>121</v>
      </c>
      <c r="G69" s="124" t="s">
        <v>137</v>
      </c>
      <c r="H69" s="126"/>
      <c r="I69" s="124" t="s">
        <v>73</v>
      </c>
      <c r="J69" s="127" t="s">
        <v>244</v>
      </c>
      <c r="K69" s="128" t="s">
        <v>300</v>
      </c>
      <c r="L69" s="126"/>
      <c r="M69" s="126"/>
      <c r="N69"/>
      <c r="P69"/>
      <c r="R69"/>
      <c r="S69"/>
      <c r="T69"/>
      <c r="U69"/>
    </row>
    <row r="70" spans="1:21" ht="24.75" customHeight="1">
      <c r="A70" s="124">
        <v>64</v>
      </c>
      <c r="B70" s="123" t="str">
        <f t="shared" si="0"/>
        <v>11021203030615</v>
      </c>
      <c r="C70" s="124" t="str">
        <f>VLOOKUP(D70,'[1]KHChung'!$C$5:$I$2144,7,0)</f>
        <v>120303</v>
      </c>
      <c r="D70" s="125" t="s">
        <v>173</v>
      </c>
      <c r="E70" s="126" t="s">
        <v>233</v>
      </c>
      <c r="F70" s="126" t="s">
        <v>121</v>
      </c>
      <c r="G70" s="124" t="s">
        <v>137</v>
      </c>
      <c r="H70" s="126"/>
      <c r="I70" s="124" t="s">
        <v>73</v>
      </c>
      <c r="J70" s="127" t="s">
        <v>244</v>
      </c>
      <c r="K70" s="128" t="s">
        <v>299</v>
      </c>
      <c r="L70" s="126"/>
      <c r="M70" s="126"/>
      <c r="N70"/>
      <c r="P70"/>
      <c r="R70"/>
      <c r="S70"/>
      <c r="T70"/>
      <c r="U70"/>
    </row>
    <row r="71" spans="1:21" ht="24.75" customHeight="1">
      <c r="A71" s="124">
        <v>65</v>
      </c>
      <c r="B71" s="123" t="str">
        <f aca="true" t="shared" si="1" ref="B71:B134">CONCATENATE("1102",C71,"06",K71)</f>
        <v>11021203040613</v>
      </c>
      <c r="C71" s="124" t="str">
        <f>VLOOKUP(D71,'[1]KHChung'!$C$5:$I$2144,7,0)</f>
        <v>120304</v>
      </c>
      <c r="D71" s="125" t="s">
        <v>171</v>
      </c>
      <c r="E71" s="126" t="s">
        <v>233</v>
      </c>
      <c r="F71" s="126" t="s">
        <v>121</v>
      </c>
      <c r="G71" s="124" t="s">
        <v>137</v>
      </c>
      <c r="H71" s="126"/>
      <c r="I71" s="124" t="s">
        <v>73</v>
      </c>
      <c r="J71" s="127" t="s">
        <v>244</v>
      </c>
      <c r="K71" s="128" t="s">
        <v>297</v>
      </c>
      <c r="L71" s="126"/>
      <c r="M71" s="126"/>
      <c r="N71"/>
      <c r="P71"/>
      <c r="R71"/>
      <c r="S71"/>
      <c r="T71"/>
      <c r="U71"/>
    </row>
    <row r="72" spans="1:21" ht="24.75" customHeight="1">
      <c r="A72" s="124">
        <v>66</v>
      </c>
      <c r="B72" s="123" t="str">
        <f t="shared" si="1"/>
        <v>11021403040613</v>
      </c>
      <c r="C72" s="124" t="str">
        <f>VLOOKUP(D72,'[1]KHChung'!$C$5:$I$2144,7,0)</f>
        <v>140304</v>
      </c>
      <c r="D72" s="125" t="s">
        <v>172</v>
      </c>
      <c r="E72" s="126" t="s">
        <v>233</v>
      </c>
      <c r="F72" s="126" t="s">
        <v>121</v>
      </c>
      <c r="G72" s="124" t="str">
        <f>VLOOKUP(I72,'Phan ca&amp; Ngay BDhoc'!$B$4:$I$72,8,0)</f>
        <v>B3-304</v>
      </c>
      <c r="H72" s="126"/>
      <c r="I72" s="124" t="s">
        <v>73</v>
      </c>
      <c r="J72" s="127" t="s">
        <v>244</v>
      </c>
      <c r="K72" s="128" t="s">
        <v>297</v>
      </c>
      <c r="L72" s="126"/>
      <c r="M72" s="126"/>
      <c r="N72"/>
      <c r="P72"/>
      <c r="R72"/>
      <c r="S72"/>
      <c r="T72"/>
      <c r="U72"/>
    </row>
    <row r="73" spans="1:21" ht="24.75" customHeight="1">
      <c r="A73" s="124">
        <v>67</v>
      </c>
      <c r="B73" s="123" t="str">
        <f t="shared" si="1"/>
        <v>11021303550663</v>
      </c>
      <c r="C73" s="124" t="str">
        <f>VLOOKUP(D73,'[1]KHChung'!$C$5:$I$2144,7,0)</f>
        <v>130355</v>
      </c>
      <c r="D73" s="125" t="s">
        <v>157</v>
      </c>
      <c r="E73" s="126" t="s">
        <v>222</v>
      </c>
      <c r="F73" s="126" t="s">
        <v>119</v>
      </c>
      <c r="G73" s="124" t="str">
        <f>VLOOKUP(I73,'Phan ca&amp; Ngay BDhoc'!$B$4:$I$72,8,0)</f>
        <v>B3-304</v>
      </c>
      <c r="H73" s="126"/>
      <c r="I73" s="124" t="s">
        <v>73</v>
      </c>
      <c r="J73" s="127" t="s">
        <v>283</v>
      </c>
      <c r="K73" s="128" t="s">
        <v>347</v>
      </c>
      <c r="L73" s="126"/>
      <c r="M73" s="126"/>
      <c r="N73"/>
      <c r="P73"/>
      <c r="R73"/>
      <c r="S73"/>
      <c r="T73"/>
      <c r="U73"/>
    </row>
    <row r="74" spans="1:21" ht="24.75" customHeight="1">
      <c r="A74" s="124">
        <v>68</v>
      </c>
      <c r="B74" s="123" t="str">
        <f t="shared" si="1"/>
        <v>11021303550663</v>
      </c>
      <c r="C74" s="124" t="str">
        <f>VLOOKUP(D74,'[1]KHChung'!$C$5:$I$2144,7,0)</f>
        <v>130355</v>
      </c>
      <c r="D74" s="125" t="s">
        <v>157</v>
      </c>
      <c r="E74" s="126" t="s">
        <v>221</v>
      </c>
      <c r="F74" s="126" t="s">
        <v>120</v>
      </c>
      <c r="G74" s="124" t="str">
        <f>VLOOKUP(I74,'Phan ca&amp; Ngay BDhoc'!$B$4:$I$72,8,0)</f>
        <v>B3-304</v>
      </c>
      <c r="H74" s="126"/>
      <c r="I74" s="124" t="s">
        <v>73</v>
      </c>
      <c r="J74" s="127" t="s">
        <v>283</v>
      </c>
      <c r="K74" s="128" t="s">
        <v>347</v>
      </c>
      <c r="L74" s="126"/>
      <c r="M74" s="126"/>
      <c r="N74"/>
      <c r="P74"/>
      <c r="R74"/>
      <c r="S74"/>
      <c r="T74"/>
      <c r="U74"/>
    </row>
    <row r="75" spans="1:21" ht="24.75" customHeight="1">
      <c r="A75" s="124">
        <v>69</v>
      </c>
      <c r="B75" s="123" t="str">
        <f t="shared" si="1"/>
        <v>11021303550664</v>
      </c>
      <c r="C75" s="124" t="str">
        <f>VLOOKUP(D75,'[1]KHChung'!$C$5:$I$2144,7,0)</f>
        <v>130355</v>
      </c>
      <c r="D75" s="125" t="s">
        <v>157</v>
      </c>
      <c r="E75" s="126" t="s">
        <v>222</v>
      </c>
      <c r="F75" s="126" t="s">
        <v>120</v>
      </c>
      <c r="G75" s="124" t="str">
        <f>VLOOKUP(I75,'Phan ca&amp; Ngay BDhoc'!$B$4:$I$72,8,0)</f>
        <v>B3-304</v>
      </c>
      <c r="H75" s="126"/>
      <c r="I75" s="124" t="s">
        <v>73</v>
      </c>
      <c r="J75" s="127" t="s">
        <v>283</v>
      </c>
      <c r="K75" s="128" t="s">
        <v>348</v>
      </c>
      <c r="L75" s="126"/>
      <c r="M75" s="126"/>
      <c r="N75"/>
      <c r="P75"/>
      <c r="R75"/>
      <c r="S75"/>
      <c r="T75"/>
      <c r="U75"/>
    </row>
    <row r="76" spans="1:21" ht="24.75" customHeight="1">
      <c r="A76" s="124">
        <v>70</v>
      </c>
      <c r="B76" s="123" t="str">
        <f t="shared" si="1"/>
        <v>11021303550664</v>
      </c>
      <c r="C76" s="124" t="str">
        <f>VLOOKUP(D76,'[1]KHChung'!$C$5:$I$2144,7,0)</f>
        <v>130355</v>
      </c>
      <c r="D76" s="125" t="s">
        <v>157</v>
      </c>
      <c r="E76" s="126" t="s">
        <v>222</v>
      </c>
      <c r="F76" s="126" t="s">
        <v>121</v>
      </c>
      <c r="G76" s="124" t="str">
        <f>VLOOKUP(I76,'Phan ca&amp; Ngay BDhoc'!$B$4:$I$72,8,0)</f>
        <v>B3-304</v>
      </c>
      <c r="H76" s="126"/>
      <c r="I76" s="124" t="s">
        <v>73</v>
      </c>
      <c r="J76" s="127" t="s">
        <v>283</v>
      </c>
      <c r="K76" s="128" t="s">
        <v>348</v>
      </c>
      <c r="L76" s="126"/>
      <c r="M76" s="126"/>
      <c r="N76"/>
      <c r="P76"/>
      <c r="R76"/>
      <c r="S76"/>
      <c r="T76"/>
      <c r="U76"/>
    </row>
    <row r="77" spans="1:21" ht="24.75" customHeight="1">
      <c r="A77" s="124">
        <v>71</v>
      </c>
      <c r="B77" s="123" t="str">
        <f t="shared" si="1"/>
        <v>11021203050647</v>
      </c>
      <c r="C77" s="124" t="str">
        <f>VLOOKUP(D77,'[1]KHChung'!$C$5:$I$2144,7,0)</f>
        <v>120305</v>
      </c>
      <c r="D77" s="125" t="s">
        <v>169</v>
      </c>
      <c r="E77" s="126">
        <v>1.2</v>
      </c>
      <c r="F77" s="126" t="s">
        <v>119</v>
      </c>
      <c r="G77" s="124" t="str">
        <f>VLOOKUP(I77,'Phan ca&amp; Ngay BDhoc'!$B$4:$I$72,8,0)</f>
        <v>B3-304</v>
      </c>
      <c r="H77" s="126"/>
      <c r="I77" s="124" t="s">
        <v>73</v>
      </c>
      <c r="J77" s="127" t="s">
        <v>283</v>
      </c>
      <c r="K77" s="128" t="s">
        <v>331</v>
      </c>
      <c r="L77" s="126"/>
      <c r="M77" s="126"/>
      <c r="N77"/>
      <c r="P77"/>
      <c r="R77"/>
      <c r="S77"/>
      <c r="T77"/>
      <c r="U77"/>
    </row>
    <row r="78" spans="1:21" ht="24.75" customHeight="1">
      <c r="A78" s="124">
        <v>72</v>
      </c>
      <c r="B78" s="123" t="str">
        <f t="shared" si="1"/>
        <v>11021303780607</v>
      </c>
      <c r="C78" s="124" t="str">
        <f>VLOOKUP(D78,'[1]KHChung'!$C$5:$I$2144,7,0)</f>
        <v>130378</v>
      </c>
      <c r="D78" s="125" t="s">
        <v>184</v>
      </c>
      <c r="E78" s="126" t="s">
        <v>237</v>
      </c>
      <c r="F78" s="126" t="s">
        <v>122</v>
      </c>
      <c r="G78" s="124" t="str">
        <f>VLOOKUP(I78,'Phan ca&amp; Ngay BDhoc'!$B$4:$I$72,8,0)</f>
        <v>A10-604</v>
      </c>
      <c r="H78" s="126"/>
      <c r="I78" s="124" t="s">
        <v>148</v>
      </c>
      <c r="J78" s="127" t="s">
        <v>283</v>
      </c>
      <c r="K78" s="128" t="s">
        <v>290</v>
      </c>
      <c r="L78" s="126"/>
      <c r="M78" s="126"/>
      <c r="N78"/>
      <c r="P78"/>
      <c r="R78"/>
      <c r="S78"/>
      <c r="T78"/>
      <c r="U78"/>
    </row>
    <row r="79" spans="1:21" ht="24.75" customHeight="1">
      <c r="A79" s="124">
        <v>73</v>
      </c>
      <c r="B79" s="123" t="str">
        <f t="shared" si="1"/>
        <v>11021303780608</v>
      </c>
      <c r="C79" s="124" t="str">
        <f>VLOOKUP(D79,'[1]KHChung'!$C$5:$I$2144,7,0)</f>
        <v>130378</v>
      </c>
      <c r="D79" s="125" t="s">
        <v>184</v>
      </c>
      <c r="E79" s="126" t="s">
        <v>237</v>
      </c>
      <c r="F79" s="126" t="s">
        <v>122</v>
      </c>
      <c r="G79" s="124" t="s">
        <v>135</v>
      </c>
      <c r="H79" s="126"/>
      <c r="I79" s="124" t="s">
        <v>148</v>
      </c>
      <c r="J79" s="127" t="s">
        <v>283</v>
      </c>
      <c r="K79" s="128" t="s">
        <v>291</v>
      </c>
      <c r="L79" s="126"/>
      <c r="M79" s="126"/>
      <c r="N79"/>
      <c r="P79"/>
      <c r="R79"/>
      <c r="S79"/>
      <c r="T79"/>
      <c r="U79"/>
    </row>
    <row r="80" spans="1:21" ht="24.75" customHeight="1">
      <c r="A80" s="124">
        <v>74</v>
      </c>
      <c r="B80" s="123" t="str">
        <f t="shared" si="1"/>
        <v>11020503400604</v>
      </c>
      <c r="C80" s="124" t="str">
        <f>VLOOKUP(D80,'[1]KHChung'!$C$5:$I$2144,7,0)</f>
        <v>050340</v>
      </c>
      <c r="D80" s="125" t="s">
        <v>185</v>
      </c>
      <c r="E80" s="126" t="s">
        <v>237</v>
      </c>
      <c r="F80" s="126" t="s">
        <v>117</v>
      </c>
      <c r="G80" s="124" t="str">
        <f>VLOOKUP(I80,'Phan ca&amp; Ngay BDhoc'!$B$4:$I$72,8,0)</f>
        <v>A10-604</v>
      </c>
      <c r="H80" s="126"/>
      <c r="I80" s="124" t="s">
        <v>148</v>
      </c>
      <c r="J80" s="127" t="s">
        <v>242</v>
      </c>
      <c r="K80" s="128" t="s">
        <v>287</v>
      </c>
      <c r="L80" s="126"/>
      <c r="M80" s="126"/>
      <c r="N80"/>
      <c r="P80"/>
      <c r="R80"/>
      <c r="S80">
        <v>3</v>
      </c>
      <c r="T80">
        <v>3</v>
      </c>
      <c r="U80">
        <v>0</v>
      </c>
    </row>
    <row r="81" spans="1:21" ht="24.75" customHeight="1">
      <c r="A81" s="124">
        <v>75</v>
      </c>
      <c r="B81" s="123" t="str">
        <f t="shared" si="1"/>
        <v>11021203050639</v>
      </c>
      <c r="C81" s="124" t="str">
        <f>VLOOKUP(D81,'[1]KHChung'!$C$5:$I$2144,7,0)</f>
        <v>120305</v>
      </c>
      <c r="D81" s="125" t="s">
        <v>169</v>
      </c>
      <c r="E81" s="126" t="s">
        <v>245</v>
      </c>
      <c r="F81" s="126" t="s">
        <v>120</v>
      </c>
      <c r="G81" s="124" t="str">
        <f>VLOOKUP(I81,'Phan ca&amp; Ngay BDhoc'!$B$4:$I$72,8,0)</f>
        <v>A10-604</v>
      </c>
      <c r="H81" s="126"/>
      <c r="I81" s="124" t="s">
        <v>148</v>
      </c>
      <c r="J81" s="127" t="s">
        <v>283</v>
      </c>
      <c r="K81" s="128" t="s">
        <v>323</v>
      </c>
      <c r="L81" s="126"/>
      <c r="M81" s="126"/>
      <c r="N81"/>
      <c r="P81"/>
      <c r="R81"/>
      <c r="S81"/>
      <c r="T81"/>
      <c r="U81"/>
    </row>
    <row r="82" spans="1:21" ht="24.75" customHeight="1">
      <c r="A82" s="124">
        <v>76</v>
      </c>
      <c r="B82" s="123" t="str">
        <f t="shared" si="1"/>
        <v>11021003130612</v>
      </c>
      <c r="C82" s="124" t="str">
        <f>VLOOKUP(D82,'[1]KHChung'!$C$5:$I$2144,7,0)</f>
        <v>100313</v>
      </c>
      <c r="D82" s="125" t="s">
        <v>175</v>
      </c>
      <c r="E82" s="126" t="s">
        <v>223</v>
      </c>
      <c r="F82" s="126" t="s">
        <v>117</v>
      </c>
      <c r="G82" s="124" t="s">
        <v>135</v>
      </c>
      <c r="H82" s="126"/>
      <c r="I82" s="124" t="s">
        <v>148</v>
      </c>
      <c r="J82" s="127" t="s">
        <v>242</v>
      </c>
      <c r="K82" s="128" t="s">
        <v>295</v>
      </c>
      <c r="L82" s="126"/>
      <c r="M82" s="126"/>
      <c r="N82"/>
      <c r="P82"/>
      <c r="R82"/>
      <c r="S82">
        <v>3</v>
      </c>
      <c r="T82">
        <v>3</v>
      </c>
      <c r="U82">
        <v>0</v>
      </c>
    </row>
    <row r="83" spans="1:21" ht="24.75" customHeight="1">
      <c r="A83" s="124">
        <v>77</v>
      </c>
      <c r="B83" s="123" t="str">
        <f t="shared" si="1"/>
        <v>11021203060601</v>
      </c>
      <c r="C83" s="124" t="str">
        <f>VLOOKUP(D83,'[1]KHChung'!$C$5:$I$2144,7,0)</f>
        <v>120306</v>
      </c>
      <c r="D83" s="125" t="s">
        <v>194</v>
      </c>
      <c r="E83" s="126" t="s">
        <v>246</v>
      </c>
      <c r="F83" s="126" t="s">
        <v>119</v>
      </c>
      <c r="G83" s="124" t="s">
        <v>137</v>
      </c>
      <c r="H83" s="126"/>
      <c r="I83" s="124" t="s">
        <v>108</v>
      </c>
      <c r="J83" s="127" t="s">
        <v>242</v>
      </c>
      <c r="K83" s="128" t="s">
        <v>284</v>
      </c>
      <c r="L83" s="126"/>
      <c r="M83" s="126"/>
      <c r="N83"/>
      <c r="P83"/>
      <c r="R83"/>
      <c r="S83"/>
      <c r="T83"/>
      <c r="U83"/>
    </row>
    <row r="84" spans="1:21" ht="24.75" customHeight="1">
      <c r="A84" s="124">
        <v>78</v>
      </c>
      <c r="B84" s="123" t="str">
        <f t="shared" si="1"/>
        <v>11021403040614</v>
      </c>
      <c r="C84" s="124" t="str">
        <f>VLOOKUP(D84,'[1]KHChung'!$C$5:$I$2144,7,0)</f>
        <v>140304</v>
      </c>
      <c r="D84" s="125" t="s">
        <v>172</v>
      </c>
      <c r="E84" s="126" t="s">
        <v>246</v>
      </c>
      <c r="F84" s="126" t="s">
        <v>119</v>
      </c>
      <c r="G84" s="124" t="str">
        <f>VLOOKUP(I84,'Phan ca&amp; Ngay BDhoc'!$B$4:$I$72,8,0)</f>
        <v>B4-602</v>
      </c>
      <c r="H84" s="126"/>
      <c r="I84" s="124" t="s">
        <v>108</v>
      </c>
      <c r="J84" s="127" t="s">
        <v>242</v>
      </c>
      <c r="K84" s="128" t="s">
        <v>298</v>
      </c>
      <c r="L84" s="126"/>
      <c r="M84" s="126"/>
      <c r="N84"/>
      <c r="P84"/>
      <c r="R84"/>
      <c r="S84"/>
      <c r="T84"/>
      <c r="U84"/>
    </row>
    <row r="85" spans="1:21" ht="24.75" customHeight="1">
      <c r="A85" s="124">
        <v>79</v>
      </c>
      <c r="B85" s="123" t="str">
        <f t="shared" si="1"/>
        <v>11021303780615</v>
      </c>
      <c r="C85" s="124" t="str">
        <f>VLOOKUP(D85,'[1]KHChung'!$C$5:$I$2144,7,0)</f>
        <v>130378</v>
      </c>
      <c r="D85" s="125" t="s">
        <v>184</v>
      </c>
      <c r="E85" s="126" t="s">
        <v>237</v>
      </c>
      <c r="F85" s="126" t="s">
        <v>120</v>
      </c>
      <c r="G85" s="124" t="str">
        <f>VLOOKUP(I85,'Phan ca&amp; Ngay BDhoc'!$B$4:$I$72,8,0)</f>
        <v>B4-602</v>
      </c>
      <c r="H85" s="126"/>
      <c r="I85" s="124" t="s">
        <v>108</v>
      </c>
      <c r="J85" s="127" t="s">
        <v>283</v>
      </c>
      <c r="K85" s="128" t="s">
        <v>299</v>
      </c>
      <c r="L85" s="126"/>
      <c r="M85" s="126"/>
      <c r="N85"/>
      <c r="P85"/>
      <c r="R85"/>
      <c r="S85"/>
      <c r="T85"/>
      <c r="U85"/>
    </row>
    <row r="86" spans="1:21" ht="24.75" customHeight="1">
      <c r="A86" s="124">
        <v>80</v>
      </c>
      <c r="B86" s="123" t="str">
        <f t="shared" si="1"/>
        <v>11021303780616</v>
      </c>
      <c r="C86" s="124" t="str">
        <f>VLOOKUP(D86,'[1]KHChung'!$C$5:$I$2144,7,0)</f>
        <v>130378</v>
      </c>
      <c r="D86" s="125" t="s">
        <v>184</v>
      </c>
      <c r="E86" s="126" t="s">
        <v>237</v>
      </c>
      <c r="F86" s="126" t="s">
        <v>121</v>
      </c>
      <c r="G86" s="124" t="str">
        <f>VLOOKUP(I86,'Phan ca&amp; Ngay BDhoc'!$B$4:$I$72,8,0)</f>
        <v>B4-602</v>
      </c>
      <c r="H86" s="126"/>
      <c r="I86" s="124" t="s">
        <v>108</v>
      </c>
      <c r="J86" s="127" t="s">
        <v>283</v>
      </c>
      <c r="K86" s="128" t="s">
        <v>300</v>
      </c>
      <c r="L86" s="126"/>
      <c r="M86" s="126"/>
      <c r="N86"/>
      <c r="P86"/>
      <c r="R86"/>
      <c r="S86"/>
      <c r="T86"/>
      <c r="U86"/>
    </row>
    <row r="87" spans="1:21" ht="24.75" customHeight="1">
      <c r="A87" s="124">
        <v>81</v>
      </c>
      <c r="B87" s="123" t="str">
        <f t="shared" si="1"/>
        <v>11021203050609</v>
      </c>
      <c r="C87" s="124" t="str">
        <f>VLOOKUP(D87,'[1]KHChung'!$C$5:$I$2144,7,0)</f>
        <v>120305</v>
      </c>
      <c r="D87" s="125" t="s">
        <v>169</v>
      </c>
      <c r="E87" s="126" t="s">
        <v>235</v>
      </c>
      <c r="F87" s="126" t="s">
        <v>122</v>
      </c>
      <c r="G87" s="124" t="str">
        <f>VLOOKUP(I87,'Phan ca&amp; Ngay BDhoc'!$B$4:$I$72,8,0)</f>
        <v>B4-602</v>
      </c>
      <c r="H87" s="126"/>
      <c r="I87" s="124" t="s">
        <v>108</v>
      </c>
      <c r="J87" s="127" t="s">
        <v>283</v>
      </c>
      <c r="K87" s="128" t="s">
        <v>292</v>
      </c>
      <c r="L87" s="126"/>
      <c r="M87" s="126"/>
      <c r="N87"/>
      <c r="P87"/>
      <c r="R87"/>
      <c r="S87"/>
      <c r="T87"/>
      <c r="U87"/>
    </row>
    <row r="88" spans="1:21" ht="24.75" customHeight="1">
      <c r="A88" s="124">
        <v>82</v>
      </c>
      <c r="B88" s="123" t="str">
        <f t="shared" si="1"/>
        <v>11021203060602</v>
      </c>
      <c r="C88" s="124" t="str">
        <f>VLOOKUP(D88,'[1]KHChung'!$C$5:$I$2144,7,0)</f>
        <v>120306</v>
      </c>
      <c r="D88" s="125" t="s">
        <v>194</v>
      </c>
      <c r="E88" s="126" t="s">
        <v>248</v>
      </c>
      <c r="F88" s="126" t="s">
        <v>119</v>
      </c>
      <c r="G88" s="124" t="s">
        <v>137</v>
      </c>
      <c r="H88" s="126"/>
      <c r="I88" s="124" t="s">
        <v>109</v>
      </c>
      <c r="J88" s="127" t="s">
        <v>242</v>
      </c>
      <c r="K88" s="128" t="s">
        <v>285</v>
      </c>
      <c r="L88" s="126"/>
      <c r="M88" s="126"/>
      <c r="N88"/>
      <c r="P88"/>
      <c r="R88"/>
      <c r="S88"/>
      <c r="T88"/>
      <c r="U88"/>
    </row>
    <row r="89" spans="1:21" ht="24.75" customHeight="1">
      <c r="A89" s="124">
        <v>83</v>
      </c>
      <c r="B89" s="123" t="str">
        <f t="shared" si="1"/>
        <v>11021403040615</v>
      </c>
      <c r="C89" s="124" t="str">
        <f>VLOOKUP(D89,'[1]KHChung'!$C$5:$I$2144,7,0)</f>
        <v>140304</v>
      </c>
      <c r="D89" s="125" t="s">
        <v>172</v>
      </c>
      <c r="E89" s="126" t="s">
        <v>248</v>
      </c>
      <c r="F89" s="126" t="s">
        <v>119</v>
      </c>
      <c r="G89" s="124" t="str">
        <f>VLOOKUP(I89,'Phan ca&amp; Ngay BDhoc'!$B$4:$I$72,8,0)</f>
        <v>B4-602</v>
      </c>
      <c r="H89" s="126"/>
      <c r="I89" s="124" t="s">
        <v>109</v>
      </c>
      <c r="J89" s="127" t="s">
        <v>242</v>
      </c>
      <c r="K89" s="128" t="s">
        <v>299</v>
      </c>
      <c r="L89" s="126"/>
      <c r="M89" s="126"/>
      <c r="N89"/>
      <c r="P89"/>
      <c r="R89"/>
      <c r="S89"/>
      <c r="T89"/>
      <c r="U89"/>
    </row>
    <row r="90" spans="1:21" ht="24.75" customHeight="1">
      <c r="A90" s="124">
        <v>84</v>
      </c>
      <c r="B90" s="123" t="str">
        <f t="shared" si="1"/>
        <v>11021303780617</v>
      </c>
      <c r="C90" s="124" t="str">
        <f>VLOOKUP(D90,'[1]KHChung'!$C$5:$I$2144,7,0)</f>
        <v>130378</v>
      </c>
      <c r="D90" s="125" t="s">
        <v>184</v>
      </c>
      <c r="E90" s="126" t="s">
        <v>238</v>
      </c>
      <c r="F90" s="126" t="s">
        <v>120</v>
      </c>
      <c r="G90" s="124" t="str">
        <f>VLOOKUP(I90,'Phan ca&amp; Ngay BDhoc'!$B$4:$I$72,8,0)</f>
        <v>B4-602</v>
      </c>
      <c r="H90" s="126"/>
      <c r="I90" s="124" t="s">
        <v>109</v>
      </c>
      <c r="J90" s="127" t="s">
        <v>283</v>
      </c>
      <c r="K90" s="128" t="s">
        <v>301</v>
      </c>
      <c r="L90" s="126"/>
      <c r="M90" s="126"/>
      <c r="N90"/>
      <c r="P90"/>
      <c r="R90"/>
      <c r="S90"/>
      <c r="T90"/>
      <c r="U90"/>
    </row>
    <row r="91" spans="1:21" ht="24.75" customHeight="1">
      <c r="A91" s="124">
        <v>85</v>
      </c>
      <c r="B91" s="123" t="str">
        <f t="shared" si="1"/>
        <v>11021303780618</v>
      </c>
      <c r="C91" s="124" t="str">
        <f>VLOOKUP(D91,'[1]KHChung'!$C$5:$I$2144,7,0)</f>
        <v>130378</v>
      </c>
      <c r="D91" s="125" t="s">
        <v>184</v>
      </c>
      <c r="E91" s="126" t="s">
        <v>238</v>
      </c>
      <c r="F91" s="126" t="s">
        <v>121</v>
      </c>
      <c r="G91" s="124" t="str">
        <f>VLOOKUP(I91,'Phan ca&amp; Ngay BDhoc'!$B$4:$I$72,8,0)</f>
        <v>B4-602</v>
      </c>
      <c r="H91" s="126"/>
      <c r="I91" s="124" t="s">
        <v>109</v>
      </c>
      <c r="J91" s="127" t="s">
        <v>283</v>
      </c>
      <c r="K91" s="128" t="s">
        <v>302</v>
      </c>
      <c r="L91" s="126"/>
      <c r="M91" s="126"/>
      <c r="N91"/>
      <c r="P91"/>
      <c r="R91"/>
      <c r="S91"/>
      <c r="T91"/>
      <c r="U91"/>
    </row>
    <row r="92" spans="1:21" ht="24.75" customHeight="1">
      <c r="A92" s="124">
        <v>86</v>
      </c>
      <c r="B92" s="123" t="str">
        <f t="shared" si="1"/>
        <v>11021203050610</v>
      </c>
      <c r="C92" s="124" t="str">
        <f>VLOOKUP(D92,'[1]KHChung'!$C$5:$I$2144,7,0)</f>
        <v>120305</v>
      </c>
      <c r="D92" s="125" t="s">
        <v>169</v>
      </c>
      <c r="E92" s="126" t="s">
        <v>239</v>
      </c>
      <c r="F92" s="126" t="s">
        <v>122</v>
      </c>
      <c r="G92" s="124" t="str">
        <f>VLOOKUP(I92,'Phan ca&amp; Ngay BDhoc'!$B$4:$I$72,8,0)</f>
        <v>B4-602</v>
      </c>
      <c r="H92" s="126"/>
      <c r="I92" s="124" t="s">
        <v>109</v>
      </c>
      <c r="J92" s="127" t="s">
        <v>283</v>
      </c>
      <c r="K92" s="128" t="s">
        <v>293</v>
      </c>
      <c r="L92" s="126"/>
      <c r="M92" s="126"/>
      <c r="N92"/>
      <c r="P92"/>
      <c r="R92"/>
      <c r="S92"/>
      <c r="T92"/>
      <c r="U92"/>
    </row>
    <row r="93" spans="1:21" ht="24.75" customHeight="1">
      <c r="A93" s="124">
        <v>87</v>
      </c>
      <c r="B93" s="123" t="str">
        <f t="shared" si="1"/>
        <v>11021203060603</v>
      </c>
      <c r="C93" s="124" t="str">
        <f>VLOOKUP(D93,'[1]KHChung'!$C$5:$I$2144,7,0)</f>
        <v>120306</v>
      </c>
      <c r="D93" s="125" t="s">
        <v>194</v>
      </c>
      <c r="E93" s="126" t="s">
        <v>245</v>
      </c>
      <c r="F93" s="126" t="s">
        <v>119</v>
      </c>
      <c r="G93" s="124" t="s">
        <v>137</v>
      </c>
      <c r="H93" s="126"/>
      <c r="I93" s="124" t="s">
        <v>107</v>
      </c>
      <c r="J93" s="127" t="s">
        <v>242</v>
      </c>
      <c r="K93" s="128" t="s">
        <v>286</v>
      </c>
      <c r="L93" s="126"/>
      <c r="M93" s="126"/>
      <c r="N93"/>
      <c r="P93"/>
      <c r="R93"/>
      <c r="S93"/>
      <c r="T93"/>
      <c r="U93"/>
    </row>
    <row r="94" spans="1:21" ht="24.75" customHeight="1">
      <c r="A94" s="124">
        <v>88</v>
      </c>
      <c r="B94" s="123" t="str">
        <f t="shared" si="1"/>
        <v>11021403040616</v>
      </c>
      <c r="C94" s="124" t="str">
        <f>VLOOKUP(D94,'[1]KHChung'!$C$5:$I$2144,7,0)</f>
        <v>140304</v>
      </c>
      <c r="D94" s="125" t="s">
        <v>172</v>
      </c>
      <c r="E94" s="126" t="s">
        <v>245</v>
      </c>
      <c r="F94" s="126" t="s">
        <v>119</v>
      </c>
      <c r="G94" s="124" t="str">
        <f>VLOOKUP(I94,'Phan ca&amp; Ngay BDhoc'!$B$4:$I$72,8,0)</f>
        <v>B3-406</v>
      </c>
      <c r="H94" s="126"/>
      <c r="I94" s="124" t="s">
        <v>107</v>
      </c>
      <c r="J94" s="127" t="s">
        <v>242</v>
      </c>
      <c r="K94" s="128" t="s">
        <v>300</v>
      </c>
      <c r="L94" s="126"/>
      <c r="M94" s="126"/>
      <c r="N94"/>
      <c r="P94"/>
      <c r="R94"/>
      <c r="S94"/>
      <c r="T94"/>
      <c r="U94"/>
    </row>
    <row r="95" spans="1:21" ht="24.75" customHeight="1">
      <c r="A95" s="124">
        <v>89</v>
      </c>
      <c r="B95" s="123" t="str">
        <f t="shared" si="1"/>
        <v>11021303780619</v>
      </c>
      <c r="C95" s="124" t="str">
        <f>VLOOKUP(D95,'[1]KHChung'!$C$5:$I$2144,7,0)</f>
        <v>130378</v>
      </c>
      <c r="D95" s="125" t="s">
        <v>184</v>
      </c>
      <c r="E95" s="126" t="s">
        <v>237</v>
      </c>
      <c r="F95" s="126" t="s">
        <v>118</v>
      </c>
      <c r="G95" s="124" t="str">
        <f>VLOOKUP(I95,'Phan ca&amp; Ngay BDhoc'!$B$4:$I$72,8,0)</f>
        <v>B3-406</v>
      </c>
      <c r="H95" s="126"/>
      <c r="I95" s="124" t="s">
        <v>107</v>
      </c>
      <c r="J95" s="127" t="s">
        <v>283</v>
      </c>
      <c r="K95" s="128" t="s">
        <v>303</v>
      </c>
      <c r="L95" s="126"/>
      <c r="M95" s="126"/>
      <c r="N95"/>
      <c r="P95"/>
      <c r="R95"/>
      <c r="S95"/>
      <c r="T95"/>
      <c r="U95"/>
    </row>
    <row r="96" spans="1:21" ht="24.75" customHeight="1">
      <c r="A96" s="124">
        <v>90</v>
      </c>
      <c r="B96" s="123" t="str">
        <f t="shared" si="1"/>
        <v>11021303780620</v>
      </c>
      <c r="C96" s="124" t="str">
        <f>VLOOKUP(D96,'[1]KHChung'!$C$5:$I$2144,7,0)</f>
        <v>130378</v>
      </c>
      <c r="D96" s="125" t="s">
        <v>184</v>
      </c>
      <c r="E96" s="126" t="s">
        <v>241</v>
      </c>
      <c r="F96" s="126" t="s">
        <v>122</v>
      </c>
      <c r="G96" s="124" t="str">
        <f>VLOOKUP(I96,'Phan ca&amp; Ngay BDhoc'!$B$4:$I$72,8,0)</f>
        <v>B3-406</v>
      </c>
      <c r="H96" s="126"/>
      <c r="I96" s="124" t="s">
        <v>107</v>
      </c>
      <c r="J96" s="127" t="s">
        <v>283</v>
      </c>
      <c r="K96" s="128" t="s">
        <v>304</v>
      </c>
      <c r="L96" s="126"/>
      <c r="M96" s="126"/>
      <c r="N96"/>
      <c r="P96"/>
      <c r="R96"/>
      <c r="S96"/>
      <c r="T96"/>
      <c r="U96"/>
    </row>
    <row r="97" spans="1:21" ht="24.75" customHeight="1">
      <c r="A97" s="124">
        <v>91</v>
      </c>
      <c r="B97" s="123" t="str">
        <f t="shared" si="1"/>
        <v>11021203050611</v>
      </c>
      <c r="C97" s="124" t="str">
        <f>VLOOKUP(D97,'[1]KHChung'!$C$5:$I$2144,7,0)</f>
        <v>120305</v>
      </c>
      <c r="D97" s="125" t="s">
        <v>169</v>
      </c>
      <c r="E97" s="126" t="s">
        <v>240</v>
      </c>
      <c r="F97" s="126" t="s">
        <v>122</v>
      </c>
      <c r="G97" s="124" t="str">
        <f>VLOOKUP(I97,'Phan ca&amp; Ngay BDhoc'!$B$4:$I$72,8,0)</f>
        <v>B3-406</v>
      </c>
      <c r="H97" s="126"/>
      <c r="I97" s="124" t="s">
        <v>107</v>
      </c>
      <c r="J97" s="127" t="s">
        <v>283</v>
      </c>
      <c r="K97" s="128" t="s">
        <v>294</v>
      </c>
      <c r="L97" s="126"/>
      <c r="M97" s="126"/>
      <c r="N97"/>
      <c r="P97"/>
      <c r="R97"/>
      <c r="S97"/>
      <c r="T97"/>
      <c r="U97"/>
    </row>
    <row r="98" spans="1:21" ht="24.75" customHeight="1">
      <c r="A98" s="124">
        <v>92</v>
      </c>
      <c r="B98" s="123" t="str">
        <f t="shared" si="1"/>
        <v>11021203060604</v>
      </c>
      <c r="C98" s="124" t="str">
        <f>VLOOKUP(D98,'[1]KHChung'!$C$5:$I$2144,7,0)</f>
        <v>120306</v>
      </c>
      <c r="D98" s="125" t="s">
        <v>194</v>
      </c>
      <c r="E98" s="126" t="s">
        <v>247</v>
      </c>
      <c r="F98" s="126" t="s">
        <v>119</v>
      </c>
      <c r="G98" s="124" t="s">
        <v>137</v>
      </c>
      <c r="H98" s="126"/>
      <c r="I98" s="124" t="s">
        <v>110</v>
      </c>
      <c r="J98" s="127" t="s">
        <v>242</v>
      </c>
      <c r="K98" s="128" t="s">
        <v>287</v>
      </c>
      <c r="L98" s="126"/>
      <c r="M98" s="126"/>
      <c r="N98"/>
      <c r="P98"/>
      <c r="R98"/>
      <c r="S98"/>
      <c r="T98"/>
      <c r="U98"/>
    </row>
    <row r="99" spans="1:21" ht="24.75" customHeight="1">
      <c r="A99" s="124">
        <v>93</v>
      </c>
      <c r="B99" s="123" t="str">
        <f t="shared" si="1"/>
        <v>11021403040617</v>
      </c>
      <c r="C99" s="124" t="str">
        <f>VLOOKUP(D99,'[1]KHChung'!$C$5:$I$2144,7,0)</f>
        <v>140304</v>
      </c>
      <c r="D99" s="125" t="s">
        <v>172</v>
      </c>
      <c r="E99" s="126" t="s">
        <v>247</v>
      </c>
      <c r="F99" s="126" t="s">
        <v>119</v>
      </c>
      <c r="G99" s="124" t="str">
        <f>VLOOKUP(I99,'Phan ca&amp; Ngay BDhoc'!$B$4:$I$72,8,0)</f>
        <v>B3-406</v>
      </c>
      <c r="H99" s="126"/>
      <c r="I99" s="124" t="s">
        <v>110</v>
      </c>
      <c r="J99" s="127" t="s">
        <v>242</v>
      </c>
      <c r="K99" s="128" t="s">
        <v>301</v>
      </c>
      <c r="L99" s="126"/>
      <c r="M99" s="126"/>
      <c r="N99"/>
      <c r="P99"/>
      <c r="R99"/>
      <c r="S99"/>
      <c r="T99"/>
      <c r="U99"/>
    </row>
    <row r="100" spans="1:21" ht="24.75" customHeight="1">
      <c r="A100" s="124">
        <v>94</v>
      </c>
      <c r="B100" s="123" t="str">
        <f t="shared" si="1"/>
        <v>11021303780621</v>
      </c>
      <c r="C100" s="124" t="str">
        <f>VLOOKUP(D100,'[1]KHChung'!$C$5:$I$2144,7,0)</f>
        <v>130378</v>
      </c>
      <c r="D100" s="125" t="s">
        <v>184</v>
      </c>
      <c r="E100" s="126" t="s">
        <v>238</v>
      </c>
      <c r="F100" s="126" t="s">
        <v>118</v>
      </c>
      <c r="G100" s="124" t="str">
        <f>VLOOKUP(I100,'Phan ca&amp; Ngay BDhoc'!$B$4:$I$72,8,0)</f>
        <v>B3-406</v>
      </c>
      <c r="H100" s="126"/>
      <c r="I100" s="124" t="s">
        <v>110</v>
      </c>
      <c r="J100" s="127" t="s">
        <v>283</v>
      </c>
      <c r="K100" s="128" t="s">
        <v>305</v>
      </c>
      <c r="L100" s="126"/>
      <c r="M100" s="126"/>
      <c r="N100"/>
      <c r="P100"/>
      <c r="R100"/>
      <c r="S100"/>
      <c r="T100"/>
      <c r="U100"/>
    </row>
    <row r="101" spans="1:21" ht="24.75" customHeight="1">
      <c r="A101" s="124">
        <v>95</v>
      </c>
      <c r="B101" s="123" t="str">
        <f t="shared" si="1"/>
        <v>11021303780622</v>
      </c>
      <c r="C101" s="124" t="str">
        <f>VLOOKUP(D101,'[1]KHChung'!$C$5:$I$2144,7,0)</f>
        <v>130378</v>
      </c>
      <c r="D101" s="125" t="s">
        <v>184</v>
      </c>
      <c r="E101" s="126" t="s">
        <v>243</v>
      </c>
      <c r="F101" s="126" t="s">
        <v>122</v>
      </c>
      <c r="G101" s="124" t="str">
        <f>VLOOKUP(I101,'Phan ca&amp; Ngay BDhoc'!$B$4:$I$72,8,0)</f>
        <v>B3-406</v>
      </c>
      <c r="H101" s="126"/>
      <c r="I101" s="124" t="s">
        <v>110</v>
      </c>
      <c r="J101" s="127" t="s">
        <v>283</v>
      </c>
      <c r="K101" s="128" t="s">
        <v>306</v>
      </c>
      <c r="L101" s="126"/>
      <c r="M101" s="126"/>
      <c r="N101"/>
      <c r="P101"/>
      <c r="R101"/>
      <c r="S101"/>
      <c r="T101"/>
      <c r="U101"/>
    </row>
    <row r="102" spans="1:21" ht="24.75" customHeight="1">
      <c r="A102" s="124">
        <v>96</v>
      </c>
      <c r="B102" s="123" t="str">
        <f t="shared" si="1"/>
        <v>11021203050612</v>
      </c>
      <c r="C102" s="124" t="str">
        <f>VLOOKUP(D102,'[1]KHChung'!$C$5:$I$2144,7,0)</f>
        <v>120305</v>
      </c>
      <c r="D102" s="125" t="s">
        <v>169</v>
      </c>
      <c r="E102" s="126" t="s">
        <v>233</v>
      </c>
      <c r="F102" s="126" t="s">
        <v>122</v>
      </c>
      <c r="G102" s="124" t="str">
        <f>VLOOKUP(I102,'Phan ca&amp; Ngay BDhoc'!$B$4:$I$72,8,0)</f>
        <v>B3-406</v>
      </c>
      <c r="H102" s="126"/>
      <c r="I102" s="124" t="s">
        <v>110</v>
      </c>
      <c r="J102" s="127" t="s">
        <v>283</v>
      </c>
      <c r="K102" s="128" t="s">
        <v>295</v>
      </c>
      <c r="L102" s="126"/>
      <c r="M102" s="126"/>
      <c r="N102"/>
      <c r="P102"/>
      <c r="R102"/>
      <c r="S102"/>
      <c r="T102"/>
      <c r="U102"/>
    </row>
    <row r="103" spans="1:21" ht="24.75" customHeight="1">
      <c r="A103" s="124">
        <v>97</v>
      </c>
      <c r="B103" s="123" t="str">
        <f t="shared" si="1"/>
        <v>11021203060605</v>
      </c>
      <c r="C103" s="124" t="str">
        <f>VLOOKUP(D103,'[1]KHChung'!$C$5:$I$2144,7,0)</f>
        <v>120306</v>
      </c>
      <c r="D103" s="125" t="s">
        <v>194</v>
      </c>
      <c r="E103" s="126" t="s">
        <v>246</v>
      </c>
      <c r="F103" s="126" t="s">
        <v>120</v>
      </c>
      <c r="G103" s="124" t="s">
        <v>137</v>
      </c>
      <c r="H103" s="126"/>
      <c r="I103" s="124" t="s">
        <v>152</v>
      </c>
      <c r="J103" s="127" t="s">
        <v>242</v>
      </c>
      <c r="K103" s="128" t="s">
        <v>288</v>
      </c>
      <c r="L103" s="126"/>
      <c r="M103" s="126"/>
      <c r="N103"/>
      <c r="P103"/>
      <c r="R103"/>
      <c r="S103"/>
      <c r="T103"/>
      <c r="U103"/>
    </row>
    <row r="104" spans="1:21" ht="24.75" customHeight="1">
      <c r="A104" s="124">
        <v>98</v>
      </c>
      <c r="B104" s="123" t="str">
        <f t="shared" si="1"/>
        <v>11021403040618</v>
      </c>
      <c r="C104" s="124" t="str">
        <f>VLOOKUP(D104,'[1]KHChung'!$C$5:$I$2144,7,0)</f>
        <v>140304</v>
      </c>
      <c r="D104" s="125" t="s">
        <v>172</v>
      </c>
      <c r="E104" s="126" t="s">
        <v>246</v>
      </c>
      <c r="F104" s="126" t="s">
        <v>120</v>
      </c>
      <c r="G104" s="124" t="str">
        <f>VLOOKUP(I104,'Phan ca&amp; Ngay BDhoc'!$B$4:$I$72,8,0)</f>
        <v>B4-604</v>
      </c>
      <c r="H104" s="126"/>
      <c r="I104" s="124" t="s">
        <v>152</v>
      </c>
      <c r="J104" s="127" t="s">
        <v>242</v>
      </c>
      <c r="K104" s="128" t="s">
        <v>302</v>
      </c>
      <c r="L104" s="126"/>
      <c r="M104" s="126"/>
      <c r="N104"/>
      <c r="P104"/>
      <c r="R104"/>
      <c r="S104"/>
      <c r="T104"/>
      <c r="U104"/>
    </row>
    <row r="105" spans="1:21" ht="24.75" customHeight="1">
      <c r="A105" s="124">
        <v>99</v>
      </c>
      <c r="B105" s="123" t="str">
        <f t="shared" si="1"/>
        <v>11021303780623</v>
      </c>
      <c r="C105" s="124" t="str">
        <f>VLOOKUP(D105,'[1]KHChung'!$C$5:$I$2144,7,0)</f>
        <v>130378</v>
      </c>
      <c r="D105" s="125" t="s">
        <v>184</v>
      </c>
      <c r="E105" s="126" t="s">
        <v>237</v>
      </c>
      <c r="F105" s="126" t="s">
        <v>117</v>
      </c>
      <c r="G105" s="124" t="str">
        <f>VLOOKUP(I105,'Phan ca&amp; Ngay BDhoc'!$B$4:$I$72,8,0)</f>
        <v>B4-604</v>
      </c>
      <c r="H105" s="126"/>
      <c r="I105" s="124" t="s">
        <v>152</v>
      </c>
      <c r="J105" s="127" t="s">
        <v>283</v>
      </c>
      <c r="K105" s="128" t="s">
        <v>307</v>
      </c>
      <c r="L105" s="126"/>
      <c r="M105" s="126"/>
      <c r="N105"/>
      <c r="P105"/>
      <c r="R105"/>
      <c r="S105"/>
      <c r="T105"/>
      <c r="U105"/>
    </row>
    <row r="106" spans="1:21" ht="24.75" customHeight="1">
      <c r="A106" s="124">
        <v>100</v>
      </c>
      <c r="B106" s="123" t="str">
        <f t="shared" si="1"/>
        <v>11021303780624</v>
      </c>
      <c r="C106" s="124" t="str">
        <f>VLOOKUP(D106,'[1]KHChung'!$C$5:$I$2144,7,0)</f>
        <v>130378</v>
      </c>
      <c r="D106" s="125" t="s">
        <v>184</v>
      </c>
      <c r="E106" s="126" t="s">
        <v>237</v>
      </c>
      <c r="F106" s="126" t="s">
        <v>122</v>
      </c>
      <c r="G106" s="124" t="str">
        <f>VLOOKUP(I106,'Phan ca&amp; Ngay BDhoc'!$B$4:$I$72,8,0)</f>
        <v>B4-604</v>
      </c>
      <c r="H106" s="126"/>
      <c r="I106" s="124" t="s">
        <v>152</v>
      </c>
      <c r="J106" s="127" t="s">
        <v>283</v>
      </c>
      <c r="K106" s="128" t="s">
        <v>308</v>
      </c>
      <c r="L106" s="126"/>
      <c r="M106" s="126"/>
      <c r="N106"/>
      <c r="P106"/>
      <c r="R106"/>
      <c r="S106"/>
      <c r="T106"/>
      <c r="U106"/>
    </row>
    <row r="107" spans="1:21" ht="24.75" customHeight="1">
      <c r="A107" s="124">
        <v>101</v>
      </c>
      <c r="B107" s="123" t="str">
        <f t="shared" si="1"/>
        <v>11021203050613</v>
      </c>
      <c r="C107" s="124" t="str">
        <f>VLOOKUP(D107,'[1]KHChung'!$C$5:$I$2144,7,0)</f>
        <v>120305</v>
      </c>
      <c r="D107" s="125" t="s">
        <v>169</v>
      </c>
      <c r="E107" s="126" t="s">
        <v>235</v>
      </c>
      <c r="F107" s="126" t="s">
        <v>119</v>
      </c>
      <c r="G107" s="124" t="str">
        <f>VLOOKUP(I107,'Phan ca&amp; Ngay BDhoc'!$B$4:$I$72,8,0)</f>
        <v>B4-604</v>
      </c>
      <c r="H107" s="126"/>
      <c r="I107" s="124" t="s">
        <v>152</v>
      </c>
      <c r="J107" s="127" t="s">
        <v>283</v>
      </c>
      <c r="K107" s="128" t="s">
        <v>297</v>
      </c>
      <c r="L107" s="126"/>
      <c r="M107" s="126"/>
      <c r="N107"/>
      <c r="P107"/>
      <c r="R107"/>
      <c r="S107"/>
      <c r="T107"/>
      <c r="U107"/>
    </row>
    <row r="108" spans="1:21" ht="24.75" customHeight="1">
      <c r="A108" s="124">
        <v>102</v>
      </c>
      <c r="B108" s="123" t="str">
        <f t="shared" si="1"/>
        <v>11021203060606</v>
      </c>
      <c r="C108" s="124" t="str">
        <f>VLOOKUP(D108,'[1]KHChung'!$C$5:$I$2144,7,0)</f>
        <v>120306</v>
      </c>
      <c r="D108" s="125" t="s">
        <v>194</v>
      </c>
      <c r="E108" s="126" t="s">
        <v>248</v>
      </c>
      <c r="F108" s="126" t="s">
        <v>120</v>
      </c>
      <c r="G108" s="124" t="s">
        <v>137</v>
      </c>
      <c r="H108" s="126"/>
      <c r="I108" s="124" t="s">
        <v>156</v>
      </c>
      <c r="J108" s="127" t="s">
        <v>242</v>
      </c>
      <c r="K108" s="128" t="s">
        <v>289</v>
      </c>
      <c r="L108" s="126"/>
      <c r="M108" s="126"/>
      <c r="N108"/>
      <c r="P108"/>
      <c r="R108"/>
      <c r="S108"/>
      <c r="T108"/>
      <c r="U108"/>
    </row>
    <row r="109" spans="1:21" ht="24.75" customHeight="1">
      <c r="A109" s="124">
        <v>103</v>
      </c>
      <c r="B109" s="123" t="str">
        <f t="shared" si="1"/>
        <v>11021403040619</v>
      </c>
      <c r="C109" s="124" t="str">
        <f>VLOOKUP(D109,'[1]KHChung'!$C$5:$I$2144,7,0)</f>
        <v>140304</v>
      </c>
      <c r="D109" s="125" t="s">
        <v>172</v>
      </c>
      <c r="E109" s="126" t="s">
        <v>248</v>
      </c>
      <c r="F109" s="126" t="s">
        <v>120</v>
      </c>
      <c r="G109" s="124" t="str">
        <f>VLOOKUP(I109,'Phan ca&amp; Ngay BDhoc'!$B$4:$I$72,8,0)</f>
        <v>B4-604</v>
      </c>
      <c r="H109" s="126"/>
      <c r="I109" s="124" t="s">
        <v>156</v>
      </c>
      <c r="J109" s="127" t="s">
        <v>242</v>
      </c>
      <c r="K109" s="128" t="s">
        <v>303</v>
      </c>
      <c r="L109" s="126"/>
      <c r="M109" s="126"/>
      <c r="N109"/>
      <c r="P109"/>
      <c r="R109"/>
      <c r="S109"/>
      <c r="T109"/>
      <c r="U109"/>
    </row>
    <row r="110" spans="1:21" ht="24.75" customHeight="1">
      <c r="A110" s="124">
        <v>104</v>
      </c>
      <c r="B110" s="123" t="str">
        <f t="shared" si="1"/>
        <v>11021303780625</v>
      </c>
      <c r="C110" s="124" t="str">
        <f>VLOOKUP(D110,'[1]KHChung'!$C$5:$I$2144,7,0)</f>
        <v>130378</v>
      </c>
      <c r="D110" s="125" t="s">
        <v>184</v>
      </c>
      <c r="E110" s="126" t="s">
        <v>238</v>
      </c>
      <c r="F110" s="126" t="s">
        <v>117</v>
      </c>
      <c r="G110" s="124" t="str">
        <f>VLOOKUP(I110,'Phan ca&amp; Ngay BDhoc'!$B$4:$I$72,8,0)</f>
        <v>B4-604</v>
      </c>
      <c r="H110" s="126"/>
      <c r="I110" s="124" t="s">
        <v>156</v>
      </c>
      <c r="J110" s="127" t="s">
        <v>283</v>
      </c>
      <c r="K110" s="128" t="s">
        <v>309</v>
      </c>
      <c r="L110" s="126"/>
      <c r="M110" s="126"/>
      <c r="N110"/>
      <c r="P110"/>
      <c r="R110"/>
      <c r="S110"/>
      <c r="T110"/>
      <c r="U110"/>
    </row>
    <row r="111" spans="1:21" ht="24.75" customHeight="1">
      <c r="A111" s="124">
        <v>105</v>
      </c>
      <c r="B111" s="123" t="str">
        <f t="shared" si="1"/>
        <v>11021303780626</v>
      </c>
      <c r="C111" s="124" t="str">
        <f>VLOOKUP(D111,'[1]KHChung'!$C$5:$I$2144,7,0)</f>
        <v>130378</v>
      </c>
      <c r="D111" s="125" t="s">
        <v>184</v>
      </c>
      <c r="E111" s="126" t="s">
        <v>238</v>
      </c>
      <c r="F111" s="126" t="s">
        <v>122</v>
      </c>
      <c r="G111" s="124" t="str">
        <f>VLOOKUP(I111,'Phan ca&amp; Ngay BDhoc'!$B$4:$I$72,8,0)</f>
        <v>B4-604</v>
      </c>
      <c r="H111" s="126"/>
      <c r="I111" s="124" t="s">
        <v>156</v>
      </c>
      <c r="J111" s="127" t="s">
        <v>283</v>
      </c>
      <c r="K111" s="128" t="s">
        <v>310</v>
      </c>
      <c r="L111" s="126"/>
      <c r="M111" s="126"/>
      <c r="N111"/>
      <c r="P111"/>
      <c r="R111"/>
      <c r="S111"/>
      <c r="T111"/>
      <c r="U111"/>
    </row>
    <row r="112" spans="1:21" ht="24.75" customHeight="1">
      <c r="A112" s="124">
        <v>106</v>
      </c>
      <c r="B112" s="123" t="str">
        <f t="shared" si="1"/>
        <v>11021203050614</v>
      </c>
      <c r="C112" s="124" t="str">
        <f>VLOOKUP(D112,'[1]KHChung'!$C$5:$I$2144,7,0)</f>
        <v>120305</v>
      </c>
      <c r="D112" s="125" t="s">
        <v>169</v>
      </c>
      <c r="E112" s="126" t="s">
        <v>239</v>
      </c>
      <c r="F112" s="126" t="s">
        <v>119</v>
      </c>
      <c r="G112" s="124" t="str">
        <f>VLOOKUP(I112,'Phan ca&amp; Ngay BDhoc'!$B$4:$I$72,8,0)</f>
        <v>B4-604</v>
      </c>
      <c r="H112" s="126"/>
      <c r="I112" s="124" t="s">
        <v>156</v>
      </c>
      <c r="J112" s="127" t="s">
        <v>283</v>
      </c>
      <c r="K112" s="128" t="s">
        <v>298</v>
      </c>
      <c r="L112" s="126"/>
      <c r="M112" s="126"/>
      <c r="N112"/>
      <c r="P112"/>
      <c r="R112"/>
      <c r="S112"/>
      <c r="T112"/>
      <c r="U112"/>
    </row>
    <row r="113" spans="1:21" ht="24.75" customHeight="1">
      <c r="A113" s="124">
        <v>107</v>
      </c>
      <c r="B113" s="123" t="str">
        <f t="shared" si="1"/>
        <v>11021203060607</v>
      </c>
      <c r="C113" s="124" t="str">
        <f>VLOOKUP(D113,'[1]KHChung'!$C$5:$I$2144,7,0)</f>
        <v>120306</v>
      </c>
      <c r="D113" s="125" t="s">
        <v>194</v>
      </c>
      <c r="E113" s="126" t="s">
        <v>245</v>
      </c>
      <c r="F113" s="126" t="s">
        <v>120</v>
      </c>
      <c r="G113" s="124" t="s">
        <v>137</v>
      </c>
      <c r="H113" s="126"/>
      <c r="I113" s="124" t="s">
        <v>1</v>
      </c>
      <c r="J113" s="127" t="s">
        <v>242</v>
      </c>
      <c r="K113" s="128" t="s">
        <v>290</v>
      </c>
      <c r="L113" s="126"/>
      <c r="M113" s="126"/>
      <c r="N113"/>
      <c r="P113"/>
      <c r="R113"/>
      <c r="S113"/>
      <c r="T113"/>
      <c r="U113"/>
    </row>
    <row r="114" spans="1:21" ht="24.75" customHeight="1">
      <c r="A114" s="124">
        <v>108</v>
      </c>
      <c r="B114" s="123" t="str">
        <f t="shared" si="1"/>
        <v>11021403040620</v>
      </c>
      <c r="C114" s="124" t="str">
        <f>VLOOKUP(D114,'[1]KHChung'!$C$5:$I$2144,7,0)</f>
        <v>140304</v>
      </c>
      <c r="D114" s="125" t="s">
        <v>172</v>
      </c>
      <c r="E114" s="126" t="s">
        <v>245</v>
      </c>
      <c r="F114" s="126" t="s">
        <v>120</v>
      </c>
      <c r="G114" s="124" t="str">
        <f>VLOOKUP(I114,'Phan ca&amp; Ngay BDhoc'!$B$4:$I$72,8,0)</f>
        <v>B3-204</v>
      </c>
      <c r="H114" s="126"/>
      <c r="I114" s="124" t="s">
        <v>1</v>
      </c>
      <c r="J114" s="127" t="s">
        <v>242</v>
      </c>
      <c r="K114" s="128" t="s">
        <v>304</v>
      </c>
      <c r="L114" s="126"/>
      <c r="M114" s="126"/>
      <c r="N114"/>
      <c r="P114"/>
      <c r="R114"/>
      <c r="S114"/>
      <c r="T114"/>
      <c r="U114"/>
    </row>
    <row r="115" spans="1:21" ht="24.75" customHeight="1">
      <c r="A115" s="124">
        <v>109</v>
      </c>
      <c r="B115" s="123" t="str">
        <f t="shared" si="1"/>
        <v>11021303780627</v>
      </c>
      <c r="C115" s="124" t="str">
        <f>VLOOKUP(D115,'[1]KHChung'!$C$5:$I$2144,7,0)</f>
        <v>130378</v>
      </c>
      <c r="D115" s="125" t="s">
        <v>184</v>
      </c>
      <c r="E115" s="126" t="s">
        <v>241</v>
      </c>
      <c r="F115" s="126" t="s">
        <v>119</v>
      </c>
      <c r="G115" s="124" t="str">
        <f>VLOOKUP(I115,'Phan ca&amp; Ngay BDhoc'!$B$4:$I$72,8,0)</f>
        <v>B3-204</v>
      </c>
      <c r="H115" s="126"/>
      <c r="I115" s="124" t="s">
        <v>1</v>
      </c>
      <c r="J115" s="127" t="s">
        <v>283</v>
      </c>
      <c r="K115" s="128" t="s">
        <v>311</v>
      </c>
      <c r="L115" s="126"/>
      <c r="M115" s="126"/>
      <c r="N115"/>
      <c r="P115"/>
      <c r="R115"/>
      <c r="S115"/>
      <c r="T115"/>
      <c r="U115"/>
    </row>
    <row r="116" spans="1:21" ht="24.75" customHeight="1">
      <c r="A116" s="124">
        <v>110</v>
      </c>
      <c r="B116" s="123" t="str">
        <f t="shared" si="1"/>
        <v>11021303780628</v>
      </c>
      <c r="C116" s="124" t="str">
        <f>VLOOKUP(D116,'[1]KHChung'!$C$5:$I$2144,7,0)</f>
        <v>130378</v>
      </c>
      <c r="D116" s="125" t="s">
        <v>184</v>
      </c>
      <c r="E116" s="126" t="s">
        <v>237</v>
      </c>
      <c r="F116" s="126" t="s">
        <v>121</v>
      </c>
      <c r="G116" s="124" t="str">
        <f>VLOOKUP(I116,'Phan ca&amp; Ngay BDhoc'!$B$4:$I$72,8,0)</f>
        <v>B3-204</v>
      </c>
      <c r="H116" s="126"/>
      <c r="I116" s="124" t="s">
        <v>1</v>
      </c>
      <c r="J116" s="127" t="s">
        <v>283</v>
      </c>
      <c r="K116" s="128" t="s">
        <v>312</v>
      </c>
      <c r="L116" s="126"/>
      <c r="M116" s="126"/>
      <c r="N116"/>
      <c r="P116"/>
      <c r="R116"/>
      <c r="S116"/>
      <c r="T116"/>
      <c r="U116"/>
    </row>
    <row r="117" spans="1:21" ht="24.75" customHeight="1">
      <c r="A117" s="124">
        <v>111</v>
      </c>
      <c r="B117" s="123" t="str">
        <f t="shared" si="1"/>
        <v>11021203050615</v>
      </c>
      <c r="C117" s="124" t="str">
        <f>VLOOKUP(D117,'[1]KHChung'!$C$5:$I$2144,7,0)</f>
        <v>120305</v>
      </c>
      <c r="D117" s="125" t="s">
        <v>169</v>
      </c>
      <c r="E117" s="126" t="s">
        <v>240</v>
      </c>
      <c r="F117" s="126" t="s">
        <v>119</v>
      </c>
      <c r="G117" s="124" t="str">
        <f>VLOOKUP(I117,'Phan ca&amp; Ngay BDhoc'!$B$4:$I$72,8,0)</f>
        <v>B3-204</v>
      </c>
      <c r="H117" s="126"/>
      <c r="I117" s="124" t="s">
        <v>1</v>
      </c>
      <c r="J117" s="127" t="s">
        <v>283</v>
      </c>
      <c r="K117" s="128" t="s">
        <v>299</v>
      </c>
      <c r="L117" s="126"/>
      <c r="M117" s="126"/>
      <c r="N117"/>
      <c r="P117"/>
      <c r="R117"/>
      <c r="S117"/>
      <c r="T117"/>
      <c r="U117"/>
    </row>
    <row r="118" spans="1:21" ht="24.75" customHeight="1">
      <c r="A118" s="124">
        <v>112</v>
      </c>
      <c r="B118" s="123" t="str">
        <f t="shared" si="1"/>
        <v>11021303780609</v>
      </c>
      <c r="C118" s="124" t="str">
        <f>VLOOKUP(D118,'[1]KHChung'!$C$5:$I$2144,7,0)</f>
        <v>130378</v>
      </c>
      <c r="D118" s="125" t="s">
        <v>184</v>
      </c>
      <c r="E118" s="126" t="s">
        <v>238</v>
      </c>
      <c r="F118" s="126" t="s">
        <v>117</v>
      </c>
      <c r="G118" s="124" t="str">
        <f>VLOOKUP(I118,'Phan ca&amp; Ngay BDhoc'!$B$4:$I$72,8,0)</f>
        <v>A7-307</v>
      </c>
      <c r="H118" s="126"/>
      <c r="I118" s="124" t="s">
        <v>149</v>
      </c>
      <c r="J118" s="127" t="s">
        <v>283</v>
      </c>
      <c r="K118" s="128" t="s">
        <v>292</v>
      </c>
      <c r="L118" s="126"/>
      <c r="M118" s="126"/>
      <c r="N118"/>
      <c r="P118"/>
      <c r="R118"/>
      <c r="S118">
        <v>3</v>
      </c>
      <c r="T118">
        <v>3</v>
      </c>
      <c r="U118">
        <v>0</v>
      </c>
    </row>
    <row r="119" spans="1:21" ht="24.75" customHeight="1">
      <c r="A119" s="124">
        <v>113</v>
      </c>
      <c r="B119" s="123" t="str">
        <f t="shared" si="1"/>
        <v>11021303780610</v>
      </c>
      <c r="C119" s="124" t="str">
        <f>VLOOKUP(D119,'[1]KHChung'!$C$5:$I$2144,7,0)</f>
        <v>130378</v>
      </c>
      <c r="D119" s="125" t="s">
        <v>184</v>
      </c>
      <c r="E119" s="126" t="s">
        <v>238</v>
      </c>
      <c r="F119" s="126" t="s">
        <v>117</v>
      </c>
      <c r="G119" s="124" t="s">
        <v>135</v>
      </c>
      <c r="H119" s="126"/>
      <c r="I119" s="124" t="s">
        <v>149</v>
      </c>
      <c r="J119" s="127" t="s">
        <v>283</v>
      </c>
      <c r="K119" s="128" t="s">
        <v>293</v>
      </c>
      <c r="L119" s="126"/>
      <c r="M119" s="126"/>
      <c r="N119"/>
      <c r="P119"/>
      <c r="R119"/>
      <c r="S119"/>
      <c r="T119"/>
      <c r="U119"/>
    </row>
    <row r="120" spans="1:21" ht="24.75" customHeight="1">
      <c r="A120" s="124">
        <v>114</v>
      </c>
      <c r="B120" s="123" t="str">
        <f t="shared" si="1"/>
        <v>11020503400605</v>
      </c>
      <c r="C120" s="124" t="str">
        <f>VLOOKUP(D120,'[1]KHChung'!$C$5:$I$2144,7,0)</f>
        <v>050340</v>
      </c>
      <c r="D120" s="125" t="s">
        <v>185</v>
      </c>
      <c r="E120" s="126" t="s">
        <v>238</v>
      </c>
      <c r="F120" s="126" t="s">
        <v>118</v>
      </c>
      <c r="G120" s="124" t="str">
        <f>VLOOKUP(I120,'Phan ca&amp; Ngay BDhoc'!$B$4:$I$72,8,0)</f>
        <v>A7-307</v>
      </c>
      <c r="H120" s="126"/>
      <c r="I120" s="124" t="s">
        <v>149</v>
      </c>
      <c r="J120" s="127" t="s">
        <v>242</v>
      </c>
      <c r="K120" s="128" t="s">
        <v>288</v>
      </c>
      <c r="L120" s="126"/>
      <c r="M120" s="126"/>
      <c r="N120"/>
      <c r="P120"/>
      <c r="R120"/>
      <c r="S120"/>
      <c r="T120"/>
      <c r="U120"/>
    </row>
    <row r="121" spans="1:21" ht="24.75" customHeight="1">
      <c r="A121" s="124">
        <v>115</v>
      </c>
      <c r="B121" s="123" t="str">
        <f t="shared" si="1"/>
        <v>11021203050636</v>
      </c>
      <c r="C121" s="124" t="str">
        <f>VLOOKUP(D121,'[1]KHChung'!$C$5:$I$2144,7,0)</f>
        <v>120305</v>
      </c>
      <c r="D121" s="125" t="s">
        <v>169</v>
      </c>
      <c r="E121" s="126" t="s">
        <v>247</v>
      </c>
      <c r="F121" s="126" t="s">
        <v>121</v>
      </c>
      <c r="G121" s="124" t="str">
        <f>VLOOKUP(I121,'Phan ca&amp; Ngay BDhoc'!$B$4:$I$72,8,0)</f>
        <v>A7-307</v>
      </c>
      <c r="H121" s="126"/>
      <c r="I121" s="124" t="s">
        <v>149</v>
      </c>
      <c r="J121" s="127" t="s">
        <v>283</v>
      </c>
      <c r="K121" s="128" t="s">
        <v>320</v>
      </c>
      <c r="L121" s="126"/>
      <c r="M121" s="126"/>
      <c r="N121"/>
      <c r="P121"/>
      <c r="R121"/>
      <c r="S121"/>
      <c r="T121"/>
      <c r="U121"/>
    </row>
    <row r="122" spans="1:21" ht="24.75" customHeight="1">
      <c r="A122" s="124">
        <v>116</v>
      </c>
      <c r="B122" s="123" t="str">
        <f t="shared" si="1"/>
        <v>11021003130613</v>
      </c>
      <c r="C122" s="124" t="str">
        <f>VLOOKUP(D122,'[1]KHChung'!$C$5:$I$2144,7,0)</f>
        <v>100313</v>
      </c>
      <c r="D122" s="125" t="s">
        <v>175</v>
      </c>
      <c r="E122" s="126" t="s">
        <v>221</v>
      </c>
      <c r="F122" s="126" t="s">
        <v>118</v>
      </c>
      <c r="G122" s="124" t="s">
        <v>135</v>
      </c>
      <c r="H122" s="126"/>
      <c r="I122" s="124" t="s">
        <v>149</v>
      </c>
      <c r="J122" s="127" t="s">
        <v>242</v>
      </c>
      <c r="K122" s="128" t="s">
        <v>297</v>
      </c>
      <c r="L122" s="126"/>
      <c r="M122" s="126"/>
      <c r="N122"/>
      <c r="P122"/>
      <c r="R122"/>
      <c r="S122"/>
      <c r="T122"/>
      <c r="U122"/>
    </row>
    <row r="123" spans="1:21" ht="24.75" customHeight="1">
      <c r="A123" s="124">
        <v>117</v>
      </c>
      <c r="B123" s="123" t="str">
        <f t="shared" si="1"/>
        <v>11021303780611</v>
      </c>
      <c r="C123" s="124" t="str">
        <f>VLOOKUP(D123,'[1]KHChung'!$C$5:$I$2144,7,0)</f>
        <v>130378</v>
      </c>
      <c r="D123" s="125" t="s">
        <v>184</v>
      </c>
      <c r="E123" s="126" t="s">
        <v>237</v>
      </c>
      <c r="F123" s="126" t="s">
        <v>120</v>
      </c>
      <c r="G123" s="124" t="str">
        <f>VLOOKUP(I123,'Phan ca&amp; Ngay BDhoc'!$B$4:$I$72,8,0)</f>
        <v>A9-401</v>
      </c>
      <c r="H123" s="126"/>
      <c r="I123" s="124" t="s">
        <v>155</v>
      </c>
      <c r="J123" s="127" t="s">
        <v>283</v>
      </c>
      <c r="K123" s="128" t="s">
        <v>294</v>
      </c>
      <c r="L123" s="126"/>
      <c r="M123" s="126"/>
      <c r="N123"/>
      <c r="P123"/>
      <c r="R123"/>
      <c r="S123"/>
      <c r="T123"/>
      <c r="U123"/>
    </row>
    <row r="124" spans="1:21" ht="24.75" customHeight="1">
      <c r="A124" s="124">
        <v>118</v>
      </c>
      <c r="B124" s="123" t="str">
        <f t="shared" si="1"/>
        <v>11021303780612</v>
      </c>
      <c r="C124" s="124" t="str">
        <f>VLOOKUP(D124,'[1]KHChung'!$C$5:$I$2144,7,0)</f>
        <v>130378</v>
      </c>
      <c r="D124" s="125" t="s">
        <v>184</v>
      </c>
      <c r="E124" s="126" t="s">
        <v>237</v>
      </c>
      <c r="F124" s="126" t="s">
        <v>120</v>
      </c>
      <c r="G124" s="124" t="s">
        <v>135</v>
      </c>
      <c r="H124" s="126"/>
      <c r="I124" s="124" t="s">
        <v>155</v>
      </c>
      <c r="J124" s="127" t="s">
        <v>283</v>
      </c>
      <c r="K124" s="128" t="s">
        <v>295</v>
      </c>
      <c r="L124" s="126"/>
      <c r="M124" s="126"/>
      <c r="N124"/>
      <c r="P124"/>
      <c r="R124"/>
      <c r="S124"/>
      <c r="T124"/>
      <c r="U124"/>
    </row>
    <row r="125" spans="1:21" ht="24.75" customHeight="1">
      <c r="A125" s="124">
        <v>119</v>
      </c>
      <c r="B125" s="123" t="str">
        <f t="shared" si="1"/>
        <v>11020503400606</v>
      </c>
      <c r="C125" s="124" t="str">
        <f>VLOOKUP(D125,'[1]KHChung'!$C$5:$I$2144,7,0)</f>
        <v>050340</v>
      </c>
      <c r="D125" s="125" t="s">
        <v>185</v>
      </c>
      <c r="E125" s="126" t="s">
        <v>237</v>
      </c>
      <c r="F125" s="126" t="s">
        <v>117</v>
      </c>
      <c r="G125" s="124" t="str">
        <f>VLOOKUP(I125,'Phan ca&amp; Ngay BDhoc'!$B$4:$I$72,8,0)</f>
        <v>A9-401</v>
      </c>
      <c r="H125" s="126"/>
      <c r="I125" s="124" t="s">
        <v>155</v>
      </c>
      <c r="J125" s="127" t="s">
        <v>242</v>
      </c>
      <c r="K125" s="128" t="s">
        <v>289</v>
      </c>
      <c r="L125" s="126"/>
      <c r="M125" s="126"/>
      <c r="N125"/>
      <c r="P125"/>
      <c r="R125"/>
      <c r="S125"/>
      <c r="T125"/>
      <c r="U125"/>
    </row>
    <row r="126" spans="1:21" ht="24.75" customHeight="1">
      <c r="A126" s="124">
        <v>120</v>
      </c>
      <c r="B126" s="123" t="str">
        <f t="shared" si="1"/>
        <v>11021203050637</v>
      </c>
      <c r="C126" s="124" t="str">
        <f>VLOOKUP(D126,'[1]KHChung'!$C$5:$I$2144,7,0)</f>
        <v>120305</v>
      </c>
      <c r="D126" s="125" t="s">
        <v>169</v>
      </c>
      <c r="E126" s="126" t="s">
        <v>246</v>
      </c>
      <c r="F126" s="126" t="s">
        <v>121</v>
      </c>
      <c r="G126" s="124" t="str">
        <f>VLOOKUP(I126,'Phan ca&amp; Ngay BDhoc'!$B$4:$I$72,8,0)</f>
        <v>A9-401</v>
      </c>
      <c r="H126" s="126"/>
      <c r="I126" s="124" t="s">
        <v>155</v>
      </c>
      <c r="J126" s="127" t="s">
        <v>283</v>
      </c>
      <c r="K126" s="128" t="s">
        <v>321</v>
      </c>
      <c r="L126" s="126"/>
      <c r="M126" s="126"/>
      <c r="N126"/>
      <c r="P126"/>
      <c r="R126"/>
      <c r="S126"/>
      <c r="T126"/>
      <c r="U126"/>
    </row>
    <row r="127" spans="1:21" ht="24.75" customHeight="1">
      <c r="A127" s="124">
        <v>121</v>
      </c>
      <c r="B127" s="123" t="str">
        <f t="shared" si="1"/>
        <v>11021003130615</v>
      </c>
      <c r="C127" s="124" t="str">
        <f>VLOOKUP(D127,'[1]KHChung'!$C$5:$I$2144,7,0)</f>
        <v>100313</v>
      </c>
      <c r="D127" s="125" t="s">
        <v>175</v>
      </c>
      <c r="E127" s="126" t="s">
        <v>223</v>
      </c>
      <c r="F127" s="126" t="s">
        <v>117</v>
      </c>
      <c r="G127" s="124" t="s">
        <v>135</v>
      </c>
      <c r="H127" s="126"/>
      <c r="I127" s="124" t="s">
        <v>155</v>
      </c>
      <c r="J127" s="127" t="s">
        <v>242</v>
      </c>
      <c r="K127" s="128" t="s">
        <v>299</v>
      </c>
      <c r="L127" s="126"/>
      <c r="M127" s="126"/>
      <c r="N127"/>
      <c r="P127"/>
      <c r="R127"/>
      <c r="S127"/>
      <c r="T127"/>
      <c r="U127"/>
    </row>
    <row r="128" spans="1:21" ht="24.75" customHeight="1">
      <c r="A128" s="124">
        <v>122</v>
      </c>
      <c r="B128" s="123" t="str">
        <f t="shared" si="1"/>
        <v>11021303780613</v>
      </c>
      <c r="C128" s="124" t="str">
        <f>VLOOKUP(D128,'[1]KHChung'!$C$5:$I$2144,7,0)</f>
        <v>130378</v>
      </c>
      <c r="D128" s="125" t="s">
        <v>184</v>
      </c>
      <c r="E128" s="126" t="s">
        <v>237</v>
      </c>
      <c r="F128" s="126" t="s">
        <v>117</v>
      </c>
      <c r="G128" s="124" t="str">
        <f>VLOOKUP(I128,'Phan ca&amp; Ngay BDhoc'!$B$4:$I$72,8,0)</f>
        <v>A7-401</v>
      </c>
      <c r="H128" s="126"/>
      <c r="I128" s="124" t="s">
        <v>17</v>
      </c>
      <c r="J128" s="127" t="s">
        <v>283</v>
      </c>
      <c r="K128" s="128" t="s">
        <v>297</v>
      </c>
      <c r="L128" s="126"/>
      <c r="M128" s="126"/>
      <c r="N128"/>
      <c r="P128"/>
      <c r="R128"/>
      <c r="S128"/>
      <c r="T128"/>
      <c r="U128"/>
    </row>
    <row r="129" spans="1:21" ht="24.75" customHeight="1">
      <c r="A129" s="124">
        <v>123</v>
      </c>
      <c r="B129" s="123" t="str">
        <f t="shared" si="1"/>
        <v>11021303780614</v>
      </c>
      <c r="C129" s="124" t="str">
        <f>VLOOKUP(D129,'[1]KHChung'!$C$5:$I$2144,7,0)</f>
        <v>130378</v>
      </c>
      <c r="D129" s="125" t="s">
        <v>184</v>
      </c>
      <c r="E129" s="126" t="s">
        <v>237</v>
      </c>
      <c r="F129" s="126" t="s">
        <v>117</v>
      </c>
      <c r="G129" s="124" t="s">
        <v>135</v>
      </c>
      <c r="H129" s="126"/>
      <c r="I129" s="124" t="s">
        <v>17</v>
      </c>
      <c r="J129" s="127" t="s">
        <v>283</v>
      </c>
      <c r="K129" s="128" t="s">
        <v>298</v>
      </c>
      <c r="L129" s="126"/>
      <c r="M129" s="126"/>
      <c r="N129"/>
      <c r="P129"/>
      <c r="R129"/>
      <c r="S129"/>
      <c r="T129"/>
      <c r="U129"/>
    </row>
    <row r="130" spans="1:21" ht="24.75" customHeight="1">
      <c r="A130" s="124">
        <v>124</v>
      </c>
      <c r="B130" s="123" t="str">
        <f t="shared" si="1"/>
        <v>11020503400607</v>
      </c>
      <c r="C130" s="124" t="str">
        <f>VLOOKUP(D130,'[1]KHChung'!$C$5:$I$2144,7,0)</f>
        <v>050340</v>
      </c>
      <c r="D130" s="125" t="s">
        <v>185</v>
      </c>
      <c r="E130" s="126" t="s">
        <v>237</v>
      </c>
      <c r="F130" s="126" t="s">
        <v>118</v>
      </c>
      <c r="G130" s="124" t="str">
        <f>VLOOKUP(I130,'Phan ca&amp; Ngay BDhoc'!$B$4:$I$72,8,0)</f>
        <v>A7-401</v>
      </c>
      <c r="H130" s="126"/>
      <c r="I130" s="124" t="s">
        <v>17</v>
      </c>
      <c r="J130" s="127" t="s">
        <v>242</v>
      </c>
      <c r="K130" s="128" t="s">
        <v>290</v>
      </c>
      <c r="L130" s="126"/>
      <c r="M130" s="126"/>
      <c r="N130"/>
      <c r="P130"/>
      <c r="R130"/>
      <c r="S130"/>
      <c r="T130"/>
      <c r="U130"/>
    </row>
    <row r="131" spans="1:21" ht="24.75" customHeight="1">
      <c r="A131" s="124">
        <v>125</v>
      </c>
      <c r="B131" s="123" t="str">
        <f t="shared" si="1"/>
        <v>11021203050638</v>
      </c>
      <c r="C131" s="124" t="str">
        <f>VLOOKUP(D131,'[1]KHChung'!$C$5:$I$2144,7,0)</f>
        <v>120305</v>
      </c>
      <c r="D131" s="125" t="s">
        <v>169</v>
      </c>
      <c r="E131" s="126" t="s">
        <v>245</v>
      </c>
      <c r="F131" s="126" t="s">
        <v>121</v>
      </c>
      <c r="G131" s="124" t="str">
        <f>VLOOKUP(I131,'Phan ca&amp; Ngay BDhoc'!$B$4:$I$72,8,0)</f>
        <v>A7-401</v>
      </c>
      <c r="H131" s="126"/>
      <c r="I131" s="124" t="s">
        <v>17</v>
      </c>
      <c r="J131" s="127" t="s">
        <v>283</v>
      </c>
      <c r="K131" s="128" t="s">
        <v>322</v>
      </c>
      <c r="L131" s="126"/>
      <c r="M131" s="126"/>
      <c r="N131"/>
      <c r="P131"/>
      <c r="R131"/>
      <c r="S131"/>
      <c r="T131"/>
      <c r="U131"/>
    </row>
    <row r="132" spans="1:21" ht="24.75" customHeight="1">
      <c r="A132" s="124">
        <v>126</v>
      </c>
      <c r="B132" s="123" t="str">
        <f t="shared" si="1"/>
        <v>11021003130614</v>
      </c>
      <c r="C132" s="124" t="str">
        <f>VLOOKUP(D132,'[1]KHChung'!$C$5:$I$2144,7,0)</f>
        <v>100313</v>
      </c>
      <c r="D132" s="125" t="s">
        <v>175</v>
      </c>
      <c r="E132" s="126" t="s">
        <v>223</v>
      </c>
      <c r="F132" s="126" t="s">
        <v>118</v>
      </c>
      <c r="G132" s="124" t="s">
        <v>135</v>
      </c>
      <c r="H132" s="126"/>
      <c r="I132" s="124" t="s">
        <v>17</v>
      </c>
      <c r="J132" s="127" t="s">
        <v>242</v>
      </c>
      <c r="K132" s="128" t="s">
        <v>298</v>
      </c>
      <c r="L132" s="126"/>
      <c r="M132" s="126"/>
      <c r="N132"/>
      <c r="P132"/>
      <c r="R132"/>
      <c r="S132"/>
      <c r="T132"/>
      <c r="U132"/>
    </row>
    <row r="133" spans="1:21" ht="24.75" customHeight="1">
      <c r="A133" s="124">
        <v>127</v>
      </c>
      <c r="B133" s="123" t="str">
        <f t="shared" si="1"/>
        <v>11021303780601</v>
      </c>
      <c r="C133" s="124" t="str">
        <f>VLOOKUP(D133,'[1]KHChung'!$C$5:$I$2144,7,0)</f>
        <v>130378</v>
      </c>
      <c r="D133" s="125" t="s">
        <v>184</v>
      </c>
      <c r="E133" s="126" t="s">
        <v>238</v>
      </c>
      <c r="F133" s="126" t="s">
        <v>121</v>
      </c>
      <c r="G133" s="124" t="str">
        <f>VLOOKUP(I133,'Phan ca&amp; Ngay BDhoc'!$B$4:$I$72,8,0)</f>
        <v>A7-305</v>
      </c>
      <c r="H133" s="126"/>
      <c r="I133" s="124" t="s">
        <v>104</v>
      </c>
      <c r="J133" s="127" t="s">
        <v>283</v>
      </c>
      <c r="K133" s="128" t="s">
        <v>284</v>
      </c>
      <c r="L133" s="126"/>
      <c r="M133" s="126"/>
      <c r="N133"/>
      <c r="P133"/>
      <c r="R133"/>
      <c r="S133"/>
      <c r="T133"/>
      <c r="U133"/>
    </row>
    <row r="134" spans="1:21" ht="24.75" customHeight="1">
      <c r="A134" s="124">
        <v>128</v>
      </c>
      <c r="B134" s="123" t="str">
        <f t="shared" si="1"/>
        <v>11021303780602</v>
      </c>
      <c r="C134" s="124" t="str">
        <f>VLOOKUP(D134,'[1]KHChung'!$C$5:$I$2144,7,0)</f>
        <v>130378</v>
      </c>
      <c r="D134" s="125" t="s">
        <v>184</v>
      </c>
      <c r="E134" s="126" t="s">
        <v>238</v>
      </c>
      <c r="F134" s="126" t="s">
        <v>121</v>
      </c>
      <c r="G134" s="124" t="s">
        <v>135</v>
      </c>
      <c r="H134" s="126"/>
      <c r="I134" s="124" t="s">
        <v>104</v>
      </c>
      <c r="J134" s="127" t="s">
        <v>283</v>
      </c>
      <c r="K134" s="128" t="s">
        <v>285</v>
      </c>
      <c r="L134" s="126"/>
      <c r="M134" s="126"/>
      <c r="N134"/>
      <c r="P134"/>
      <c r="R134"/>
      <c r="S134"/>
      <c r="T134"/>
      <c r="U134"/>
    </row>
    <row r="135" spans="1:21" ht="24.75" customHeight="1">
      <c r="A135" s="124">
        <v>129</v>
      </c>
      <c r="B135" s="123" t="str">
        <f aca="true" t="shared" si="2" ref="B135:B198">CONCATENATE("1102",C135,"06",K135)</f>
        <v>11020503400601</v>
      </c>
      <c r="C135" s="124" t="str">
        <f>VLOOKUP(D135,'[1]KHChung'!$C$5:$I$2144,7,0)</f>
        <v>050340</v>
      </c>
      <c r="D135" s="125" t="s">
        <v>185</v>
      </c>
      <c r="E135" s="126" t="s">
        <v>238</v>
      </c>
      <c r="F135" s="126" t="s">
        <v>122</v>
      </c>
      <c r="G135" s="124" t="str">
        <f>VLOOKUP(I135,'Phan ca&amp; Ngay BDhoc'!$B$4:$I$72,8,0)</f>
        <v>A7-305</v>
      </c>
      <c r="H135" s="126"/>
      <c r="I135" s="124" t="s">
        <v>104</v>
      </c>
      <c r="J135" s="127" t="s">
        <v>242</v>
      </c>
      <c r="K135" s="128" t="s">
        <v>284</v>
      </c>
      <c r="L135" s="126"/>
      <c r="M135" s="126"/>
      <c r="N135"/>
      <c r="P135"/>
      <c r="R135"/>
      <c r="S135"/>
      <c r="T135"/>
      <c r="U135"/>
    </row>
    <row r="136" spans="1:21" ht="24.75" customHeight="1">
      <c r="A136" s="124">
        <v>130</v>
      </c>
      <c r="B136" s="123" t="str">
        <f t="shared" si="2"/>
        <v>11021203050633</v>
      </c>
      <c r="C136" s="124" t="str">
        <f>VLOOKUP(D136,'[1]KHChung'!$C$5:$I$2144,7,0)</f>
        <v>120305</v>
      </c>
      <c r="D136" s="125" t="s">
        <v>169</v>
      </c>
      <c r="E136" s="126" t="s">
        <v>248</v>
      </c>
      <c r="F136" s="126" t="s">
        <v>120</v>
      </c>
      <c r="G136" s="124" t="str">
        <f>VLOOKUP(I136,'Phan ca&amp; Ngay BDhoc'!$B$4:$I$72,8,0)</f>
        <v>A7-305</v>
      </c>
      <c r="H136" s="126"/>
      <c r="I136" s="124" t="s">
        <v>104</v>
      </c>
      <c r="J136" s="127" t="s">
        <v>283</v>
      </c>
      <c r="K136" s="128" t="s">
        <v>317</v>
      </c>
      <c r="L136" s="126"/>
      <c r="M136" s="126"/>
      <c r="N136"/>
      <c r="P136"/>
      <c r="R136"/>
      <c r="S136"/>
      <c r="T136"/>
      <c r="U136"/>
    </row>
    <row r="137" spans="1:21" ht="24.75" customHeight="1">
      <c r="A137" s="124">
        <v>131</v>
      </c>
      <c r="B137" s="123" t="str">
        <f t="shared" si="2"/>
        <v>11021003130609</v>
      </c>
      <c r="C137" s="124" t="str">
        <f>VLOOKUP(D137,'[1]KHChung'!$C$5:$I$2144,7,0)</f>
        <v>100313</v>
      </c>
      <c r="D137" s="125" t="s">
        <v>175</v>
      </c>
      <c r="E137" s="126" t="s">
        <v>221</v>
      </c>
      <c r="F137" s="126" t="s">
        <v>122</v>
      </c>
      <c r="G137" s="124" t="s">
        <v>135</v>
      </c>
      <c r="H137" s="126"/>
      <c r="I137" s="124" t="s">
        <v>104</v>
      </c>
      <c r="J137" s="127" t="s">
        <v>242</v>
      </c>
      <c r="K137" s="128" t="s">
        <v>292</v>
      </c>
      <c r="L137" s="126"/>
      <c r="M137" s="126"/>
      <c r="N137"/>
      <c r="P137"/>
      <c r="R137"/>
      <c r="S137"/>
      <c r="T137"/>
      <c r="U137"/>
    </row>
    <row r="138" spans="1:21" ht="24.75" customHeight="1">
      <c r="A138" s="124">
        <v>132</v>
      </c>
      <c r="B138" s="123" t="str">
        <f t="shared" si="2"/>
        <v>11021303780603</v>
      </c>
      <c r="C138" s="124" t="str">
        <f>VLOOKUP(D138,'[1]KHChung'!$C$5:$I$2144,7,0)</f>
        <v>130378</v>
      </c>
      <c r="D138" s="125" t="s">
        <v>184</v>
      </c>
      <c r="E138" s="126" t="s">
        <v>237</v>
      </c>
      <c r="F138" s="126" t="s">
        <v>119</v>
      </c>
      <c r="G138" s="124" t="str">
        <f>VLOOKUP(I138,'Phan ca&amp; Ngay BDhoc'!$B$4:$I$72,8,0)</f>
        <v>A7-305</v>
      </c>
      <c r="H138" s="126"/>
      <c r="I138" s="124" t="s">
        <v>105</v>
      </c>
      <c r="J138" s="127" t="s">
        <v>283</v>
      </c>
      <c r="K138" s="128" t="s">
        <v>286</v>
      </c>
      <c r="L138" s="126"/>
      <c r="M138" s="126"/>
      <c r="N138"/>
      <c r="P138"/>
      <c r="R138"/>
      <c r="S138"/>
      <c r="T138"/>
      <c r="U138"/>
    </row>
    <row r="139" spans="1:21" ht="24.75" customHeight="1">
      <c r="A139" s="124">
        <v>133</v>
      </c>
      <c r="B139" s="123" t="str">
        <f t="shared" si="2"/>
        <v>11021303780604</v>
      </c>
      <c r="C139" s="124" t="str">
        <f>VLOOKUP(D139,'[1]KHChung'!$C$5:$I$2144,7,0)</f>
        <v>130378</v>
      </c>
      <c r="D139" s="125" t="s">
        <v>184</v>
      </c>
      <c r="E139" s="126" t="s">
        <v>237</v>
      </c>
      <c r="F139" s="126" t="s">
        <v>119</v>
      </c>
      <c r="G139" s="124" t="s">
        <v>135</v>
      </c>
      <c r="H139" s="126"/>
      <c r="I139" s="124" t="s">
        <v>105</v>
      </c>
      <c r="J139" s="127" t="s">
        <v>283</v>
      </c>
      <c r="K139" s="128" t="s">
        <v>287</v>
      </c>
      <c r="L139" s="126"/>
      <c r="M139" s="126"/>
      <c r="N139"/>
      <c r="P139"/>
      <c r="R139"/>
      <c r="S139"/>
      <c r="T139"/>
      <c r="U139"/>
    </row>
    <row r="140" spans="1:21" ht="24.75" customHeight="1">
      <c r="A140" s="124">
        <v>134</v>
      </c>
      <c r="B140" s="123" t="str">
        <f t="shared" si="2"/>
        <v>11020503400602</v>
      </c>
      <c r="C140" s="124" t="str">
        <f>VLOOKUP(D140,'[1]KHChung'!$C$5:$I$2144,7,0)</f>
        <v>050340</v>
      </c>
      <c r="D140" s="125" t="s">
        <v>185</v>
      </c>
      <c r="E140" s="126" t="s">
        <v>237</v>
      </c>
      <c r="F140" s="126" t="s">
        <v>122</v>
      </c>
      <c r="G140" s="124" t="str">
        <f>VLOOKUP(I140,'Phan ca&amp; Ngay BDhoc'!$B$4:$I$72,8,0)</f>
        <v>A7-305</v>
      </c>
      <c r="H140" s="126"/>
      <c r="I140" s="124" t="s">
        <v>105</v>
      </c>
      <c r="J140" s="127" t="s">
        <v>242</v>
      </c>
      <c r="K140" s="128" t="s">
        <v>285</v>
      </c>
      <c r="L140" s="126"/>
      <c r="M140" s="126"/>
      <c r="N140"/>
      <c r="P140"/>
      <c r="R140"/>
      <c r="S140"/>
      <c r="T140"/>
      <c r="U140"/>
    </row>
    <row r="141" spans="1:21" ht="24.75" customHeight="1">
      <c r="A141" s="124">
        <v>135</v>
      </c>
      <c r="B141" s="123" t="str">
        <f t="shared" si="2"/>
        <v>11021203050634</v>
      </c>
      <c r="C141" s="124" t="str">
        <f>VLOOKUP(D141,'[1]KHChung'!$C$5:$I$2144,7,0)</f>
        <v>120305</v>
      </c>
      <c r="D141" s="125" t="s">
        <v>169</v>
      </c>
      <c r="E141" s="126" t="s">
        <v>246</v>
      </c>
      <c r="F141" s="126" t="s">
        <v>120</v>
      </c>
      <c r="G141" s="124" t="str">
        <f>VLOOKUP(I141,'Phan ca&amp; Ngay BDhoc'!$B$4:$I$72,8,0)</f>
        <v>A7-305</v>
      </c>
      <c r="H141" s="126"/>
      <c r="I141" s="124" t="s">
        <v>105</v>
      </c>
      <c r="J141" s="127" t="s">
        <v>283</v>
      </c>
      <c r="K141" s="128" t="s">
        <v>318</v>
      </c>
      <c r="L141" s="126"/>
      <c r="M141" s="126"/>
      <c r="N141"/>
      <c r="P141"/>
      <c r="R141"/>
      <c r="S141"/>
      <c r="T141"/>
      <c r="U141"/>
    </row>
    <row r="142" spans="1:21" ht="24.75" customHeight="1">
      <c r="A142" s="124">
        <v>136</v>
      </c>
      <c r="B142" s="123" t="str">
        <f t="shared" si="2"/>
        <v>11021003130610</v>
      </c>
      <c r="C142" s="124" t="str">
        <f>VLOOKUP(D142,'[1]KHChung'!$C$5:$I$2144,7,0)</f>
        <v>100313</v>
      </c>
      <c r="D142" s="125" t="s">
        <v>175</v>
      </c>
      <c r="E142" s="126" t="s">
        <v>223</v>
      </c>
      <c r="F142" s="126" t="s">
        <v>122</v>
      </c>
      <c r="G142" s="124" t="s">
        <v>135</v>
      </c>
      <c r="H142" s="126"/>
      <c r="I142" s="124" t="s">
        <v>105</v>
      </c>
      <c r="J142" s="127" t="s">
        <v>242</v>
      </c>
      <c r="K142" s="128" t="s">
        <v>293</v>
      </c>
      <c r="L142" s="126"/>
      <c r="M142" s="126"/>
      <c r="N142"/>
      <c r="P142"/>
      <c r="R142"/>
      <c r="S142"/>
      <c r="T142"/>
      <c r="U142"/>
    </row>
    <row r="143" spans="1:21" ht="24.75" customHeight="1">
      <c r="A143" s="124">
        <v>137</v>
      </c>
      <c r="B143" s="123" t="str">
        <f t="shared" si="2"/>
        <v>11021303780605</v>
      </c>
      <c r="C143" s="124" t="str">
        <f>VLOOKUP(D143,'[1]KHChung'!$C$5:$I$2144,7,0)</f>
        <v>130378</v>
      </c>
      <c r="D143" s="125" t="s">
        <v>184</v>
      </c>
      <c r="E143" s="126" t="s">
        <v>238</v>
      </c>
      <c r="F143" s="126" t="s">
        <v>122</v>
      </c>
      <c r="G143" s="124" t="str">
        <f>VLOOKUP(I143,'Phan ca&amp; Ngay BDhoc'!$B$4:$I$72,8,0)</f>
        <v>A7-401</v>
      </c>
      <c r="H143" s="126"/>
      <c r="I143" s="124" t="s">
        <v>106</v>
      </c>
      <c r="J143" s="127" t="s">
        <v>283</v>
      </c>
      <c r="K143" s="128" t="s">
        <v>288</v>
      </c>
      <c r="L143" s="126"/>
      <c r="M143" s="126"/>
      <c r="N143"/>
      <c r="P143"/>
      <c r="R143"/>
      <c r="S143"/>
      <c r="T143"/>
      <c r="U143"/>
    </row>
    <row r="144" spans="1:21" ht="24.75" customHeight="1">
      <c r="A144" s="124">
        <v>138</v>
      </c>
      <c r="B144" s="123" t="str">
        <f t="shared" si="2"/>
        <v>11021303780606</v>
      </c>
      <c r="C144" s="124" t="str">
        <f>VLOOKUP(D144,'[1]KHChung'!$C$5:$I$2144,7,0)</f>
        <v>130378</v>
      </c>
      <c r="D144" s="125" t="s">
        <v>184</v>
      </c>
      <c r="E144" s="126" t="s">
        <v>238</v>
      </c>
      <c r="F144" s="126" t="s">
        <v>122</v>
      </c>
      <c r="G144" s="124" t="s">
        <v>135</v>
      </c>
      <c r="H144" s="126"/>
      <c r="I144" s="124" t="s">
        <v>106</v>
      </c>
      <c r="J144" s="127" t="s">
        <v>283</v>
      </c>
      <c r="K144" s="128" t="s">
        <v>289</v>
      </c>
      <c r="L144" s="126"/>
      <c r="M144" s="126"/>
      <c r="N144"/>
      <c r="P144"/>
      <c r="R144"/>
      <c r="S144"/>
      <c r="T144"/>
      <c r="U144"/>
    </row>
    <row r="145" spans="1:21" ht="24.75" customHeight="1">
      <c r="A145" s="124">
        <v>139</v>
      </c>
      <c r="B145" s="123" t="str">
        <f t="shared" si="2"/>
        <v>11020503400603</v>
      </c>
      <c r="C145" s="124" t="str">
        <f>VLOOKUP(D145,'[1]KHChung'!$C$5:$I$2144,7,0)</f>
        <v>050340</v>
      </c>
      <c r="D145" s="125" t="s">
        <v>185</v>
      </c>
      <c r="E145" s="126" t="s">
        <v>238</v>
      </c>
      <c r="F145" s="126" t="s">
        <v>117</v>
      </c>
      <c r="G145" s="124" t="str">
        <f>VLOOKUP(I145,'Phan ca&amp; Ngay BDhoc'!$B$4:$I$72,8,0)</f>
        <v>A7-401</v>
      </c>
      <c r="H145" s="126"/>
      <c r="I145" s="124" t="s">
        <v>106</v>
      </c>
      <c r="J145" s="127" t="s">
        <v>242</v>
      </c>
      <c r="K145" s="128" t="s">
        <v>286</v>
      </c>
      <c r="L145" s="126"/>
      <c r="M145" s="126"/>
      <c r="N145"/>
      <c r="P145"/>
      <c r="R145"/>
      <c r="S145"/>
      <c r="T145"/>
      <c r="U145"/>
    </row>
    <row r="146" spans="1:21" ht="24.75" customHeight="1">
      <c r="A146" s="124">
        <v>140</v>
      </c>
      <c r="B146" s="123" t="str">
        <f t="shared" si="2"/>
        <v>11021203050635</v>
      </c>
      <c r="C146" s="124" t="str">
        <f>VLOOKUP(D146,'[1]KHChung'!$C$5:$I$2144,7,0)</f>
        <v>120305</v>
      </c>
      <c r="D146" s="125" t="s">
        <v>169</v>
      </c>
      <c r="E146" s="126" t="s">
        <v>247</v>
      </c>
      <c r="F146" s="126" t="s">
        <v>120</v>
      </c>
      <c r="G146" s="124" t="str">
        <f>VLOOKUP(I146,'Phan ca&amp; Ngay BDhoc'!$B$4:$I$72,8,0)</f>
        <v>A7-401</v>
      </c>
      <c r="H146" s="126"/>
      <c r="I146" s="124" t="s">
        <v>106</v>
      </c>
      <c r="J146" s="127" t="s">
        <v>283</v>
      </c>
      <c r="K146" s="128" t="s">
        <v>319</v>
      </c>
      <c r="L146" s="126"/>
      <c r="M146" s="126"/>
      <c r="N146"/>
      <c r="P146"/>
      <c r="R146"/>
      <c r="S146"/>
      <c r="T146"/>
      <c r="U146"/>
    </row>
    <row r="147" spans="1:21" ht="24.75" customHeight="1">
      <c r="A147" s="124">
        <v>141</v>
      </c>
      <c r="B147" s="123" t="str">
        <f t="shared" si="2"/>
        <v>11021003130611</v>
      </c>
      <c r="C147" s="124" t="str">
        <f>VLOOKUP(D147,'[1]KHChung'!$C$5:$I$2144,7,0)</f>
        <v>100313</v>
      </c>
      <c r="D147" s="125" t="s">
        <v>175</v>
      </c>
      <c r="E147" s="126" t="s">
        <v>221</v>
      </c>
      <c r="F147" s="126" t="s">
        <v>117</v>
      </c>
      <c r="G147" s="124" t="s">
        <v>135</v>
      </c>
      <c r="H147" s="126"/>
      <c r="I147" s="124" t="s">
        <v>106</v>
      </c>
      <c r="J147" s="127" t="s">
        <v>242</v>
      </c>
      <c r="K147" s="128" t="s">
        <v>294</v>
      </c>
      <c r="L147" s="126"/>
      <c r="M147" s="126"/>
      <c r="N147"/>
      <c r="P147"/>
      <c r="R147"/>
      <c r="S147"/>
      <c r="T147"/>
      <c r="U147"/>
    </row>
    <row r="148" spans="1:21" ht="24.75" customHeight="1">
      <c r="A148" s="124">
        <v>142</v>
      </c>
      <c r="B148" s="123" t="str">
        <f t="shared" si="2"/>
        <v>11021303550665</v>
      </c>
      <c r="C148" s="124" t="str">
        <f>VLOOKUP(D148,'[1]KHChung'!$C$5:$I$2144,7,0)</f>
        <v>130355</v>
      </c>
      <c r="D148" s="125" t="s">
        <v>157</v>
      </c>
      <c r="E148" s="126" t="s">
        <v>224</v>
      </c>
      <c r="F148" s="126" t="s">
        <v>120</v>
      </c>
      <c r="G148" s="124" t="str">
        <f>VLOOKUP(I148,'Phan ca&amp; Ngay BDhoc'!$B$4:$I$72,8,0)</f>
        <v>B3-203</v>
      </c>
      <c r="H148" s="126"/>
      <c r="I148" s="124" t="s">
        <v>29</v>
      </c>
      <c r="J148" s="127" t="s">
        <v>283</v>
      </c>
      <c r="K148" s="128" t="s">
        <v>349</v>
      </c>
      <c r="L148" s="126"/>
      <c r="M148" s="126"/>
      <c r="N148"/>
      <c r="P148"/>
      <c r="R148"/>
      <c r="S148"/>
      <c r="T148"/>
      <c r="U148"/>
    </row>
    <row r="149" spans="1:21" ht="24.75" customHeight="1">
      <c r="A149" s="124">
        <v>143</v>
      </c>
      <c r="B149" s="123" t="str">
        <f t="shared" si="2"/>
        <v>11021303550665</v>
      </c>
      <c r="C149" s="124" t="str">
        <f>VLOOKUP(D149,'[1]KHChung'!$C$5:$I$2144,7,0)</f>
        <v>130355</v>
      </c>
      <c r="D149" s="125" t="s">
        <v>157</v>
      </c>
      <c r="E149" s="126" t="s">
        <v>223</v>
      </c>
      <c r="F149" s="126" t="s">
        <v>122</v>
      </c>
      <c r="G149" s="124" t="str">
        <f>VLOOKUP(I149,'Phan ca&amp; Ngay BDhoc'!$B$4:$I$72,8,0)</f>
        <v>B3-203</v>
      </c>
      <c r="H149" s="126"/>
      <c r="I149" s="124" t="s">
        <v>29</v>
      </c>
      <c r="J149" s="127" t="s">
        <v>283</v>
      </c>
      <c r="K149" s="128" t="s">
        <v>349</v>
      </c>
      <c r="L149" s="126"/>
      <c r="M149" s="126"/>
      <c r="N149"/>
      <c r="P149"/>
      <c r="R149"/>
      <c r="S149"/>
      <c r="T149"/>
      <c r="U149"/>
    </row>
    <row r="150" spans="1:21" ht="24.75" customHeight="1">
      <c r="A150" s="124">
        <v>144</v>
      </c>
      <c r="B150" s="123" t="str">
        <f t="shared" si="2"/>
        <v>11021303550666</v>
      </c>
      <c r="C150" s="124" t="str">
        <f>VLOOKUP(D150,'[1]KHChung'!$C$5:$I$2144,7,0)</f>
        <v>130355</v>
      </c>
      <c r="D150" s="125" t="s">
        <v>157</v>
      </c>
      <c r="E150" s="126" t="s">
        <v>224</v>
      </c>
      <c r="F150" s="126" t="s">
        <v>120</v>
      </c>
      <c r="G150" s="124" t="s">
        <v>137</v>
      </c>
      <c r="H150" s="126"/>
      <c r="I150" s="124" t="s">
        <v>29</v>
      </c>
      <c r="J150" s="127" t="s">
        <v>283</v>
      </c>
      <c r="K150" s="128" t="s">
        <v>350</v>
      </c>
      <c r="L150" s="126"/>
      <c r="M150" s="126"/>
      <c r="N150"/>
      <c r="P150"/>
      <c r="R150"/>
      <c r="S150"/>
      <c r="T150"/>
      <c r="U150"/>
    </row>
    <row r="151" spans="1:21" ht="24.75" customHeight="1">
      <c r="A151" s="124">
        <v>145</v>
      </c>
      <c r="B151" s="123" t="str">
        <f t="shared" si="2"/>
        <v>11021303550666</v>
      </c>
      <c r="C151" s="124" t="str">
        <f>VLOOKUP(D151,'[1]KHChung'!$C$5:$I$2144,7,0)</f>
        <v>130355</v>
      </c>
      <c r="D151" s="125" t="s">
        <v>157</v>
      </c>
      <c r="E151" s="126" t="s">
        <v>224</v>
      </c>
      <c r="F151" s="126" t="s">
        <v>122</v>
      </c>
      <c r="G151" s="124" t="str">
        <f>VLOOKUP(I151,'Phan ca&amp; Ngay BDhoc'!$B$4:$I$72,8,0)</f>
        <v>B3-203</v>
      </c>
      <c r="H151" s="126"/>
      <c r="I151" s="124" t="s">
        <v>29</v>
      </c>
      <c r="J151" s="127" t="s">
        <v>283</v>
      </c>
      <c r="K151" s="128" t="s">
        <v>350</v>
      </c>
      <c r="L151" s="126"/>
      <c r="M151" s="126"/>
      <c r="N151"/>
      <c r="P151"/>
      <c r="R151"/>
      <c r="S151"/>
      <c r="T151"/>
      <c r="U151"/>
    </row>
    <row r="152" spans="1:21" ht="24.75" customHeight="1">
      <c r="A152" s="124">
        <v>146</v>
      </c>
      <c r="B152" s="123" t="str">
        <f t="shared" si="2"/>
        <v>11021203050648</v>
      </c>
      <c r="C152" s="124" t="str">
        <f>VLOOKUP(D152,'[1]KHChung'!$C$5:$I$2144,7,0)</f>
        <v>120305</v>
      </c>
      <c r="D152" s="125" t="s">
        <v>169</v>
      </c>
      <c r="E152" s="126" t="s">
        <v>245</v>
      </c>
      <c r="F152" s="126" t="s">
        <v>117</v>
      </c>
      <c r="G152" s="124" t="str">
        <f>VLOOKUP(I152,'Phan ca&amp; Ngay BDhoc'!$B$4:$I$72,8,0)</f>
        <v>B3-203</v>
      </c>
      <c r="H152" s="126"/>
      <c r="I152" s="124" t="s">
        <v>29</v>
      </c>
      <c r="J152" s="127" t="s">
        <v>283</v>
      </c>
      <c r="K152" s="128" t="s">
        <v>332</v>
      </c>
      <c r="L152" s="126"/>
      <c r="M152" s="126"/>
      <c r="N152"/>
      <c r="P152"/>
      <c r="R152"/>
      <c r="S152">
        <v>4</v>
      </c>
      <c r="T152">
        <v>4</v>
      </c>
      <c r="U152">
        <v>0</v>
      </c>
    </row>
    <row r="153" spans="1:21" ht="24.75" customHeight="1">
      <c r="A153" s="124">
        <v>147</v>
      </c>
      <c r="B153" s="123" t="str">
        <f t="shared" si="2"/>
        <v>11021303550667</v>
      </c>
      <c r="C153" s="124" t="str">
        <f>VLOOKUP(D153,'[1]KHChung'!$C$5:$I$2144,7,0)</f>
        <v>130355</v>
      </c>
      <c r="D153" s="125" t="s">
        <v>157</v>
      </c>
      <c r="E153" s="126" t="s">
        <v>221</v>
      </c>
      <c r="F153" s="126" t="s">
        <v>121</v>
      </c>
      <c r="G153" s="124" t="str">
        <f>VLOOKUP(I153,'Phan ca&amp; Ngay BDhoc'!$B$4:$I$72,8,0)</f>
        <v>B4-405</v>
      </c>
      <c r="H153" s="126"/>
      <c r="I153" s="124" t="s">
        <v>30</v>
      </c>
      <c r="J153" s="127" t="s">
        <v>283</v>
      </c>
      <c r="K153" s="128" t="s">
        <v>351</v>
      </c>
      <c r="L153" s="126"/>
      <c r="M153" s="126"/>
      <c r="N153"/>
      <c r="P153"/>
      <c r="R153"/>
      <c r="S153"/>
      <c r="T153"/>
      <c r="U153"/>
    </row>
    <row r="154" spans="1:21" ht="24.75" customHeight="1">
      <c r="A154" s="124">
        <v>148</v>
      </c>
      <c r="B154" s="123" t="str">
        <f t="shared" si="2"/>
        <v>11021303550667</v>
      </c>
      <c r="C154" s="124" t="str">
        <f>VLOOKUP(D154,'[1]KHChung'!$C$5:$I$2144,7,0)</f>
        <v>130355</v>
      </c>
      <c r="D154" s="125" t="s">
        <v>157</v>
      </c>
      <c r="E154" s="126" t="s">
        <v>221</v>
      </c>
      <c r="F154" s="126" t="s">
        <v>122</v>
      </c>
      <c r="G154" s="124" t="str">
        <f>VLOOKUP(I154,'Phan ca&amp; Ngay BDhoc'!$B$4:$I$72,8,0)</f>
        <v>B4-405</v>
      </c>
      <c r="H154" s="126"/>
      <c r="I154" s="124" t="s">
        <v>30</v>
      </c>
      <c r="J154" s="127" t="s">
        <v>283</v>
      </c>
      <c r="K154" s="128" t="s">
        <v>351</v>
      </c>
      <c r="L154" s="126"/>
      <c r="M154" s="126"/>
      <c r="N154"/>
      <c r="P154"/>
      <c r="R154"/>
      <c r="S154"/>
      <c r="T154"/>
      <c r="U154"/>
    </row>
    <row r="155" spans="1:21" ht="24.75" customHeight="1">
      <c r="A155" s="124">
        <v>149</v>
      </c>
      <c r="B155" s="123" t="str">
        <f t="shared" si="2"/>
        <v>11021303550668</v>
      </c>
      <c r="C155" s="124" t="str">
        <f>VLOOKUP(D155,'[1]KHChung'!$C$5:$I$2144,7,0)</f>
        <v>130355</v>
      </c>
      <c r="D155" s="125" t="s">
        <v>157</v>
      </c>
      <c r="E155" s="126" t="s">
        <v>222</v>
      </c>
      <c r="F155" s="126" t="s">
        <v>121</v>
      </c>
      <c r="G155" s="124" t="str">
        <f>VLOOKUP(I155,'Phan ca&amp; Ngay BDhoc'!$B$4:$I$72,8,0)</f>
        <v>B4-405</v>
      </c>
      <c r="H155" s="126"/>
      <c r="I155" s="124" t="s">
        <v>30</v>
      </c>
      <c r="J155" s="127" t="s">
        <v>283</v>
      </c>
      <c r="K155" s="128" t="s">
        <v>352</v>
      </c>
      <c r="L155" s="126"/>
      <c r="M155" s="126"/>
      <c r="N155"/>
      <c r="P155"/>
      <c r="R155"/>
      <c r="S155"/>
      <c r="T155"/>
      <c r="U155"/>
    </row>
    <row r="156" spans="1:21" ht="24.75" customHeight="1">
      <c r="A156" s="124">
        <v>150</v>
      </c>
      <c r="B156" s="123" t="str">
        <f t="shared" si="2"/>
        <v>11021303550668</v>
      </c>
      <c r="C156" s="124" t="str">
        <f>VLOOKUP(D156,'[1]KHChung'!$C$5:$I$2144,7,0)</f>
        <v>130355</v>
      </c>
      <c r="D156" s="125" t="s">
        <v>157</v>
      </c>
      <c r="E156" s="126" t="s">
        <v>222</v>
      </c>
      <c r="F156" s="126" t="s">
        <v>122</v>
      </c>
      <c r="G156" s="124" t="str">
        <f>VLOOKUP(I156,'Phan ca&amp; Ngay BDhoc'!$B$4:$I$72,8,0)</f>
        <v>B4-405</v>
      </c>
      <c r="H156" s="126"/>
      <c r="I156" s="124" t="s">
        <v>30</v>
      </c>
      <c r="J156" s="127" t="s">
        <v>283</v>
      </c>
      <c r="K156" s="128" t="s">
        <v>352</v>
      </c>
      <c r="L156" s="126"/>
      <c r="M156" s="126"/>
      <c r="N156"/>
      <c r="P156"/>
      <c r="R156"/>
      <c r="S156"/>
      <c r="T156"/>
      <c r="U156"/>
    </row>
    <row r="157" spans="1:21" ht="24.75" customHeight="1">
      <c r="A157" s="124">
        <v>151</v>
      </c>
      <c r="B157" s="123" t="str">
        <f t="shared" si="2"/>
        <v>11021203050649</v>
      </c>
      <c r="C157" s="124" t="str">
        <f>VLOOKUP(D157,'[1]KHChung'!$C$5:$I$2144,7,0)</f>
        <v>120305</v>
      </c>
      <c r="D157" s="125" t="s">
        <v>169</v>
      </c>
      <c r="E157" s="126" t="s">
        <v>247</v>
      </c>
      <c r="F157" s="126" t="s">
        <v>117</v>
      </c>
      <c r="G157" s="124" t="str">
        <f>VLOOKUP(I157,'Phan ca&amp; Ngay BDhoc'!$B$4:$I$72,8,0)</f>
        <v>B4-405</v>
      </c>
      <c r="H157" s="126"/>
      <c r="I157" s="124" t="s">
        <v>30</v>
      </c>
      <c r="J157" s="127" t="s">
        <v>283</v>
      </c>
      <c r="K157" s="128" t="s">
        <v>333</v>
      </c>
      <c r="L157" s="126"/>
      <c r="M157" s="126"/>
      <c r="N157"/>
      <c r="P157"/>
      <c r="R157"/>
      <c r="S157"/>
      <c r="T157"/>
      <c r="U157"/>
    </row>
    <row r="158" spans="1:21" ht="24.75" customHeight="1">
      <c r="A158" s="124">
        <v>152</v>
      </c>
      <c r="B158" s="123" t="str">
        <f t="shared" si="2"/>
        <v>11021303550669</v>
      </c>
      <c r="C158" s="124" t="str">
        <f>VLOOKUP(D158,'[1]KHChung'!$C$5:$I$2144,7,0)</f>
        <v>130355</v>
      </c>
      <c r="D158" s="125" t="s">
        <v>157</v>
      </c>
      <c r="E158" s="126" t="s">
        <v>221</v>
      </c>
      <c r="F158" s="126" t="s">
        <v>119</v>
      </c>
      <c r="G158" s="124" t="str">
        <f>VLOOKUP(I158,'Phan ca&amp; Ngay BDhoc'!$B$4:$I$72,8,0)</f>
        <v>B4-401</v>
      </c>
      <c r="H158" s="126"/>
      <c r="I158" s="124" t="s">
        <v>31</v>
      </c>
      <c r="J158" s="127" t="s">
        <v>283</v>
      </c>
      <c r="K158" s="128" t="s">
        <v>353</v>
      </c>
      <c r="L158" s="126"/>
      <c r="M158" s="126"/>
      <c r="N158"/>
      <c r="P158"/>
      <c r="R158"/>
      <c r="S158"/>
      <c r="T158"/>
      <c r="U158"/>
    </row>
    <row r="159" spans="1:21" ht="24.75" customHeight="1">
      <c r="A159" s="124">
        <v>153</v>
      </c>
      <c r="B159" s="123" t="str">
        <f t="shared" si="2"/>
        <v>11021303550669</v>
      </c>
      <c r="C159" s="124" t="str">
        <f>VLOOKUP(D159,'[1]KHChung'!$C$5:$I$2144,7,0)</f>
        <v>130355</v>
      </c>
      <c r="D159" s="125" t="s">
        <v>157</v>
      </c>
      <c r="E159" s="126" t="s">
        <v>221</v>
      </c>
      <c r="F159" s="126" t="s">
        <v>121</v>
      </c>
      <c r="G159" s="124" t="str">
        <f>VLOOKUP(I159,'Phan ca&amp; Ngay BDhoc'!$B$4:$I$72,8,0)</f>
        <v>B4-401</v>
      </c>
      <c r="H159" s="126"/>
      <c r="I159" s="124" t="s">
        <v>31</v>
      </c>
      <c r="J159" s="127" t="s">
        <v>283</v>
      </c>
      <c r="K159" s="128" t="s">
        <v>353</v>
      </c>
      <c r="L159" s="126"/>
      <c r="M159" s="126"/>
      <c r="N159"/>
      <c r="P159"/>
      <c r="R159"/>
      <c r="S159"/>
      <c r="T159"/>
      <c r="U159"/>
    </row>
    <row r="160" spans="1:21" ht="24.75" customHeight="1">
      <c r="A160" s="124">
        <v>154</v>
      </c>
      <c r="B160" s="123" t="str">
        <f t="shared" si="2"/>
        <v>11021303550670</v>
      </c>
      <c r="C160" s="124" t="str">
        <f>VLOOKUP(D160,'[1]KHChung'!$C$5:$I$2144,7,0)</f>
        <v>130355</v>
      </c>
      <c r="D160" s="125" t="s">
        <v>157</v>
      </c>
      <c r="E160" s="126" t="s">
        <v>222</v>
      </c>
      <c r="F160" s="126" t="s">
        <v>119</v>
      </c>
      <c r="G160" s="124" t="str">
        <f>VLOOKUP(I160,'Phan ca&amp; Ngay BDhoc'!$B$4:$I$72,8,0)</f>
        <v>B4-401</v>
      </c>
      <c r="H160" s="126"/>
      <c r="I160" s="124" t="s">
        <v>31</v>
      </c>
      <c r="J160" s="127" t="s">
        <v>283</v>
      </c>
      <c r="K160" s="128" t="s">
        <v>354</v>
      </c>
      <c r="L160" s="126"/>
      <c r="M160" s="126"/>
      <c r="N160"/>
      <c r="P160"/>
      <c r="R160"/>
      <c r="S160"/>
      <c r="T160"/>
      <c r="U160"/>
    </row>
    <row r="161" spans="1:21" ht="24.75" customHeight="1">
      <c r="A161" s="124">
        <v>155</v>
      </c>
      <c r="B161" s="123" t="str">
        <f t="shared" si="2"/>
        <v>11021303550670</v>
      </c>
      <c r="C161" s="124" t="str">
        <f>VLOOKUP(D161,'[1]KHChung'!$C$5:$I$2144,7,0)</f>
        <v>130355</v>
      </c>
      <c r="D161" s="125" t="s">
        <v>157</v>
      </c>
      <c r="E161" s="126" t="s">
        <v>222</v>
      </c>
      <c r="F161" s="126" t="s">
        <v>121</v>
      </c>
      <c r="G161" s="124" t="str">
        <f>VLOOKUP(I161,'Phan ca&amp; Ngay BDhoc'!$B$4:$I$72,8,0)</f>
        <v>B4-401</v>
      </c>
      <c r="H161" s="126"/>
      <c r="I161" s="124" t="s">
        <v>31</v>
      </c>
      <c r="J161" s="127" t="s">
        <v>283</v>
      </c>
      <c r="K161" s="128" t="s">
        <v>354</v>
      </c>
      <c r="L161" s="126"/>
      <c r="M161" s="126"/>
      <c r="N161"/>
      <c r="P161"/>
      <c r="R161"/>
      <c r="S161"/>
      <c r="T161"/>
      <c r="U161"/>
    </row>
    <row r="162" spans="1:21" ht="24.75" customHeight="1">
      <c r="A162" s="124">
        <v>156</v>
      </c>
      <c r="B162" s="123" t="str">
        <f t="shared" si="2"/>
        <v>11021203050650</v>
      </c>
      <c r="C162" s="124" t="str">
        <f>VLOOKUP(D162,'[1]KHChung'!$C$5:$I$2144,7,0)</f>
        <v>120305</v>
      </c>
      <c r="D162" s="125" t="s">
        <v>169</v>
      </c>
      <c r="E162" s="126" t="s">
        <v>248</v>
      </c>
      <c r="F162" s="126" t="s">
        <v>117</v>
      </c>
      <c r="G162" s="124" t="str">
        <f>VLOOKUP(I162,'Phan ca&amp; Ngay BDhoc'!$B$4:$I$72,8,0)</f>
        <v>B4-401</v>
      </c>
      <c r="H162" s="126"/>
      <c r="I162" s="124" t="s">
        <v>31</v>
      </c>
      <c r="J162" s="127" t="s">
        <v>283</v>
      </c>
      <c r="K162" s="128" t="s">
        <v>334</v>
      </c>
      <c r="L162" s="126"/>
      <c r="M162" s="126"/>
      <c r="N162"/>
      <c r="P162"/>
      <c r="R162"/>
      <c r="S162"/>
      <c r="T162"/>
      <c r="U162"/>
    </row>
    <row r="163" spans="1:21" ht="24.75" customHeight="1">
      <c r="A163" s="124">
        <v>157</v>
      </c>
      <c r="B163" s="123" t="str">
        <f t="shared" si="2"/>
        <v>11020403010601</v>
      </c>
      <c r="C163" s="124" t="str">
        <f>VLOOKUP(D163,'[1]KHChung'!$C$5:$I$2144,7,0)</f>
        <v>040301</v>
      </c>
      <c r="D163" s="125" t="s">
        <v>190</v>
      </c>
      <c r="E163" s="126" t="s">
        <v>221</v>
      </c>
      <c r="F163" s="126" t="s">
        <v>121</v>
      </c>
      <c r="G163" s="124" t="str">
        <f>VLOOKUP(I163,'Phan ca&amp; Ngay BDhoc'!$B$4:$I$72,8,0)</f>
        <v>A7-306</v>
      </c>
      <c r="H163" s="126"/>
      <c r="I163" s="124" t="s">
        <v>18</v>
      </c>
      <c r="J163" s="127" t="s">
        <v>283</v>
      </c>
      <c r="K163" s="128" t="s">
        <v>284</v>
      </c>
      <c r="L163" s="126"/>
      <c r="M163" s="126"/>
      <c r="N163"/>
      <c r="P163"/>
      <c r="R163"/>
      <c r="S163"/>
      <c r="T163"/>
      <c r="U163"/>
    </row>
    <row r="164" spans="1:21" ht="24.75" customHeight="1">
      <c r="A164" s="124">
        <v>158</v>
      </c>
      <c r="B164" s="123" t="str">
        <f t="shared" si="2"/>
        <v>11021203050640</v>
      </c>
      <c r="C164" s="124" t="str">
        <f>VLOOKUP(D164,'[1]KHChung'!$C$5:$I$2144,7,0)</f>
        <v>120305</v>
      </c>
      <c r="D164" s="125" t="s">
        <v>169</v>
      </c>
      <c r="E164" s="126" t="s">
        <v>233</v>
      </c>
      <c r="F164" s="126" t="s">
        <v>117</v>
      </c>
      <c r="G164" s="124" t="str">
        <f>VLOOKUP(I164,'Phan ca&amp; Ngay BDhoc'!$B$4:$I$72,8,0)</f>
        <v>A7-306</v>
      </c>
      <c r="H164" s="126"/>
      <c r="I164" s="124" t="s">
        <v>18</v>
      </c>
      <c r="J164" s="127" t="s">
        <v>283</v>
      </c>
      <c r="K164" s="128" t="s">
        <v>324</v>
      </c>
      <c r="L164" s="126"/>
      <c r="M164" s="126"/>
      <c r="N164"/>
      <c r="P164"/>
      <c r="R164"/>
      <c r="S164"/>
      <c r="T164"/>
      <c r="U164"/>
    </row>
    <row r="165" spans="1:21" ht="24.75" customHeight="1">
      <c r="A165" s="124">
        <v>159</v>
      </c>
      <c r="B165" s="123" t="str">
        <f t="shared" si="2"/>
        <v>11020403010602</v>
      </c>
      <c r="C165" s="124" t="str">
        <f>VLOOKUP(D165,'[1]KHChung'!$C$5:$I$2144,7,0)</f>
        <v>040301</v>
      </c>
      <c r="D165" s="125" t="s">
        <v>190</v>
      </c>
      <c r="E165" s="126" t="s">
        <v>223</v>
      </c>
      <c r="F165" s="126" t="s">
        <v>118</v>
      </c>
      <c r="G165" s="124" t="str">
        <f>VLOOKUP(I165,'Phan ca&amp; Ngay BDhoc'!$B$4:$I$72,8,0)</f>
        <v>A7-306</v>
      </c>
      <c r="H165" s="126"/>
      <c r="I165" s="124" t="s">
        <v>19</v>
      </c>
      <c r="J165" s="127" t="s">
        <v>283</v>
      </c>
      <c r="K165" s="128" t="s">
        <v>285</v>
      </c>
      <c r="L165" s="126"/>
      <c r="M165" s="126"/>
      <c r="N165"/>
      <c r="P165"/>
      <c r="R165"/>
      <c r="S165"/>
      <c r="T165"/>
      <c r="U165"/>
    </row>
    <row r="166" spans="1:21" ht="24.75" customHeight="1">
      <c r="A166" s="124">
        <v>160</v>
      </c>
      <c r="B166" s="123" t="str">
        <f t="shared" si="2"/>
        <v>11021203050641</v>
      </c>
      <c r="C166" s="124" t="str">
        <f>VLOOKUP(D166,'[1]KHChung'!$C$5:$I$2144,7,0)</f>
        <v>120305</v>
      </c>
      <c r="D166" s="125" t="s">
        <v>169</v>
      </c>
      <c r="E166" s="126" t="s">
        <v>240</v>
      </c>
      <c r="F166" s="126" t="s">
        <v>117</v>
      </c>
      <c r="G166" s="124" t="str">
        <f>VLOOKUP(I166,'Phan ca&amp; Ngay BDhoc'!$B$4:$I$72,8,0)</f>
        <v>A7-306</v>
      </c>
      <c r="H166" s="126"/>
      <c r="I166" s="124" t="s">
        <v>19</v>
      </c>
      <c r="J166" s="127" t="s">
        <v>283</v>
      </c>
      <c r="K166" s="128" t="s">
        <v>325</v>
      </c>
      <c r="L166" s="126"/>
      <c r="M166" s="126"/>
      <c r="N166"/>
      <c r="P166"/>
      <c r="R166"/>
      <c r="S166"/>
      <c r="T166"/>
      <c r="U166"/>
    </row>
    <row r="167" spans="1:21" ht="24.75" customHeight="1">
      <c r="A167" s="124">
        <v>161</v>
      </c>
      <c r="B167" s="123" t="str">
        <f t="shared" si="2"/>
        <v>11020403010603</v>
      </c>
      <c r="C167" s="124" t="str">
        <f>VLOOKUP(D167,'[1]KHChung'!$C$5:$I$2144,7,0)</f>
        <v>040301</v>
      </c>
      <c r="D167" s="125" t="s">
        <v>190</v>
      </c>
      <c r="E167" s="126" t="s">
        <v>224</v>
      </c>
      <c r="F167" s="126" t="s">
        <v>118</v>
      </c>
      <c r="G167" s="124" t="str">
        <f>VLOOKUP(I167,'Phan ca&amp; Ngay BDhoc'!$B$4:$I$72,8,0)</f>
        <v>A7-306</v>
      </c>
      <c r="H167" s="126"/>
      <c r="I167" s="124" t="s">
        <v>20</v>
      </c>
      <c r="J167" s="127" t="s">
        <v>283</v>
      </c>
      <c r="K167" s="128" t="s">
        <v>286</v>
      </c>
      <c r="L167" s="126"/>
      <c r="M167" s="126"/>
      <c r="N167"/>
      <c r="P167"/>
      <c r="R167"/>
      <c r="S167"/>
      <c r="T167"/>
      <c r="U167"/>
    </row>
    <row r="168" spans="1:21" ht="24.75" customHeight="1">
      <c r="A168" s="124">
        <v>162</v>
      </c>
      <c r="B168" s="123" t="str">
        <f t="shared" si="2"/>
        <v>11021203050642</v>
      </c>
      <c r="C168" s="124" t="str">
        <f>VLOOKUP(D168,'[1]KHChung'!$C$5:$I$2144,7,0)</f>
        <v>120305</v>
      </c>
      <c r="D168" s="125" t="s">
        <v>169</v>
      </c>
      <c r="E168" s="126" t="s">
        <v>235</v>
      </c>
      <c r="F168" s="126" t="s">
        <v>117</v>
      </c>
      <c r="G168" s="124" t="str">
        <f>VLOOKUP(I168,'Phan ca&amp; Ngay BDhoc'!$B$4:$I$72,8,0)</f>
        <v>A7-306</v>
      </c>
      <c r="H168" s="126"/>
      <c r="I168" s="124" t="s">
        <v>20</v>
      </c>
      <c r="J168" s="127" t="s">
        <v>283</v>
      </c>
      <c r="K168" s="128" t="s">
        <v>326</v>
      </c>
      <c r="L168" s="126"/>
      <c r="M168" s="126"/>
      <c r="N168"/>
      <c r="P168"/>
      <c r="R168"/>
      <c r="S168"/>
      <c r="T168"/>
      <c r="U168"/>
    </row>
    <row r="169" spans="1:21" ht="24.75" customHeight="1">
      <c r="A169" s="124">
        <v>163</v>
      </c>
      <c r="B169" s="123" t="str">
        <f t="shared" si="2"/>
        <v>11021203060612</v>
      </c>
      <c r="C169" s="124" t="str">
        <f>VLOOKUP(D169,'[1]KHChung'!$C$5:$I$2144,7,0)</f>
        <v>120306</v>
      </c>
      <c r="D169" s="125" t="s">
        <v>194</v>
      </c>
      <c r="E169" s="126" t="s">
        <v>248</v>
      </c>
      <c r="F169" s="126" t="s">
        <v>122</v>
      </c>
      <c r="G169" s="124" t="str">
        <f>VLOOKUP(I169,'Phan ca&amp; Ngay BDhoc'!$B$4:$I$72,8,0)</f>
        <v>A10-902</v>
      </c>
      <c r="H169" s="126"/>
      <c r="I169" s="124" t="s">
        <v>111</v>
      </c>
      <c r="J169" s="127" t="s">
        <v>242</v>
      </c>
      <c r="K169" s="128" t="s">
        <v>295</v>
      </c>
      <c r="L169" s="126"/>
      <c r="M169" s="126"/>
      <c r="N169"/>
      <c r="P169"/>
      <c r="R169"/>
      <c r="S169"/>
      <c r="T169"/>
      <c r="U169"/>
    </row>
    <row r="170" spans="1:21" ht="24.75" customHeight="1">
      <c r="A170" s="124">
        <v>164</v>
      </c>
      <c r="B170" s="123" t="str">
        <f t="shared" si="2"/>
        <v>11021403040625</v>
      </c>
      <c r="C170" s="124" t="str">
        <f>VLOOKUP(D170,'[1]KHChung'!$C$5:$I$2144,7,0)</f>
        <v>140304</v>
      </c>
      <c r="D170" s="125" t="s">
        <v>172</v>
      </c>
      <c r="E170" s="126" t="s">
        <v>248</v>
      </c>
      <c r="F170" s="126" t="s">
        <v>122</v>
      </c>
      <c r="G170" s="124" t="s">
        <v>135</v>
      </c>
      <c r="H170" s="126"/>
      <c r="I170" s="124" t="s">
        <v>111</v>
      </c>
      <c r="J170" s="127" t="s">
        <v>242</v>
      </c>
      <c r="K170" s="128" t="s">
        <v>309</v>
      </c>
      <c r="L170" s="126"/>
      <c r="M170" s="126"/>
      <c r="N170"/>
      <c r="P170"/>
      <c r="R170"/>
      <c r="S170"/>
      <c r="T170"/>
      <c r="U170"/>
    </row>
    <row r="171" spans="1:21" ht="24.75" customHeight="1">
      <c r="A171" s="124">
        <v>165</v>
      </c>
      <c r="B171" s="123" t="str">
        <f t="shared" si="2"/>
        <v>11021303780637</v>
      </c>
      <c r="C171" s="124" t="str">
        <f>VLOOKUP(D171,'[1]KHChung'!$C$5:$I$2144,7,0)</f>
        <v>130378</v>
      </c>
      <c r="D171" s="125" t="s">
        <v>184</v>
      </c>
      <c r="E171" s="126" t="s">
        <v>238</v>
      </c>
      <c r="F171" s="126" t="s">
        <v>118</v>
      </c>
      <c r="G171" s="124" t="str">
        <f>VLOOKUP(I171,'Phan ca&amp; Ngay BDhoc'!$B$4:$I$72,8,0)</f>
        <v>A10-902</v>
      </c>
      <c r="H171" s="126"/>
      <c r="I171" s="124" t="s">
        <v>111</v>
      </c>
      <c r="J171" s="127" t="s">
        <v>283</v>
      </c>
      <c r="K171" s="128" t="s">
        <v>321</v>
      </c>
      <c r="L171" s="126"/>
      <c r="M171" s="126"/>
      <c r="N171"/>
      <c r="P171"/>
      <c r="R171"/>
      <c r="S171"/>
      <c r="T171"/>
      <c r="U171"/>
    </row>
    <row r="172" spans="1:21" ht="24.75" customHeight="1">
      <c r="A172" s="124">
        <v>166</v>
      </c>
      <c r="B172" s="123" t="str">
        <f t="shared" si="2"/>
        <v>11021303780638</v>
      </c>
      <c r="C172" s="124" t="str">
        <f>VLOOKUP(D172,'[1]KHChung'!$C$5:$I$2144,7,0)</f>
        <v>130378</v>
      </c>
      <c r="D172" s="125" t="s">
        <v>184</v>
      </c>
      <c r="E172" s="126" t="s">
        <v>238</v>
      </c>
      <c r="F172" s="126" t="s">
        <v>119</v>
      </c>
      <c r="G172" s="124" t="str">
        <f>VLOOKUP(I172,'Phan ca&amp; Ngay BDhoc'!$B$4:$I$72,8,0)</f>
        <v>A10-902</v>
      </c>
      <c r="H172" s="126"/>
      <c r="I172" s="124" t="s">
        <v>111</v>
      </c>
      <c r="J172" s="127" t="s">
        <v>283</v>
      </c>
      <c r="K172" s="128" t="s">
        <v>322</v>
      </c>
      <c r="L172" s="126"/>
      <c r="M172" s="126"/>
      <c r="N172"/>
      <c r="P172"/>
      <c r="R172"/>
      <c r="S172"/>
      <c r="T172"/>
      <c r="U172"/>
    </row>
    <row r="173" spans="1:21" ht="24.75" customHeight="1">
      <c r="A173" s="124">
        <v>167</v>
      </c>
      <c r="B173" s="123" t="str">
        <f t="shared" si="2"/>
        <v>11021203050620</v>
      </c>
      <c r="C173" s="124" t="str">
        <f>VLOOKUP(D173,'[1]KHChung'!$C$5:$I$2144,7,0)</f>
        <v>120305</v>
      </c>
      <c r="D173" s="125" t="s">
        <v>169</v>
      </c>
      <c r="E173" s="126" t="s">
        <v>239</v>
      </c>
      <c r="F173" s="126" t="s">
        <v>120</v>
      </c>
      <c r="G173" s="124" t="str">
        <f>VLOOKUP(I173,'Phan ca&amp; Ngay BDhoc'!$B$4:$I$72,8,0)</f>
        <v>A10-902</v>
      </c>
      <c r="H173" s="126"/>
      <c r="I173" s="124" t="s">
        <v>111</v>
      </c>
      <c r="J173" s="127" t="s">
        <v>283</v>
      </c>
      <c r="K173" s="128" t="s">
        <v>304</v>
      </c>
      <c r="L173" s="126"/>
      <c r="M173" s="126"/>
      <c r="N173"/>
      <c r="P173"/>
      <c r="R173"/>
      <c r="S173"/>
      <c r="T173"/>
      <c r="U173"/>
    </row>
    <row r="174" spans="1:21" ht="24.75" customHeight="1">
      <c r="A174" s="124">
        <v>168</v>
      </c>
      <c r="B174" s="123" t="str">
        <f t="shared" si="2"/>
        <v>11021203060613</v>
      </c>
      <c r="C174" s="124" t="str">
        <f>VLOOKUP(D174,'[1]KHChung'!$C$5:$I$2144,7,0)</f>
        <v>120306</v>
      </c>
      <c r="D174" s="125" t="s">
        <v>194</v>
      </c>
      <c r="E174" s="126" t="s">
        <v>245</v>
      </c>
      <c r="F174" s="126" t="s">
        <v>122</v>
      </c>
      <c r="G174" s="124" t="str">
        <f>VLOOKUP(I174,'Phan ca&amp; Ngay BDhoc'!$B$4:$I$72,8,0)</f>
        <v>A10-902</v>
      </c>
      <c r="H174" s="126"/>
      <c r="I174" s="124" t="s">
        <v>112</v>
      </c>
      <c r="J174" s="127" t="s">
        <v>242</v>
      </c>
      <c r="K174" s="128" t="s">
        <v>297</v>
      </c>
      <c r="L174" s="126"/>
      <c r="M174" s="126"/>
      <c r="N174"/>
      <c r="P174"/>
      <c r="R174"/>
      <c r="S174"/>
      <c r="T174"/>
      <c r="U174"/>
    </row>
    <row r="175" spans="1:21" ht="24.75" customHeight="1">
      <c r="A175" s="124">
        <v>169</v>
      </c>
      <c r="B175" s="123" t="str">
        <f t="shared" si="2"/>
        <v>11021403040626</v>
      </c>
      <c r="C175" s="124" t="str">
        <f>VLOOKUP(D175,'[1]KHChung'!$C$5:$I$2144,7,0)</f>
        <v>140304</v>
      </c>
      <c r="D175" s="125" t="s">
        <v>172</v>
      </c>
      <c r="E175" s="126" t="s">
        <v>245</v>
      </c>
      <c r="F175" s="126" t="s">
        <v>122</v>
      </c>
      <c r="G175" s="124" t="s">
        <v>135</v>
      </c>
      <c r="H175" s="126"/>
      <c r="I175" s="124" t="s">
        <v>112</v>
      </c>
      <c r="J175" s="127" t="s">
        <v>242</v>
      </c>
      <c r="K175" s="128" t="s">
        <v>310</v>
      </c>
      <c r="L175" s="126"/>
      <c r="M175" s="126"/>
      <c r="N175"/>
      <c r="P175"/>
      <c r="R175"/>
      <c r="S175"/>
      <c r="T175"/>
      <c r="U175"/>
    </row>
    <row r="176" spans="1:21" ht="24.75" customHeight="1">
      <c r="A176" s="124">
        <v>170</v>
      </c>
      <c r="B176" s="123" t="str">
        <f t="shared" si="2"/>
        <v>11021303780639</v>
      </c>
      <c r="C176" s="124" t="str">
        <f>VLOOKUP(D176,'[1]KHChung'!$C$5:$I$2144,7,0)</f>
        <v>130378</v>
      </c>
      <c r="D176" s="125" t="s">
        <v>184</v>
      </c>
      <c r="E176" s="126" t="s">
        <v>237</v>
      </c>
      <c r="F176" s="126" t="s">
        <v>117</v>
      </c>
      <c r="G176" s="124" t="str">
        <f>VLOOKUP(I176,'Phan ca&amp; Ngay BDhoc'!$B$4:$I$72,8,0)</f>
        <v>A10-902</v>
      </c>
      <c r="H176" s="126"/>
      <c r="I176" s="124" t="s">
        <v>112</v>
      </c>
      <c r="J176" s="127" t="s">
        <v>283</v>
      </c>
      <c r="K176" s="128" t="s">
        <v>323</v>
      </c>
      <c r="L176" s="126"/>
      <c r="M176" s="126"/>
      <c r="N176"/>
      <c r="P176"/>
      <c r="R176"/>
      <c r="S176"/>
      <c r="T176"/>
      <c r="U176"/>
    </row>
    <row r="177" spans="1:21" ht="24.75" customHeight="1">
      <c r="A177" s="124">
        <v>171</v>
      </c>
      <c r="B177" s="123" t="str">
        <f t="shared" si="2"/>
        <v>11021303780640</v>
      </c>
      <c r="C177" s="124" t="str">
        <f>VLOOKUP(D177,'[1]KHChung'!$C$5:$I$2144,7,0)</f>
        <v>130378</v>
      </c>
      <c r="D177" s="125" t="s">
        <v>184</v>
      </c>
      <c r="E177" s="126" t="s">
        <v>241</v>
      </c>
      <c r="F177" s="126" t="s">
        <v>120</v>
      </c>
      <c r="G177" s="124" t="str">
        <f>VLOOKUP(I177,'Phan ca&amp; Ngay BDhoc'!$B$4:$I$72,8,0)</f>
        <v>A10-902</v>
      </c>
      <c r="H177" s="126"/>
      <c r="I177" s="124" t="s">
        <v>112</v>
      </c>
      <c r="J177" s="127" t="s">
        <v>283</v>
      </c>
      <c r="K177" s="128" t="s">
        <v>324</v>
      </c>
      <c r="L177" s="126"/>
      <c r="M177" s="126"/>
      <c r="N177"/>
      <c r="P177"/>
      <c r="R177"/>
      <c r="S177"/>
      <c r="T177"/>
      <c r="U177"/>
    </row>
    <row r="178" spans="1:21" ht="24.75" customHeight="1">
      <c r="A178" s="124">
        <v>172</v>
      </c>
      <c r="B178" s="123" t="str">
        <f t="shared" si="2"/>
        <v>11021203050621</v>
      </c>
      <c r="C178" s="124" t="str">
        <f>VLOOKUP(D178,'[1]KHChung'!$C$5:$I$2144,7,0)</f>
        <v>120305</v>
      </c>
      <c r="D178" s="125" t="s">
        <v>169</v>
      </c>
      <c r="E178" s="126" t="s">
        <v>240</v>
      </c>
      <c r="F178" s="126" t="s">
        <v>120</v>
      </c>
      <c r="G178" s="124" t="str">
        <f>VLOOKUP(I178,'Phan ca&amp; Ngay BDhoc'!$B$4:$I$72,8,0)</f>
        <v>A10-902</v>
      </c>
      <c r="H178" s="126"/>
      <c r="I178" s="124" t="s">
        <v>112</v>
      </c>
      <c r="J178" s="127" t="s">
        <v>283</v>
      </c>
      <c r="K178" s="128" t="s">
        <v>305</v>
      </c>
      <c r="L178" s="126"/>
      <c r="M178" s="126"/>
      <c r="N178"/>
      <c r="P178"/>
      <c r="R178"/>
      <c r="S178"/>
      <c r="T178"/>
      <c r="U178"/>
    </row>
    <row r="179" spans="1:21" ht="24.75" customHeight="1">
      <c r="A179" s="124">
        <v>173</v>
      </c>
      <c r="B179" s="123" t="str">
        <f t="shared" si="2"/>
        <v>11021203060614</v>
      </c>
      <c r="C179" s="124" t="str">
        <f>VLOOKUP(D179,'[1]KHChung'!$C$5:$I$2144,7,0)</f>
        <v>120306</v>
      </c>
      <c r="D179" s="125" t="s">
        <v>194</v>
      </c>
      <c r="E179" s="126" t="s">
        <v>247</v>
      </c>
      <c r="F179" s="126" t="s">
        <v>122</v>
      </c>
      <c r="G179" s="124" t="str">
        <f>VLOOKUP(I179,'Phan ca&amp; Ngay BDhoc'!$B$4:$I$72,8,0)</f>
        <v>A9-606</v>
      </c>
      <c r="H179" s="126"/>
      <c r="I179" s="124" t="s">
        <v>113</v>
      </c>
      <c r="J179" s="127" t="s">
        <v>242</v>
      </c>
      <c r="K179" s="128" t="s">
        <v>298</v>
      </c>
      <c r="L179" s="126"/>
      <c r="M179" s="126"/>
      <c r="N179"/>
      <c r="P179"/>
      <c r="R179"/>
      <c r="S179"/>
      <c r="T179"/>
      <c r="U179"/>
    </row>
    <row r="180" spans="1:21" ht="24.75" customHeight="1">
      <c r="A180" s="124">
        <v>174</v>
      </c>
      <c r="B180" s="123" t="str">
        <f t="shared" si="2"/>
        <v>11021403040627</v>
      </c>
      <c r="C180" s="124" t="str">
        <f>VLOOKUP(D180,'[1]KHChung'!$C$5:$I$2144,7,0)</f>
        <v>140304</v>
      </c>
      <c r="D180" s="125" t="s">
        <v>172</v>
      </c>
      <c r="E180" s="126" t="s">
        <v>247</v>
      </c>
      <c r="F180" s="126" t="s">
        <v>122</v>
      </c>
      <c r="G180" s="124" t="s">
        <v>135</v>
      </c>
      <c r="H180" s="126"/>
      <c r="I180" s="124" t="s">
        <v>113</v>
      </c>
      <c r="J180" s="127" t="s">
        <v>242</v>
      </c>
      <c r="K180" s="128" t="s">
        <v>311</v>
      </c>
      <c r="L180" s="126"/>
      <c r="M180" s="126"/>
      <c r="N180"/>
      <c r="P180"/>
      <c r="R180"/>
      <c r="S180"/>
      <c r="T180"/>
      <c r="U180"/>
    </row>
    <row r="181" spans="1:21" ht="24.75" customHeight="1">
      <c r="A181" s="124">
        <v>175</v>
      </c>
      <c r="B181" s="123" t="str">
        <f t="shared" si="2"/>
        <v>11021303780641</v>
      </c>
      <c r="C181" s="124" t="str">
        <f>VLOOKUP(D181,'[1]KHChung'!$C$5:$I$2144,7,0)</f>
        <v>130378</v>
      </c>
      <c r="D181" s="125" t="s">
        <v>184</v>
      </c>
      <c r="E181" s="126" t="s">
        <v>238</v>
      </c>
      <c r="F181" s="126" t="s">
        <v>117</v>
      </c>
      <c r="G181" s="124" t="str">
        <f>VLOOKUP(I181,'Phan ca&amp; Ngay BDhoc'!$B$4:$I$72,8,0)</f>
        <v>A9-606</v>
      </c>
      <c r="H181" s="126"/>
      <c r="I181" s="124" t="s">
        <v>113</v>
      </c>
      <c r="J181" s="127" t="s">
        <v>283</v>
      </c>
      <c r="K181" s="128" t="s">
        <v>325</v>
      </c>
      <c r="L181" s="126"/>
      <c r="M181" s="126"/>
      <c r="N181"/>
      <c r="P181"/>
      <c r="R181"/>
      <c r="S181"/>
      <c r="T181"/>
      <c r="U181"/>
    </row>
    <row r="182" spans="1:21" ht="24.75" customHeight="1">
      <c r="A182" s="124">
        <v>176</v>
      </c>
      <c r="B182" s="123" t="str">
        <f t="shared" si="2"/>
        <v>11021303780642</v>
      </c>
      <c r="C182" s="124" t="str">
        <f>VLOOKUP(D182,'[1]KHChung'!$C$5:$I$2144,7,0)</f>
        <v>130378</v>
      </c>
      <c r="D182" s="125" t="s">
        <v>184</v>
      </c>
      <c r="E182" s="126" t="s">
        <v>243</v>
      </c>
      <c r="F182" s="126" t="s">
        <v>120</v>
      </c>
      <c r="G182" s="124" t="str">
        <f>VLOOKUP(I182,'Phan ca&amp; Ngay BDhoc'!$B$4:$I$72,8,0)</f>
        <v>A9-606</v>
      </c>
      <c r="H182" s="126"/>
      <c r="I182" s="124" t="s">
        <v>113</v>
      </c>
      <c r="J182" s="127" t="s">
        <v>283</v>
      </c>
      <c r="K182" s="128" t="s">
        <v>326</v>
      </c>
      <c r="L182" s="126"/>
      <c r="M182" s="126"/>
      <c r="N182"/>
      <c r="P182"/>
      <c r="R182"/>
      <c r="S182"/>
      <c r="T182"/>
      <c r="U182"/>
    </row>
    <row r="183" spans="1:21" ht="24.75" customHeight="1">
      <c r="A183" s="124">
        <v>177</v>
      </c>
      <c r="B183" s="123" t="str">
        <f t="shared" si="2"/>
        <v>11021203050622</v>
      </c>
      <c r="C183" s="124" t="str">
        <f>VLOOKUP(D183,'[1]KHChung'!$C$5:$I$2144,7,0)</f>
        <v>120305</v>
      </c>
      <c r="D183" s="125" t="s">
        <v>169</v>
      </c>
      <c r="E183" s="126" t="s">
        <v>233</v>
      </c>
      <c r="F183" s="126" t="s">
        <v>120</v>
      </c>
      <c r="G183" s="124" t="str">
        <f>VLOOKUP(I183,'Phan ca&amp; Ngay BDhoc'!$B$4:$I$72,8,0)</f>
        <v>A9-606</v>
      </c>
      <c r="H183" s="126"/>
      <c r="I183" s="124" t="s">
        <v>113</v>
      </c>
      <c r="J183" s="127" t="s">
        <v>283</v>
      </c>
      <c r="K183" s="128" t="s">
        <v>306</v>
      </c>
      <c r="L183" s="126"/>
      <c r="M183" s="126"/>
      <c r="N183"/>
      <c r="P183"/>
      <c r="R183"/>
      <c r="S183"/>
      <c r="T183"/>
      <c r="U183"/>
    </row>
    <row r="184" spans="1:21" ht="24.75" customHeight="1">
      <c r="A184" s="124">
        <v>178</v>
      </c>
      <c r="B184" s="123" t="str">
        <f t="shared" si="2"/>
        <v>11021203060615</v>
      </c>
      <c r="C184" s="124" t="str">
        <f>VLOOKUP(D184,'[1]KHChung'!$C$5:$I$2144,7,0)</f>
        <v>120306</v>
      </c>
      <c r="D184" s="125" t="s">
        <v>194</v>
      </c>
      <c r="E184" s="126" t="s">
        <v>246</v>
      </c>
      <c r="F184" s="126" t="s">
        <v>122</v>
      </c>
      <c r="G184" s="124" t="str">
        <f>VLOOKUP(I184,'Phan ca&amp; Ngay BDhoc'!$B$4:$I$72,8,0)</f>
        <v>A9-502</v>
      </c>
      <c r="H184" s="126"/>
      <c r="I184" s="124" t="s">
        <v>25</v>
      </c>
      <c r="J184" s="127" t="s">
        <v>242</v>
      </c>
      <c r="K184" s="128" t="s">
        <v>299</v>
      </c>
      <c r="L184" s="126"/>
      <c r="M184" s="126"/>
      <c r="N184"/>
      <c r="P184"/>
      <c r="R184"/>
      <c r="S184"/>
      <c r="T184"/>
      <c r="U184"/>
    </row>
    <row r="185" spans="1:21" ht="24.75" customHeight="1">
      <c r="A185" s="124">
        <v>179</v>
      </c>
      <c r="B185" s="123" t="str">
        <f t="shared" si="2"/>
        <v>11021403040628</v>
      </c>
      <c r="C185" s="124" t="str">
        <f>VLOOKUP(D185,'[1]KHChung'!$C$5:$I$2144,7,0)</f>
        <v>140304</v>
      </c>
      <c r="D185" s="125" t="s">
        <v>172</v>
      </c>
      <c r="E185" s="126" t="s">
        <v>246</v>
      </c>
      <c r="F185" s="126" t="s">
        <v>122</v>
      </c>
      <c r="G185" s="124" t="s">
        <v>135</v>
      </c>
      <c r="H185" s="126"/>
      <c r="I185" s="124" t="s">
        <v>25</v>
      </c>
      <c r="J185" s="127" t="s">
        <v>242</v>
      </c>
      <c r="K185" s="128" t="s">
        <v>312</v>
      </c>
      <c r="L185" s="126"/>
      <c r="M185" s="126"/>
      <c r="N185"/>
      <c r="P185"/>
      <c r="R185"/>
      <c r="S185"/>
      <c r="T185"/>
      <c r="U185"/>
    </row>
    <row r="186" spans="1:21" ht="24.75" customHeight="1">
      <c r="A186" s="124">
        <v>180</v>
      </c>
      <c r="B186" s="123" t="str">
        <f t="shared" si="2"/>
        <v>11021303780643</v>
      </c>
      <c r="C186" s="124" t="str">
        <f>VLOOKUP(D186,'[1]KHChung'!$C$5:$I$2144,7,0)</f>
        <v>130378</v>
      </c>
      <c r="D186" s="125" t="s">
        <v>184</v>
      </c>
      <c r="E186" s="126" t="s">
        <v>237</v>
      </c>
      <c r="F186" s="126" t="s">
        <v>118</v>
      </c>
      <c r="G186" s="124" t="str">
        <f>VLOOKUP(I186,'Phan ca&amp; Ngay BDhoc'!$B$4:$I$72,8,0)</f>
        <v>A9-502</v>
      </c>
      <c r="H186" s="126"/>
      <c r="I186" s="124" t="s">
        <v>25</v>
      </c>
      <c r="J186" s="127" t="s">
        <v>283</v>
      </c>
      <c r="K186" s="128" t="s">
        <v>327</v>
      </c>
      <c r="L186" s="126"/>
      <c r="M186" s="126"/>
      <c r="N186"/>
      <c r="P186"/>
      <c r="R186"/>
      <c r="S186"/>
      <c r="T186"/>
      <c r="U186"/>
    </row>
    <row r="187" spans="1:21" ht="24.75" customHeight="1">
      <c r="A187" s="124">
        <v>181</v>
      </c>
      <c r="B187" s="123" t="str">
        <f t="shared" si="2"/>
        <v>11021303780644</v>
      </c>
      <c r="C187" s="124" t="str">
        <f>VLOOKUP(D187,'[1]KHChung'!$C$5:$I$2144,7,0)</f>
        <v>130378</v>
      </c>
      <c r="D187" s="125" t="s">
        <v>184</v>
      </c>
      <c r="E187" s="126" t="s">
        <v>237</v>
      </c>
      <c r="F187" s="126" t="s">
        <v>119</v>
      </c>
      <c r="G187" s="124" t="str">
        <f>VLOOKUP(I187,'Phan ca&amp; Ngay BDhoc'!$B$4:$I$72,8,0)</f>
        <v>A9-502</v>
      </c>
      <c r="H187" s="126"/>
      <c r="I187" s="124" t="s">
        <v>25</v>
      </c>
      <c r="J187" s="127" t="s">
        <v>283</v>
      </c>
      <c r="K187" s="128" t="s">
        <v>328</v>
      </c>
      <c r="L187" s="126"/>
      <c r="M187" s="126"/>
      <c r="N187"/>
      <c r="P187"/>
      <c r="R187"/>
      <c r="S187"/>
      <c r="T187"/>
      <c r="U187"/>
    </row>
    <row r="188" spans="1:21" ht="24.75" customHeight="1">
      <c r="A188" s="124">
        <v>182</v>
      </c>
      <c r="B188" s="123" t="str">
        <f t="shared" si="2"/>
        <v>11021203050623</v>
      </c>
      <c r="C188" s="124" t="str">
        <f>VLOOKUP(D188,'[1]KHChung'!$C$5:$I$2144,7,0)</f>
        <v>120305</v>
      </c>
      <c r="D188" s="125" t="s">
        <v>169</v>
      </c>
      <c r="E188" s="126" t="s">
        <v>235</v>
      </c>
      <c r="F188" s="126" t="s">
        <v>120</v>
      </c>
      <c r="G188" s="124" t="str">
        <f>VLOOKUP(I188,'Phan ca&amp; Ngay BDhoc'!$B$4:$I$72,8,0)</f>
        <v>A9-502</v>
      </c>
      <c r="H188" s="126"/>
      <c r="I188" s="124" t="s">
        <v>25</v>
      </c>
      <c r="J188" s="127" t="s">
        <v>283</v>
      </c>
      <c r="K188" s="128" t="s">
        <v>307</v>
      </c>
      <c r="L188" s="126"/>
      <c r="M188" s="126"/>
      <c r="N188"/>
      <c r="P188"/>
      <c r="R188"/>
      <c r="S188"/>
      <c r="T188"/>
      <c r="U188"/>
    </row>
    <row r="189" spans="1:21" ht="24.75" customHeight="1">
      <c r="A189" s="124">
        <v>183</v>
      </c>
      <c r="B189" s="123" t="str">
        <f t="shared" si="2"/>
        <v>11021403470601</v>
      </c>
      <c r="C189" s="124" t="str">
        <f>VLOOKUP(D189,'[1]KHChung'!$C$5:$I$2144,7,0)</f>
        <v>140347</v>
      </c>
      <c r="D189" s="125" t="s">
        <v>201</v>
      </c>
      <c r="E189" s="126" t="s">
        <v>239</v>
      </c>
      <c r="F189" s="126" t="s">
        <v>121</v>
      </c>
      <c r="G189" s="124" t="s">
        <v>135</v>
      </c>
      <c r="H189" s="126"/>
      <c r="I189" s="124" t="s">
        <v>151</v>
      </c>
      <c r="J189" s="127" t="s">
        <v>258</v>
      </c>
      <c r="K189" s="128" t="s">
        <v>284</v>
      </c>
      <c r="L189" s="126"/>
      <c r="M189" s="126"/>
      <c r="N189"/>
      <c r="P189"/>
      <c r="R189"/>
      <c r="S189"/>
      <c r="T189"/>
      <c r="U189"/>
    </row>
    <row r="190" spans="1:21" ht="24.75" customHeight="1">
      <c r="A190" s="124">
        <v>184</v>
      </c>
      <c r="B190" s="123" t="str">
        <f t="shared" si="2"/>
        <v>11021403480601</v>
      </c>
      <c r="C190" s="124" t="str">
        <f>VLOOKUP(D190,'[1]KHChung'!$C$5:$I$2144,7,0)</f>
        <v>140348</v>
      </c>
      <c r="D190" s="125" t="s">
        <v>202</v>
      </c>
      <c r="E190" s="126" t="s">
        <v>239</v>
      </c>
      <c r="F190" s="126" t="s">
        <v>121</v>
      </c>
      <c r="G190" s="124" t="str">
        <f>VLOOKUP(I190,'Phan ca&amp; Ngay BDhoc'!$B$4:$I$72,8,0)</f>
        <v>A10-706</v>
      </c>
      <c r="H190" s="126"/>
      <c r="I190" s="124" t="s">
        <v>151</v>
      </c>
      <c r="J190" s="127" t="s">
        <v>258</v>
      </c>
      <c r="K190" s="128" t="s">
        <v>284</v>
      </c>
      <c r="L190" s="126"/>
      <c r="M190" s="126"/>
      <c r="N190"/>
      <c r="P190"/>
      <c r="R190"/>
      <c r="S190"/>
      <c r="T190"/>
      <c r="U190"/>
    </row>
    <row r="191" spans="1:21" ht="24.75" customHeight="1">
      <c r="A191" s="124">
        <v>185</v>
      </c>
      <c r="B191" s="123" t="str">
        <f t="shared" si="2"/>
        <v>11020403250601</v>
      </c>
      <c r="C191" s="124" t="str">
        <f>VLOOKUP(D191,'[1]KHChung'!$C$5:$I$2144,7,0)</f>
        <v>040325</v>
      </c>
      <c r="D191" s="125" t="s">
        <v>200</v>
      </c>
      <c r="E191" s="126" t="s">
        <v>236</v>
      </c>
      <c r="F191" s="126" t="s">
        <v>121</v>
      </c>
      <c r="G191" s="124" t="s">
        <v>135</v>
      </c>
      <c r="H191" s="126"/>
      <c r="I191" s="124" t="s">
        <v>151</v>
      </c>
      <c r="J191" s="127" t="s">
        <v>257</v>
      </c>
      <c r="K191" s="128" t="s">
        <v>284</v>
      </c>
      <c r="L191" s="126"/>
      <c r="M191" s="126"/>
      <c r="N191"/>
      <c r="P191"/>
      <c r="R191"/>
      <c r="S191"/>
      <c r="T191"/>
      <c r="U191"/>
    </row>
    <row r="192" spans="1:21" ht="24.75" customHeight="1">
      <c r="A192" s="124">
        <v>186</v>
      </c>
      <c r="B192" s="123" t="str">
        <f t="shared" si="2"/>
        <v>11021303550673</v>
      </c>
      <c r="C192" s="124" t="str">
        <f>VLOOKUP(D192,'[1]KHChung'!$C$5:$I$2144,7,0)</f>
        <v>130355</v>
      </c>
      <c r="D192" s="125" t="s">
        <v>157</v>
      </c>
      <c r="E192" s="126" t="s">
        <v>221</v>
      </c>
      <c r="F192" s="126" t="s">
        <v>118</v>
      </c>
      <c r="G192" s="124" t="str">
        <f>VLOOKUP(I192,'Phan ca&amp; Ngay BDhoc'!$B$4:$I$72,8,0)</f>
        <v>A10-706</v>
      </c>
      <c r="H192" s="126"/>
      <c r="I192" s="124" t="s">
        <v>151</v>
      </c>
      <c r="J192" s="127" t="s">
        <v>283</v>
      </c>
      <c r="K192" s="128" t="s">
        <v>357</v>
      </c>
      <c r="L192" s="126"/>
      <c r="M192" s="126"/>
      <c r="N192"/>
      <c r="P192"/>
      <c r="R192"/>
      <c r="S192"/>
      <c r="T192"/>
      <c r="U192"/>
    </row>
    <row r="193" spans="1:21" ht="24.75" customHeight="1">
      <c r="A193" s="124">
        <v>187</v>
      </c>
      <c r="B193" s="123" t="str">
        <f t="shared" si="2"/>
        <v>11021303550673</v>
      </c>
      <c r="C193" s="124" t="str">
        <f>VLOOKUP(D193,'[1]KHChung'!$C$5:$I$2144,7,0)</f>
        <v>130355</v>
      </c>
      <c r="D193" s="125" t="s">
        <v>157</v>
      </c>
      <c r="E193" s="126" t="s">
        <v>221</v>
      </c>
      <c r="F193" s="126" t="s">
        <v>122</v>
      </c>
      <c r="G193" s="124" t="str">
        <f>VLOOKUP(I193,'Phan ca&amp; Ngay BDhoc'!$B$4:$I$72,8,0)</f>
        <v>A10-706</v>
      </c>
      <c r="H193" s="126"/>
      <c r="I193" s="124" t="s">
        <v>151</v>
      </c>
      <c r="J193" s="127" t="s">
        <v>283</v>
      </c>
      <c r="K193" s="128" t="s">
        <v>357</v>
      </c>
      <c r="L193" s="126"/>
      <c r="M193" s="126"/>
      <c r="N193"/>
      <c r="P193"/>
      <c r="R193"/>
      <c r="S193"/>
      <c r="T193"/>
      <c r="U193"/>
    </row>
    <row r="194" spans="1:21" ht="24.75" customHeight="1">
      <c r="A194" s="124">
        <v>188</v>
      </c>
      <c r="B194" s="123" t="str">
        <f t="shared" si="2"/>
        <v>11021303550674</v>
      </c>
      <c r="C194" s="124" t="str">
        <f>VLOOKUP(D194,'[1]KHChung'!$C$5:$I$2144,7,0)</f>
        <v>130355</v>
      </c>
      <c r="D194" s="125" t="s">
        <v>157</v>
      </c>
      <c r="E194" s="126" t="s">
        <v>222</v>
      </c>
      <c r="F194" s="126" t="s">
        <v>118</v>
      </c>
      <c r="G194" s="124" t="str">
        <f>VLOOKUP(I194,'Phan ca&amp; Ngay BDhoc'!$B$4:$I$72,8,0)</f>
        <v>A10-706</v>
      </c>
      <c r="H194" s="126"/>
      <c r="I194" s="124" t="s">
        <v>151</v>
      </c>
      <c r="J194" s="127" t="s">
        <v>283</v>
      </c>
      <c r="K194" s="128" t="s">
        <v>358</v>
      </c>
      <c r="L194" s="126"/>
      <c r="M194" s="126"/>
      <c r="N194"/>
      <c r="P194"/>
      <c r="R194"/>
      <c r="S194"/>
      <c r="T194"/>
      <c r="U194"/>
    </row>
    <row r="195" spans="1:21" ht="24.75" customHeight="1">
      <c r="A195" s="124">
        <v>189</v>
      </c>
      <c r="B195" s="123" t="str">
        <f t="shared" si="2"/>
        <v>11021303550674</v>
      </c>
      <c r="C195" s="124" t="str">
        <f>VLOOKUP(D195,'[1]KHChung'!$C$5:$I$2144,7,0)</f>
        <v>130355</v>
      </c>
      <c r="D195" s="125" t="s">
        <v>157</v>
      </c>
      <c r="E195" s="126" t="s">
        <v>222</v>
      </c>
      <c r="F195" s="126" t="s">
        <v>122</v>
      </c>
      <c r="G195" s="124" t="str">
        <f>VLOOKUP(I195,'Phan ca&amp; Ngay BDhoc'!$B$4:$I$72,8,0)</f>
        <v>A10-706</v>
      </c>
      <c r="H195" s="126"/>
      <c r="I195" s="124" t="s">
        <v>151</v>
      </c>
      <c r="J195" s="127" t="s">
        <v>283</v>
      </c>
      <c r="K195" s="128" t="s">
        <v>358</v>
      </c>
      <c r="L195" s="126"/>
      <c r="M195" s="126"/>
      <c r="N195"/>
      <c r="P195"/>
      <c r="R195"/>
      <c r="S195"/>
      <c r="T195"/>
      <c r="U195"/>
    </row>
    <row r="196" spans="1:21" ht="24.75" customHeight="1">
      <c r="A196" s="124">
        <v>190</v>
      </c>
      <c r="B196" s="123" t="str">
        <f t="shared" si="2"/>
        <v>11021203050626</v>
      </c>
      <c r="C196" s="124" t="str">
        <f>VLOOKUP(D196,'[1]KHChung'!$C$5:$I$2144,7,0)</f>
        <v>120305</v>
      </c>
      <c r="D196" s="125" t="s">
        <v>169</v>
      </c>
      <c r="E196" s="126" t="s">
        <v>233</v>
      </c>
      <c r="F196" s="126" t="s">
        <v>121</v>
      </c>
      <c r="G196" s="124" t="str">
        <f>VLOOKUP(I196,'Phan ca&amp; Ngay BDhoc'!$B$4:$I$72,8,0)</f>
        <v>A10-706</v>
      </c>
      <c r="H196" s="126"/>
      <c r="I196" s="124" t="s">
        <v>151</v>
      </c>
      <c r="J196" s="127" t="s">
        <v>283</v>
      </c>
      <c r="K196" s="128" t="s">
        <v>310</v>
      </c>
      <c r="L196" s="126"/>
      <c r="M196" s="126"/>
      <c r="N196"/>
      <c r="P196"/>
      <c r="R196"/>
      <c r="S196"/>
      <c r="T196"/>
      <c r="U196"/>
    </row>
    <row r="197" spans="1:21" ht="24.75" customHeight="1">
      <c r="A197" s="124">
        <v>191</v>
      </c>
      <c r="B197" s="123" t="str">
        <f t="shared" si="2"/>
        <v>11021403050601</v>
      </c>
      <c r="C197" s="124" t="str">
        <f>VLOOKUP(D197,'[1]KHChung'!$C$5:$I$2144,7,0)</f>
        <v>140305</v>
      </c>
      <c r="D197" s="125" t="s">
        <v>199</v>
      </c>
      <c r="E197" s="126" t="s">
        <v>236</v>
      </c>
      <c r="F197" s="126" t="s">
        <v>121</v>
      </c>
      <c r="G197" s="124" t="str">
        <f>VLOOKUP(I197,'Phan ca&amp; Ngay BDhoc'!$B$4:$I$72,8,0)</f>
        <v>A10-706</v>
      </c>
      <c r="H197" s="126"/>
      <c r="I197" s="124" t="s">
        <v>151</v>
      </c>
      <c r="J197" s="127" t="s">
        <v>257</v>
      </c>
      <c r="K197" s="128" t="s">
        <v>284</v>
      </c>
      <c r="L197" s="126"/>
      <c r="M197" s="126"/>
      <c r="N197"/>
      <c r="P197"/>
      <c r="R197"/>
      <c r="S197"/>
      <c r="T197"/>
      <c r="U197"/>
    </row>
    <row r="198" spans="1:21" ht="24.75" customHeight="1">
      <c r="A198" s="124">
        <v>192</v>
      </c>
      <c r="B198" s="123" t="str">
        <f t="shared" si="2"/>
        <v>11021403470602</v>
      </c>
      <c r="C198" s="124" t="str">
        <f>VLOOKUP(D198,'[1]KHChung'!$C$5:$I$2144,7,0)</f>
        <v>140347</v>
      </c>
      <c r="D198" s="125" t="s">
        <v>201</v>
      </c>
      <c r="E198" s="126" t="s">
        <v>235</v>
      </c>
      <c r="F198" s="126" t="s">
        <v>121</v>
      </c>
      <c r="G198" s="124" t="s">
        <v>135</v>
      </c>
      <c r="H198" s="126"/>
      <c r="I198" s="124" t="s">
        <v>153</v>
      </c>
      <c r="J198" s="127" t="s">
        <v>258</v>
      </c>
      <c r="K198" s="128" t="s">
        <v>285</v>
      </c>
      <c r="L198" s="126"/>
      <c r="M198" s="126"/>
      <c r="N198"/>
      <c r="P198"/>
      <c r="R198"/>
      <c r="S198"/>
      <c r="T198"/>
      <c r="U198"/>
    </row>
    <row r="199" spans="1:21" ht="24.75" customHeight="1">
      <c r="A199" s="124">
        <v>193</v>
      </c>
      <c r="B199" s="123" t="str">
        <f aca="true" t="shared" si="3" ref="B199:B262">CONCATENATE("1102",C199,"06",K199)</f>
        <v>11021403480602</v>
      </c>
      <c r="C199" s="124" t="str">
        <f>VLOOKUP(D199,'[1]KHChung'!$C$5:$I$2144,7,0)</f>
        <v>140348</v>
      </c>
      <c r="D199" s="125" t="s">
        <v>202</v>
      </c>
      <c r="E199" s="126" t="s">
        <v>235</v>
      </c>
      <c r="F199" s="126" t="s">
        <v>121</v>
      </c>
      <c r="G199" s="124" t="str">
        <f>VLOOKUP(I199,'Phan ca&amp; Ngay BDhoc'!$B$4:$I$72,8,0)</f>
        <v>A10-602</v>
      </c>
      <c r="H199" s="126"/>
      <c r="I199" s="124" t="s">
        <v>153</v>
      </c>
      <c r="J199" s="127" t="s">
        <v>258</v>
      </c>
      <c r="K199" s="128" t="s">
        <v>285</v>
      </c>
      <c r="L199" s="126"/>
      <c r="M199" s="126"/>
      <c r="N199"/>
      <c r="P199"/>
      <c r="R199"/>
      <c r="S199"/>
      <c r="T199"/>
      <c r="U199"/>
    </row>
    <row r="200" spans="1:21" ht="24.75" customHeight="1">
      <c r="A200" s="124">
        <v>194</v>
      </c>
      <c r="B200" s="123" t="str">
        <f t="shared" si="3"/>
        <v>11020403250602</v>
      </c>
      <c r="C200" s="124" t="str">
        <f>VLOOKUP(D200,'[1]KHChung'!$C$5:$I$2144,7,0)</f>
        <v>040325</v>
      </c>
      <c r="D200" s="125" t="s">
        <v>200</v>
      </c>
      <c r="E200" s="126" t="s">
        <v>232</v>
      </c>
      <c r="F200" s="126" t="s">
        <v>121</v>
      </c>
      <c r="G200" s="124" t="s">
        <v>135</v>
      </c>
      <c r="H200" s="126"/>
      <c r="I200" s="124" t="s">
        <v>153</v>
      </c>
      <c r="J200" s="127" t="s">
        <v>257</v>
      </c>
      <c r="K200" s="128" t="s">
        <v>285</v>
      </c>
      <c r="L200" s="126"/>
      <c r="M200" s="126"/>
      <c r="N200"/>
      <c r="P200"/>
      <c r="R200"/>
      <c r="S200"/>
      <c r="T200"/>
      <c r="U200"/>
    </row>
    <row r="201" spans="1:21" ht="24.75" customHeight="1">
      <c r="A201" s="124">
        <v>195</v>
      </c>
      <c r="B201" s="123" t="str">
        <f t="shared" si="3"/>
        <v>11021303550675</v>
      </c>
      <c r="C201" s="124" t="str">
        <f>VLOOKUP(D201,'[1]KHChung'!$C$5:$I$2144,7,0)</f>
        <v>130355</v>
      </c>
      <c r="D201" s="125" t="s">
        <v>157</v>
      </c>
      <c r="E201" s="126" t="s">
        <v>223</v>
      </c>
      <c r="F201" s="126" t="s">
        <v>118</v>
      </c>
      <c r="G201" s="124" t="str">
        <f>VLOOKUP(I201,'Phan ca&amp; Ngay BDhoc'!$B$4:$I$72,8,0)</f>
        <v>A10-602</v>
      </c>
      <c r="H201" s="126"/>
      <c r="I201" s="124" t="s">
        <v>153</v>
      </c>
      <c r="J201" s="127" t="s">
        <v>283</v>
      </c>
      <c r="K201" s="128" t="s">
        <v>359</v>
      </c>
      <c r="L201" s="126"/>
      <c r="M201" s="126"/>
      <c r="N201"/>
      <c r="P201"/>
      <c r="R201"/>
      <c r="S201"/>
      <c r="T201"/>
      <c r="U201"/>
    </row>
    <row r="202" spans="1:21" ht="24.75" customHeight="1">
      <c r="A202" s="124">
        <v>196</v>
      </c>
      <c r="B202" s="123" t="str">
        <f t="shared" si="3"/>
        <v>11021303550675</v>
      </c>
      <c r="C202" s="124" t="str">
        <f>VLOOKUP(D202,'[1]KHChung'!$C$5:$I$2144,7,0)</f>
        <v>130355</v>
      </c>
      <c r="D202" s="125" t="s">
        <v>157</v>
      </c>
      <c r="E202" s="126" t="s">
        <v>223</v>
      </c>
      <c r="F202" s="126" t="s">
        <v>122</v>
      </c>
      <c r="G202" s="124" t="str">
        <f>VLOOKUP(I202,'Phan ca&amp; Ngay BDhoc'!$B$4:$I$72,8,0)</f>
        <v>A10-602</v>
      </c>
      <c r="H202" s="126"/>
      <c r="I202" s="124" t="s">
        <v>153</v>
      </c>
      <c r="J202" s="127" t="s">
        <v>283</v>
      </c>
      <c r="K202" s="128" t="s">
        <v>359</v>
      </c>
      <c r="L202" s="126"/>
      <c r="M202" s="126"/>
      <c r="N202"/>
      <c r="P202"/>
      <c r="R202"/>
      <c r="S202"/>
      <c r="T202"/>
      <c r="U202"/>
    </row>
    <row r="203" spans="1:21" ht="24.75" customHeight="1">
      <c r="A203" s="124">
        <v>197</v>
      </c>
      <c r="B203" s="123" t="str">
        <f t="shared" si="3"/>
        <v>11021303550676</v>
      </c>
      <c r="C203" s="124" t="str">
        <f>VLOOKUP(D203,'[1]KHChung'!$C$5:$I$2144,7,0)</f>
        <v>130355</v>
      </c>
      <c r="D203" s="125" t="s">
        <v>157</v>
      </c>
      <c r="E203" s="126" t="s">
        <v>224</v>
      </c>
      <c r="F203" s="126" t="s">
        <v>122</v>
      </c>
      <c r="G203" s="124" t="str">
        <f>VLOOKUP(I203,'Phan ca&amp; Ngay BDhoc'!$B$4:$I$72,8,0)</f>
        <v>A10-602</v>
      </c>
      <c r="H203" s="126"/>
      <c r="I203" s="124" t="s">
        <v>153</v>
      </c>
      <c r="J203" s="127" t="s">
        <v>283</v>
      </c>
      <c r="K203" s="128" t="s">
        <v>360</v>
      </c>
      <c r="L203" s="126"/>
      <c r="M203" s="126"/>
      <c r="N203"/>
      <c r="P203"/>
      <c r="R203"/>
      <c r="S203"/>
      <c r="T203"/>
      <c r="U203"/>
    </row>
    <row r="204" spans="1:21" ht="24.75" customHeight="1">
      <c r="A204" s="124">
        <v>198</v>
      </c>
      <c r="B204" s="123" t="str">
        <f t="shared" si="3"/>
        <v>11021303550676</v>
      </c>
      <c r="C204" s="124" t="str">
        <f>VLOOKUP(D204,'[1]KHChung'!$C$5:$I$2144,7,0)</f>
        <v>130355</v>
      </c>
      <c r="D204" s="125" t="s">
        <v>157</v>
      </c>
      <c r="E204" s="126" t="s">
        <v>224</v>
      </c>
      <c r="F204" s="126" t="s">
        <v>122</v>
      </c>
      <c r="G204" s="124" t="str">
        <f>VLOOKUP(I204,'Phan ca&amp; Ngay BDhoc'!$B$4:$I$72,8,0)</f>
        <v>A10-602</v>
      </c>
      <c r="H204" s="126"/>
      <c r="I204" s="124" t="s">
        <v>153</v>
      </c>
      <c r="J204" s="127" t="s">
        <v>283</v>
      </c>
      <c r="K204" s="128" t="s">
        <v>360</v>
      </c>
      <c r="L204" s="126"/>
      <c r="M204" s="126"/>
      <c r="N204"/>
      <c r="P204"/>
      <c r="R204"/>
      <c r="S204"/>
      <c r="T204"/>
      <c r="U204"/>
    </row>
    <row r="205" spans="1:21" ht="24.75" customHeight="1">
      <c r="A205" s="124">
        <v>199</v>
      </c>
      <c r="B205" s="123" t="str">
        <f t="shared" si="3"/>
        <v>11021203050627</v>
      </c>
      <c r="C205" s="124" t="str">
        <f>VLOOKUP(D205,'[1]KHChung'!$C$5:$I$2144,7,0)</f>
        <v>120305</v>
      </c>
      <c r="D205" s="125" t="s">
        <v>169</v>
      </c>
      <c r="E205" s="126" t="s">
        <v>240</v>
      </c>
      <c r="F205" s="126" t="s">
        <v>121</v>
      </c>
      <c r="G205" s="124" t="str">
        <f>VLOOKUP(I205,'Phan ca&amp; Ngay BDhoc'!$B$4:$I$72,8,0)</f>
        <v>A10-602</v>
      </c>
      <c r="H205" s="126"/>
      <c r="I205" s="124" t="s">
        <v>153</v>
      </c>
      <c r="J205" s="127" t="s">
        <v>283</v>
      </c>
      <c r="K205" s="128" t="s">
        <v>311</v>
      </c>
      <c r="L205" s="126"/>
      <c r="M205" s="126"/>
      <c r="N205"/>
      <c r="P205"/>
      <c r="R205"/>
      <c r="S205"/>
      <c r="T205"/>
      <c r="U205"/>
    </row>
    <row r="206" spans="1:21" ht="24.75" customHeight="1">
      <c r="A206" s="124">
        <v>200</v>
      </c>
      <c r="B206" s="123" t="str">
        <f t="shared" si="3"/>
        <v>11021403050602</v>
      </c>
      <c r="C206" s="124" t="str">
        <f>VLOOKUP(D206,'[1]KHChung'!$C$5:$I$2144,7,0)</f>
        <v>140305</v>
      </c>
      <c r="D206" s="125" t="s">
        <v>199</v>
      </c>
      <c r="E206" s="126" t="s">
        <v>232</v>
      </c>
      <c r="F206" s="126" t="s">
        <v>121</v>
      </c>
      <c r="G206" s="124" t="str">
        <f>VLOOKUP(I206,'Phan ca&amp; Ngay BDhoc'!$B$4:$I$72,8,0)</f>
        <v>A10-602</v>
      </c>
      <c r="H206" s="126"/>
      <c r="I206" s="124" t="s">
        <v>153</v>
      </c>
      <c r="J206" s="127" t="s">
        <v>257</v>
      </c>
      <c r="K206" s="128" t="s">
        <v>285</v>
      </c>
      <c r="L206" s="126"/>
      <c r="M206" s="126"/>
      <c r="N206"/>
      <c r="P206"/>
      <c r="R206"/>
      <c r="S206"/>
      <c r="T206"/>
      <c r="U206"/>
    </row>
    <row r="207" spans="1:21" ht="24.75" customHeight="1">
      <c r="A207" s="124">
        <v>201</v>
      </c>
      <c r="B207" s="123" t="str">
        <f t="shared" si="3"/>
        <v>11021403470603</v>
      </c>
      <c r="C207" s="124" t="str">
        <f>VLOOKUP(D207,'[1]KHChung'!$C$5:$I$2144,7,0)</f>
        <v>140347</v>
      </c>
      <c r="D207" s="125" t="s">
        <v>201</v>
      </c>
      <c r="E207" s="126" t="s">
        <v>233</v>
      </c>
      <c r="F207" s="126" t="s">
        <v>121</v>
      </c>
      <c r="G207" s="124" t="s">
        <v>135</v>
      </c>
      <c r="H207" s="126"/>
      <c r="I207" s="124" t="s">
        <v>3</v>
      </c>
      <c r="J207" s="127" t="s">
        <v>258</v>
      </c>
      <c r="K207" s="128" t="s">
        <v>286</v>
      </c>
      <c r="L207" s="126"/>
      <c r="M207" s="126"/>
      <c r="N207"/>
      <c r="P207"/>
      <c r="R207"/>
      <c r="S207"/>
      <c r="T207"/>
      <c r="U207"/>
    </row>
    <row r="208" spans="1:21" ht="24.75" customHeight="1">
      <c r="A208" s="124">
        <v>202</v>
      </c>
      <c r="B208" s="123" t="str">
        <f t="shared" si="3"/>
        <v>11021403480603</v>
      </c>
      <c r="C208" s="124" t="str">
        <f>VLOOKUP(D208,'[1]KHChung'!$C$5:$I$2144,7,0)</f>
        <v>140348</v>
      </c>
      <c r="D208" s="125" t="s">
        <v>202</v>
      </c>
      <c r="E208" s="126" t="s">
        <v>233</v>
      </c>
      <c r="F208" s="126" t="s">
        <v>121</v>
      </c>
      <c r="G208" s="124" t="str">
        <f>VLOOKUP(I208,'Phan ca&amp; Ngay BDhoc'!$B$4:$I$72,8,0)</f>
        <v>A9-303</v>
      </c>
      <c r="H208" s="126"/>
      <c r="I208" s="124" t="s">
        <v>3</v>
      </c>
      <c r="J208" s="127" t="s">
        <v>258</v>
      </c>
      <c r="K208" s="128" t="s">
        <v>286</v>
      </c>
      <c r="L208" s="126"/>
      <c r="M208" s="126"/>
      <c r="N208"/>
      <c r="P208"/>
      <c r="R208"/>
      <c r="S208"/>
      <c r="T208"/>
      <c r="U208"/>
    </row>
    <row r="209" spans="1:21" ht="24.75" customHeight="1">
      <c r="A209" s="124">
        <v>203</v>
      </c>
      <c r="B209" s="123" t="str">
        <f t="shared" si="3"/>
        <v>11020403250603</v>
      </c>
      <c r="C209" s="124" t="str">
        <f>VLOOKUP(D209,'[1]KHChung'!$C$5:$I$2144,7,0)</f>
        <v>040325</v>
      </c>
      <c r="D209" s="125" t="s">
        <v>200</v>
      </c>
      <c r="E209" s="126" t="s">
        <v>239</v>
      </c>
      <c r="F209" s="126" t="s">
        <v>121</v>
      </c>
      <c r="G209" s="124" t="s">
        <v>135</v>
      </c>
      <c r="H209" s="126"/>
      <c r="I209" s="124" t="s">
        <v>3</v>
      </c>
      <c r="J209" s="127" t="s">
        <v>257</v>
      </c>
      <c r="K209" s="128" t="s">
        <v>286</v>
      </c>
      <c r="L209" s="126"/>
      <c r="M209" s="126"/>
      <c r="N209"/>
      <c r="P209"/>
      <c r="R209"/>
      <c r="S209"/>
      <c r="T209"/>
      <c r="U209"/>
    </row>
    <row r="210" spans="1:21" ht="24.75" customHeight="1">
      <c r="A210" s="124">
        <v>204</v>
      </c>
      <c r="B210" s="123" t="str">
        <f t="shared" si="3"/>
        <v>11021303550677</v>
      </c>
      <c r="C210" s="124" t="str">
        <f>VLOOKUP(D210,'[1]KHChung'!$C$5:$I$2144,7,0)</f>
        <v>130355</v>
      </c>
      <c r="D210" s="125" t="s">
        <v>157</v>
      </c>
      <c r="E210" s="126" t="s">
        <v>221</v>
      </c>
      <c r="F210" s="126" t="s">
        <v>118</v>
      </c>
      <c r="G210" s="124" t="str">
        <f>VLOOKUP(I210,'Phan ca&amp; Ngay BDhoc'!$B$4:$I$72,8,0)</f>
        <v>A9-303</v>
      </c>
      <c r="H210" s="126"/>
      <c r="I210" s="124" t="s">
        <v>3</v>
      </c>
      <c r="J210" s="127" t="s">
        <v>283</v>
      </c>
      <c r="K210" s="128" t="s">
        <v>361</v>
      </c>
      <c r="L210" s="126"/>
      <c r="M210" s="126"/>
      <c r="N210"/>
      <c r="P210"/>
      <c r="R210"/>
      <c r="S210"/>
      <c r="T210"/>
      <c r="U210"/>
    </row>
    <row r="211" spans="1:21" ht="24.75" customHeight="1">
      <c r="A211" s="124">
        <v>205</v>
      </c>
      <c r="B211" s="123" t="str">
        <f t="shared" si="3"/>
        <v>11021303550677</v>
      </c>
      <c r="C211" s="124" t="str">
        <f>VLOOKUP(D211,'[1]KHChung'!$C$5:$I$2144,7,0)</f>
        <v>130355</v>
      </c>
      <c r="D211" s="125" t="s">
        <v>157</v>
      </c>
      <c r="E211" s="126" t="s">
        <v>221</v>
      </c>
      <c r="F211" s="126" t="s">
        <v>119</v>
      </c>
      <c r="G211" s="124" t="str">
        <f>VLOOKUP(I211,'Phan ca&amp; Ngay BDhoc'!$B$4:$I$72,8,0)</f>
        <v>A9-303</v>
      </c>
      <c r="H211" s="126"/>
      <c r="I211" s="124" t="s">
        <v>3</v>
      </c>
      <c r="J211" s="127" t="s">
        <v>283</v>
      </c>
      <c r="K211" s="128" t="s">
        <v>361</v>
      </c>
      <c r="L211" s="126"/>
      <c r="M211" s="126"/>
      <c r="N211"/>
      <c r="P211"/>
      <c r="R211"/>
      <c r="S211"/>
      <c r="T211"/>
      <c r="U211"/>
    </row>
    <row r="212" spans="1:21" ht="24.75" customHeight="1">
      <c r="A212" s="124">
        <v>206</v>
      </c>
      <c r="B212" s="123" t="str">
        <f t="shared" si="3"/>
        <v>11021303550678</v>
      </c>
      <c r="C212" s="124" t="str">
        <f>VLOOKUP(D212,'[1]KHChung'!$C$5:$I$2144,7,0)</f>
        <v>130355</v>
      </c>
      <c r="D212" s="125" t="s">
        <v>157</v>
      </c>
      <c r="E212" s="126" t="s">
        <v>221</v>
      </c>
      <c r="F212" s="126" t="s">
        <v>118</v>
      </c>
      <c r="G212" s="124" t="s">
        <v>135</v>
      </c>
      <c r="H212" s="126"/>
      <c r="I212" s="124" t="s">
        <v>3</v>
      </c>
      <c r="J212" s="127" t="s">
        <v>283</v>
      </c>
      <c r="K212" s="128" t="s">
        <v>362</v>
      </c>
      <c r="L212" s="126"/>
      <c r="M212" s="126"/>
      <c r="N212"/>
      <c r="P212"/>
      <c r="R212"/>
      <c r="S212"/>
      <c r="T212"/>
      <c r="U212"/>
    </row>
    <row r="213" spans="1:21" ht="24.75" customHeight="1">
      <c r="A213" s="124">
        <v>207</v>
      </c>
      <c r="B213" s="123" t="str">
        <f t="shared" si="3"/>
        <v>11021303550678</v>
      </c>
      <c r="C213" s="124" t="str">
        <f>VLOOKUP(D213,'[1]KHChung'!$C$5:$I$2144,7,0)</f>
        <v>130355</v>
      </c>
      <c r="D213" s="125" t="s">
        <v>157</v>
      </c>
      <c r="E213" s="126" t="s">
        <v>222</v>
      </c>
      <c r="F213" s="126" t="s">
        <v>119</v>
      </c>
      <c r="G213" s="124" t="str">
        <f>VLOOKUP(I213,'Phan ca&amp; Ngay BDhoc'!$B$4:$I$72,8,0)</f>
        <v>A9-303</v>
      </c>
      <c r="H213" s="126"/>
      <c r="I213" s="124" t="s">
        <v>3</v>
      </c>
      <c r="J213" s="127" t="s">
        <v>283</v>
      </c>
      <c r="K213" s="128" t="s">
        <v>362</v>
      </c>
      <c r="L213" s="126"/>
      <c r="M213" s="126"/>
      <c r="N213"/>
      <c r="P213"/>
      <c r="R213"/>
      <c r="S213"/>
      <c r="T213"/>
      <c r="U213"/>
    </row>
    <row r="214" spans="1:21" ht="24.75" customHeight="1">
      <c r="A214" s="124">
        <v>208</v>
      </c>
      <c r="B214" s="123" t="str">
        <f t="shared" si="3"/>
        <v>11021203050628</v>
      </c>
      <c r="C214" s="124" t="str">
        <f>VLOOKUP(D214,'[1]KHChung'!$C$5:$I$2144,7,0)</f>
        <v>120305</v>
      </c>
      <c r="D214" s="125" t="s">
        <v>169</v>
      </c>
      <c r="E214" s="126" t="s">
        <v>236</v>
      </c>
      <c r="F214" s="126" t="s">
        <v>121</v>
      </c>
      <c r="G214" s="124" t="str">
        <f>VLOOKUP(I214,'Phan ca&amp; Ngay BDhoc'!$B$4:$I$72,8,0)</f>
        <v>A9-303</v>
      </c>
      <c r="H214" s="126"/>
      <c r="I214" s="124" t="s">
        <v>3</v>
      </c>
      <c r="J214" s="127" t="s">
        <v>283</v>
      </c>
      <c r="K214" s="128" t="s">
        <v>312</v>
      </c>
      <c r="L214" s="126"/>
      <c r="M214" s="126"/>
      <c r="N214"/>
      <c r="P214"/>
      <c r="R214"/>
      <c r="S214"/>
      <c r="T214"/>
      <c r="U214"/>
    </row>
    <row r="215" spans="1:21" ht="24.75" customHeight="1">
      <c r="A215" s="124">
        <v>209</v>
      </c>
      <c r="B215" s="123" t="str">
        <f t="shared" si="3"/>
        <v>11021403050603</v>
      </c>
      <c r="C215" s="124" t="str">
        <f>VLOOKUP(D215,'[1]KHChung'!$C$5:$I$2144,7,0)</f>
        <v>140305</v>
      </c>
      <c r="D215" s="125" t="s">
        <v>199</v>
      </c>
      <c r="E215" s="126" t="s">
        <v>239</v>
      </c>
      <c r="F215" s="126" t="s">
        <v>121</v>
      </c>
      <c r="G215" s="124" t="str">
        <f>VLOOKUP(I215,'Phan ca&amp; Ngay BDhoc'!$B$4:$I$72,8,0)</f>
        <v>A9-303</v>
      </c>
      <c r="H215" s="126"/>
      <c r="I215" s="124" t="s">
        <v>3</v>
      </c>
      <c r="J215" s="127" t="s">
        <v>257</v>
      </c>
      <c r="K215" s="128" t="s">
        <v>286</v>
      </c>
      <c r="L215" s="126"/>
      <c r="M215" s="126"/>
      <c r="N215"/>
      <c r="P215"/>
      <c r="R215"/>
      <c r="S215"/>
      <c r="T215"/>
      <c r="U215"/>
    </row>
    <row r="216" spans="1:21" ht="24.75" customHeight="1">
      <c r="A216" s="124">
        <v>210</v>
      </c>
      <c r="B216" s="123" t="str">
        <f t="shared" si="3"/>
        <v>11021403470604</v>
      </c>
      <c r="C216" s="124" t="str">
        <f>VLOOKUP(D216,'[1]KHChung'!$C$5:$I$2144,7,0)</f>
        <v>140347</v>
      </c>
      <c r="D216" s="125" t="s">
        <v>201</v>
      </c>
      <c r="E216" s="126" t="s">
        <v>240</v>
      </c>
      <c r="F216" s="126" t="s">
        <v>121</v>
      </c>
      <c r="G216" s="124" t="s">
        <v>135</v>
      </c>
      <c r="H216" s="126"/>
      <c r="I216" s="124" t="s">
        <v>98</v>
      </c>
      <c r="J216" s="127" t="s">
        <v>258</v>
      </c>
      <c r="K216" s="128" t="s">
        <v>287</v>
      </c>
      <c r="L216" s="126"/>
      <c r="M216" s="126"/>
      <c r="N216"/>
      <c r="P216"/>
      <c r="R216"/>
      <c r="S216"/>
      <c r="T216"/>
      <c r="U216"/>
    </row>
    <row r="217" spans="1:21" ht="24.75" customHeight="1">
      <c r="A217" s="124">
        <v>211</v>
      </c>
      <c r="B217" s="123" t="str">
        <f t="shared" si="3"/>
        <v>11021403480604</v>
      </c>
      <c r="C217" s="124" t="str">
        <f>VLOOKUP(D217,'[1]KHChung'!$C$5:$I$2144,7,0)</f>
        <v>140348</v>
      </c>
      <c r="D217" s="125" t="s">
        <v>202</v>
      </c>
      <c r="E217" s="126" t="s">
        <v>240</v>
      </c>
      <c r="F217" s="126" t="s">
        <v>121</v>
      </c>
      <c r="G217" s="124" t="str">
        <f>VLOOKUP(I217,'Phan ca&amp; Ngay BDhoc'!$B$4:$I$72,8,0)</f>
        <v>A7-307</v>
      </c>
      <c r="H217" s="126"/>
      <c r="I217" s="124" t="s">
        <v>98</v>
      </c>
      <c r="J217" s="127" t="s">
        <v>258</v>
      </c>
      <c r="K217" s="128" t="s">
        <v>287</v>
      </c>
      <c r="L217" s="126"/>
      <c r="M217" s="126"/>
      <c r="N217"/>
      <c r="P217"/>
      <c r="R217"/>
      <c r="S217"/>
      <c r="T217"/>
      <c r="U217"/>
    </row>
    <row r="218" spans="1:21" ht="24.75" customHeight="1">
      <c r="A218" s="124">
        <v>212</v>
      </c>
      <c r="B218" s="123" t="str">
        <f t="shared" si="3"/>
        <v>11020403250604</v>
      </c>
      <c r="C218" s="124" t="str">
        <f>VLOOKUP(D218,'[1]KHChung'!$C$5:$I$2144,7,0)</f>
        <v>040325</v>
      </c>
      <c r="D218" s="125" t="s">
        <v>200</v>
      </c>
      <c r="E218" s="126" t="s">
        <v>235</v>
      </c>
      <c r="F218" s="126" t="s">
        <v>121</v>
      </c>
      <c r="G218" s="124" t="s">
        <v>135</v>
      </c>
      <c r="H218" s="126"/>
      <c r="I218" s="124" t="s">
        <v>98</v>
      </c>
      <c r="J218" s="127" t="s">
        <v>257</v>
      </c>
      <c r="K218" s="128" t="s">
        <v>287</v>
      </c>
      <c r="L218" s="126"/>
      <c r="M218" s="126"/>
      <c r="N218"/>
      <c r="P218"/>
      <c r="R218"/>
      <c r="S218"/>
      <c r="T218"/>
      <c r="U218"/>
    </row>
    <row r="219" spans="1:21" ht="24.75" customHeight="1">
      <c r="A219" s="124">
        <v>213</v>
      </c>
      <c r="B219" s="123" t="str">
        <f t="shared" si="3"/>
        <v>11021303550679</v>
      </c>
      <c r="C219" s="124" t="str">
        <f>VLOOKUP(D219,'[1]KHChung'!$C$5:$I$2144,7,0)</f>
        <v>130355</v>
      </c>
      <c r="D219" s="125" t="s">
        <v>157</v>
      </c>
      <c r="E219" s="126" t="s">
        <v>224</v>
      </c>
      <c r="F219" s="126" t="s">
        <v>118</v>
      </c>
      <c r="G219" s="124" t="str">
        <f>VLOOKUP(I219,'Phan ca&amp; Ngay BDhoc'!$B$4:$I$72,8,0)</f>
        <v>A7-307</v>
      </c>
      <c r="H219" s="126"/>
      <c r="I219" s="124" t="s">
        <v>98</v>
      </c>
      <c r="J219" s="127" t="s">
        <v>283</v>
      </c>
      <c r="K219" s="128" t="s">
        <v>363</v>
      </c>
      <c r="L219" s="126"/>
      <c r="M219" s="126"/>
      <c r="N219"/>
      <c r="P219"/>
      <c r="R219"/>
      <c r="S219"/>
      <c r="T219"/>
      <c r="U219"/>
    </row>
    <row r="220" spans="1:21" ht="24.75" customHeight="1">
      <c r="A220" s="124">
        <v>214</v>
      </c>
      <c r="B220" s="123" t="str">
        <f t="shared" si="3"/>
        <v>11021303550679</v>
      </c>
      <c r="C220" s="124" t="str">
        <f>VLOOKUP(D220,'[1]KHChung'!$C$5:$I$2144,7,0)</f>
        <v>130355</v>
      </c>
      <c r="D220" s="125" t="s">
        <v>157</v>
      </c>
      <c r="E220" s="126" t="s">
        <v>223</v>
      </c>
      <c r="F220" s="126" t="s">
        <v>119</v>
      </c>
      <c r="G220" s="124" t="str">
        <f>VLOOKUP(I220,'Phan ca&amp; Ngay BDhoc'!$B$4:$I$72,8,0)</f>
        <v>A7-307</v>
      </c>
      <c r="H220" s="126"/>
      <c r="I220" s="124" t="s">
        <v>98</v>
      </c>
      <c r="J220" s="127" t="s">
        <v>283</v>
      </c>
      <c r="K220" s="128" t="s">
        <v>363</v>
      </c>
      <c r="L220" s="126"/>
      <c r="M220" s="126"/>
      <c r="N220"/>
      <c r="P220"/>
      <c r="R220"/>
      <c r="S220"/>
      <c r="T220"/>
      <c r="U220"/>
    </row>
    <row r="221" spans="1:21" ht="24.75" customHeight="1">
      <c r="A221" s="124">
        <v>215</v>
      </c>
      <c r="B221" s="123" t="str">
        <f t="shared" si="3"/>
        <v>11021303550680</v>
      </c>
      <c r="C221" s="124" t="str">
        <f>VLOOKUP(D221,'[1]KHChung'!$C$5:$I$2144,7,0)</f>
        <v>130355</v>
      </c>
      <c r="D221" s="125" t="s">
        <v>157</v>
      </c>
      <c r="E221" s="126" t="s">
        <v>224</v>
      </c>
      <c r="F221" s="126" t="s">
        <v>118</v>
      </c>
      <c r="G221" s="124" t="s">
        <v>135</v>
      </c>
      <c r="H221" s="126"/>
      <c r="I221" s="124" t="s">
        <v>98</v>
      </c>
      <c r="J221" s="127" t="s">
        <v>283</v>
      </c>
      <c r="K221" s="128" t="s">
        <v>364</v>
      </c>
      <c r="L221" s="126"/>
      <c r="M221" s="126"/>
      <c r="N221"/>
      <c r="P221"/>
      <c r="R221"/>
      <c r="S221"/>
      <c r="T221"/>
      <c r="U221"/>
    </row>
    <row r="222" spans="1:21" ht="24.75" customHeight="1">
      <c r="A222" s="124">
        <v>216</v>
      </c>
      <c r="B222" s="123" t="str">
        <f t="shared" si="3"/>
        <v>11021303550680</v>
      </c>
      <c r="C222" s="124" t="str">
        <f>VLOOKUP(D222,'[1]KHChung'!$C$5:$I$2144,7,0)</f>
        <v>130355</v>
      </c>
      <c r="D222" s="125" t="s">
        <v>157</v>
      </c>
      <c r="E222" s="126" t="s">
        <v>224</v>
      </c>
      <c r="F222" s="126" t="s">
        <v>119</v>
      </c>
      <c r="G222" s="124" t="str">
        <f>VLOOKUP(I222,'Phan ca&amp; Ngay BDhoc'!$B$4:$I$72,8,0)</f>
        <v>A7-307</v>
      </c>
      <c r="H222" s="126"/>
      <c r="I222" s="124" t="s">
        <v>98</v>
      </c>
      <c r="J222" s="127" t="s">
        <v>283</v>
      </c>
      <c r="K222" s="128" t="s">
        <v>364</v>
      </c>
      <c r="L222" s="126"/>
      <c r="M222" s="126"/>
      <c r="N222"/>
      <c r="P222"/>
      <c r="R222"/>
      <c r="S222"/>
      <c r="T222"/>
      <c r="U222"/>
    </row>
    <row r="223" spans="1:21" ht="24.75" customHeight="1">
      <c r="A223" s="124">
        <v>217</v>
      </c>
      <c r="B223" s="123" t="str">
        <f t="shared" si="3"/>
        <v>11021203050629</v>
      </c>
      <c r="C223" s="124" t="str">
        <f>VLOOKUP(D223,'[1]KHChung'!$C$5:$I$2144,7,0)</f>
        <v>120305</v>
      </c>
      <c r="D223" s="125" t="s">
        <v>169</v>
      </c>
      <c r="E223" s="126" t="s">
        <v>232</v>
      </c>
      <c r="F223" s="126" t="s">
        <v>121</v>
      </c>
      <c r="G223" s="124" t="str">
        <f>VLOOKUP(I223,'Phan ca&amp; Ngay BDhoc'!$B$4:$I$72,8,0)</f>
        <v>A7-307</v>
      </c>
      <c r="H223" s="126"/>
      <c r="I223" s="124" t="s">
        <v>98</v>
      </c>
      <c r="J223" s="127" t="s">
        <v>283</v>
      </c>
      <c r="K223" s="128" t="s">
        <v>313</v>
      </c>
      <c r="L223" s="126"/>
      <c r="M223" s="126"/>
      <c r="N223"/>
      <c r="P223"/>
      <c r="R223"/>
      <c r="S223"/>
      <c r="T223"/>
      <c r="U223"/>
    </row>
    <row r="224" spans="1:21" ht="24.75" customHeight="1">
      <c r="A224" s="124">
        <v>218</v>
      </c>
      <c r="B224" s="123" t="str">
        <f t="shared" si="3"/>
        <v>11021403050604</v>
      </c>
      <c r="C224" s="124" t="str">
        <f>VLOOKUP(D224,'[1]KHChung'!$C$5:$I$2144,7,0)</f>
        <v>140305</v>
      </c>
      <c r="D224" s="125" t="s">
        <v>199</v>
      </c>
      <c r="E224" s="126" t="s">
        <v>235</v>
      </c>
      <c r="F224" s="126" t="s">
        <v>121</v>
      </c>
      <c r="G224" s="124" t="str">
        <f>VLOOKUP(I224,'Phan ca&amp; Ngay BDhoc'!$B$4:$I$72,8,0)</f>
        <v>A7-307</v>
      </c>
      <c r="H224" s="126"/>
      <c r="I224" s="124" t="s">
        <v>98</v>
      </c>
      <c r="J224" s="127" t="s">
        <v>257</v>
      </c>
      <c r="K224" s="128" t="s">
        <v>287</v>
      </c>
      <c r="L224" s="126"/>
      <c r="M224" s="126"/>
      <c r="N224"/>
      <c r="P224"/>
      <c r="R224"/>
      <c r="S224"/>
      <c r="T224"/>
      <c r="U224"/>
    </row>
    <row r="225" spans="1:21" ht="24.75" customHeight="1">
      <c r="A225" s="124">
        <v>219</v>
      </c>
      <c r="B225" s="123" t="str">
        <f t="shared" si="3"/>
        <v>11021403470605</v>
      </c>
      <c r="C225" s="124" t="str">
        <f>VLOOKUP(D225,'[1]KHChung'!$C$5:$I$2144,7,0)</f>
        <v>140347</v>
      </c>
      <c r="D225" s="125" t="s">
        <v>201</v>
      </c>
      <c r="E225" s="126" t="s">
        <v>236</v>
      </c>
      <c r="F225" s="126" t="s">
        <v>121</v>
      </c>
      <c r="G225" s="124" t="s">
        <v>135</v>
      </c>
      <c r="H225" s="126"/>
      <c r="I225" s="124" t="s">
        <v>74</v>
      </c>
      <c r="J225" s="127" t="s">
        <v>258</v>
      </c>
      <c r="K225" s="128" t="s">
        <v>288</v>
      </c>
      <c r="L225" s="126"/>
      <c r="M225" s="126"/>
      <c r="N225"/>
      <c r="P225"/>
      <c r="R225"/>
      <c r="S225"/>
      <c r="T225"/>
      <c r="U225"/>
    </row>
    <row r="226" spans="1:21" ht="24.75" customHeight="1">
      <c r="A226" s="124">
        <v>220</v>
      </c>
      <c r="B226" s="123" t="str">
        <f t="shared" si="3"/>
        <v>11021403480605</v>
      </c>
      <c r="C226" s="124" t="str">
        <f>VLOOKUP(D226,'[1]KHChung'!$C$5:$I$2144,7,0)</f>
        <v>140348</v>
      </c>
      <c r="D226" s="125" t="s">
        <v>202</v>
      </c>
      <c r="E226" s="126" t="s">
        <v>236</v>
      </c>
      <c r="F226" s="126" t="s">
        <v>121</v>
      </c>
      <c r="G226" s="124" t="str">
        <f>VLOOKUP(I226,'Phan ca&amp; Ngay BDhoc'!$B$4:$I$72,8,0)</f>
        <v>A10-808</v>
      </c>
      <c r="H226" s="126"/>
      <c r="I226" s="124" t="s">
        <v>74</v>
      </c>
      <c r="J226" s="127" t="s">
        <v>258</v>
      </c>
      <c r="K226" s="128" t="s">
        <v>288</v>
      </c>
      <c r="L226" s="126"/>
      <c r="M226" s="126"/>
      <c r="N226"/>
      <c r="P226"/>
      <c r="R226"/>
      <c r="S226"/>
      <c r="T226"/>
      <c r="U226"/>
    </row>
    <row r="227" spans="1:21" ht="24.75" customHeight="1">
      <c r="A227" s="124">
        <v>221</v>
      </c>
      <c r="B227" s="123" t="str">
        <f t="shared" si="3"/>
        <v>11020403250605</v>
      </c>
      <c r="C227" s="124" t="str">
        <f>VLOOKUP(D227,'[1]KHChung'!$C$5:$I$2144,7,0)</f>
        <v>040325</v>
      </c>
      <c r="D227" s="125" t="s">
        <v>200</v>
      </c>
      <c r="E227" s="126" t="s">
        <v>233</v>
      </c>
      <c r="F227" s="126" t="s">
        <v>121</v>
      </c>
      <c r="G227" s="124" t="s">
        <v>135</v>
      </c>
      <c r="H227" s="126"/>
      <c r="I227" s="124" t="s">
        <v>74</v>
      </c>
      <c r="J227" s="127" t="s">
        <v>257</v>
      </c>
      <c r="K227" s="128" t="s">
        <v>288</v>
      </c>
      <c r="L227" s="126"/>
      <c r="M227" s="126"/>
      <c r="N227"/>
      <c r="P227"/>
      <c r="R227"/>
      <c r="S227"/>
      <c r="T227"/>
      <c r="U227"/>
    </row>
    <row r="228" spans="1:21" ht="24.75" customHeight="1">
      <c r="A228" s="124">
        <v>222</v>
      </c>
      <c r="B228" s="123" t="str">
        <f t="shared" si="3"/>
        <v>11021303550681</v>
      </c>
      <c r="C228" s="124" t="str">
        <f>VLOOKUP(D228,'[1]KHChung'!$C$5:$I$2144,7,0)</f>
        <v>130355</v>
      </c>
      <c r="D228" s="125" t="s">
        <v>157</v>
      </c>
      <c r="E228" s="126" t="s">
        <v>222</v>
      </c>
      <c r="F228" s="126" t="s">
        <v>117</v>
      </c>
      <c r="G228" s="124" t="str">
        <f>VLOOKUP(I228,'Phan ca&amp; Ngay BDhoc'!$B$4:$I$72,8,0)</f>
        <v>A10-808</v>
      </c>
      <c r="H228" s="126"/>
      <c r="I228" s="124" t="s">
        <v>74</v>
      </c>
      <c r="J228" s="127" t="s">
        <v>283</v>
      </c>
      <c r="K228" s="128" t="s">
        <v>365</v>
      </c>
      <c r="L228" s="126"/>
      <c r="M228" s="126"/>
      <c r="N228"/>
      <c r="P228"/>
      <c r="R228"/>
      <c r="S228"/>
      <c r="T228"/>
      <c r="U228"/>
    </row>
    <row r="229" spans="1:21" ht="24.75" customHeight="1">
      <c r="A229" s="124">
        <v>223</v>
      </c>
      <c r="B229" s="123" t="str">
        <f t="shared" si="3"/>
        <v>11021303550682</v>
      </c>
      <c r="C229" s="124" t="str">
        <f>VLOOKUP(D229,'[1]KHChung'!$C$5:$I$2144,7,0)</f>
        <v>130355</v>
      </c>
      <c r="D229" s="125" t="s">
        <v>157</v>
      </c>
      <c r="E229" s="126" t="s">
        <v>222</v>
      </c>
      <c r="F229" s="126" t="s">
        <v>117</v>
      </c>
      <c r="G229" s="124" t="str">
        <f>VLOOKUP(I229,'Phan ca&amp; Ngay BDhoc'!$B$4:$I$72,8,0)</f>
        <v>A10-808</v>
      </c>
      <c r="H229" s="126"/>
      <c r="I229" s="124" t="s">
        <v>74</v>
      </c>
      <c r="J229" s="127" t="s">
        <v>283</v>
      </c>
      <c r="K229" s="128" t="s">
        <v>367</v>
      </c>
      <c r="L229" s="126"/>
      <c r="M229" s="126"/>
      <c r="N229"/>
      <c r="P229"/>
      <c r="R229"/>
      <c r="S229"/>
      <c r="T229"/>
      <c r="U229"/>
    </row>
    <row r="230" spans="1:21" ht="24.75" customHeight="1">
      <c r="A230" s="124">
        <v>224</v>
      </c>
      <c r="B230" s="123" t="str">
        <f t="shared" si="3"/>
        <v>11021303550681</v>
      </c>
      <c r="C230" s="124" t="str">
        <f>VLOOKUP(D230,'[1]KHChung'!$C$5:$I$2144,7,0)</f>
        <v>130355</v>
      </c>
      <c r="D230" s="125" t="s">
        <v>157</v>
      </c>
      <c r="E230" s="126" t="s">
        <v>221</v>
      </c>
      <c r="F230" s="126" t="s">
        <v>120</v>
      </c>
      <c r="G230" s="124" t="str">
        <f>VLOOKUP(I230,'Phan ca&amp; Ngay BDhoc'!$B$4:$I$72,8,0)</f>
        <v>A10-808</v>
      </c>
      <c r="H230" s="126"/>
      <c r="I230" s="124" t="s">
        <v>74</v>
      </c>
      <c r="J230" s="127" t="s">
        <v>283</v>
      </c>
      <c r="K230" s="128" t="s">
        <v>365</v>
      </c>
      <c r="L230" s="126"/>
      <c r="M230" s="126"/>
      <c r="N230"/>
      <c r="P230"/>
      <c r="R230"/>
      <c r="S230"/>
      <c r="T230"/>
      <c r="U230"/>
    </row>
    <row r="231" spans="1:21" ht="24.75" customHeight="1">
      <c r="A231" s="124">
        <v>225</v>
      </c>
      <c r="B231" s="123" t="str">
        <f t="shared" si="3"/>
        <v>11021303550682</v>
      </c>
      <c r="C231" s="124" t="str">
        <f>VLOOKUP(D231,'[1]KHChung'!$C$5:$I$2144,7,0)</f>
        <v>130355</v>
      </c>
      <c r="D231" s="125" t="s">
        <v>157</v>
      </c>
      <c r="E231" s="126" t="s">
        <v>222</v>
      </c>
      <c r="F231" s="126" t="s">
        <v>120</v>
      </c>
      <c r="G231" s="124" t="str">
        <f>VLOOKUP(I231,'Phan ca&amp; Ngay BDhoc'!$B$4:$I$72,8,0)</f>
        <v>A10-808</v>
      </c>
      <c r="H231" s="126"/>
      <c r="I231" s="124" t="s">
        <v>74</v>
      </c>
      <c r="J231" s="127" t="s">
        <v>283</v>
      </c>
      <c r="K231" s="128" t="s">
        <v>367</v>
      </c>
      <c r="L231" s="126"/>
      <c r="M231" s="126"/>
      <c r="N231"/>
      <c r="P231"/>
      <c r="R231"/>
      <c r="S231"/>
      <c r="T231"/>
      <c r="U231"/>
    </row>
    <row r="232" spans="1:21" ht="24.75" customHeight="1">
      <c r="A232" s="124">
        <v>226</v>
      </c>
      <c r="B232" s="123" t="str">
        <f t="shared" si="3"/>
        <v>11021203050630</v>
      </c>
      <c r="C232" s="124" t="str">
        <f>VLOOKUP(D232,'[1]KHChung'!$C$5:$I$2144,7,0)</f>
        <v>120305</v>
      </c>
      <c r="D232" s="125" t="s">
        <v>169</v>
      </c>
      <c r="E232" s="126" t="s">
        <v>239</v>
      </c>
      <c r="F232" s="126" t="s">
        <v>121</v>
      </c>
      <c r="G232" s="124" t="str">
        <f>VLOOKUP(I232,'Phan ca&amp; Ngay BDhoc'!$B$4:$I$72,8,0)</f>
        <v>A10-808</v>
      </c>
      <c r="H232" s="126"/>
      <c r="I232" s="124" t="s">
        <v>74</v>
      </c>
      <c r="J232" s="127" t="s">
        <v>283</v>
      </c>
      <c r="K232" s="128" t="s">
        <v>314</v>
      </c>
      <c r="L232" s="126"/>
      <c r="M232" s="126"/>
      <c r="N232"/>
      <c r="P232"/>
      <c r="R232"/>
      <c r="S232"/>
      <c r="T232"/>
      <c r="U232"/>
    </row>
    <row r="233" spans="1:21" ht="24.75" customHeight="1">
      <c r="A233" s="124">
        <v>227</v>
      </c>
      <c r="B233" s="123" t="str">
        <f t="shared" si="3"/>
        <v>11021403050605</v>
      </c>
      <c r="C233" s="124" t="str">
        <f>VLOOKUP(D233,'[1]KHChung'!$C$5:$I$2144,7,0)</f>
        <v>140305</v>
      </c>
      <c r="D233" s="125" t="s">
        <v>199</v>
      </c>
      <c r="E233" s="126" t="s">
        <v>233</v>
      </c>
      <c r="F233" s="126" t="s">
        <v>121</v>
      </c>
      <c r="G233" s="124" t="str">
        <f>VLOOKUP(I233,'Phan ca&amp; Ngay BDhoc'!$B$4:$I$72,8,0)</f>
        <v>A10-808</v>
      </c>
      <c r="H233" s="126"/>
      <c r="I233" s="124" t="s">
        <v>74</v>
      </c>
      <c r="J233" s="127" t="s">
        <v>257</v>
      </c>
      <c r="K233" s="128" t="s">
        <v>288</v>
      </c>
      <c r="L233" s="126"/>
      <c r="M233" s="126"/>
      <c r="N233"/>
      <c r="P233"/>
      <c r="R233"/>
      <c r="S233"/>
      <c r="T233"/>
      <c r="U233"/>
    </row>
    <row r="234" spans="1:21" ht="24.75" customHeight="1">
      <c r="A234" s="124">
        <v>228</v>
      </c>
      <c r="B234" s="123" t="str">
        <f t="shared" si="3"/>
        <v>11021403470606</v>
      </c>
      <c r="C234" s="124" t="str">
        <f>VLOOKUP(D234,'[1]KHChung'!$C$5:$I$2144,7,0)</f>
        <v>140347</v>
      </c>
      <c r="D234" s="125" t="s">
        <v>201</v>
      </c>
      <c r="E234" s="126" t="s">
        <v>232</v>
      </c>
      <c r="F234" s="126" t="s">
        <v>121</v>
      </c>
      <c r="G234" s="124" t="s">
        <v>135</v>
      </c>
      <c r="H234" s="126"/>
      <c r="I234" s="124" t="s">
        <v>75</v>
      </c>
      <c r="J234" s="127" t="s">
        <v>258</v>
      </c>
      <c r="K234" s="128" t="s">
        <v>289</v>
      </c>
      <c r="L234" s="126"/>
      <c r="M234" s="126"/>
      <c r="N234"/>
      <c r="P234"/>
      <c r="R234"/>
      <c r="S234"/>
      <c r="T234"/>
      <c r="U234"/>
    </row>
    <row r="235" spans="1:21" ht="24.75" customHeight="1">
      <c r="A235" s="124">
        <v>229</v>
      </c>
      <c r="B235" s="123" t="str">
        <f t="shared" si="3"/>
        <v>11021403480606</v>
      </c>
      <c r="C235" s="124" t="str">
        <f>VLOOKUP(D235,'[1]KHChung'!$C$5:$I$2144,7,0)</f>
        <v>140348</v>
      </c>
      <c r="D235" s="125" t="s">
        <v>202</v>
      </c>
      <c r="E235" s="126" t="s">
        <v>232</v>
      </c>
      <c r="F235" s="126" t="s">
        <v>121</v>
      </c>
      <c r="G235" s="124" t="str">
        <f>VLOOKUP(I235,'Phan ca&amp; Ngay BDhoc'!$B$4:$I$72,8,0)</f>
        <v>A10-808</v>
      </c>
      <c r="H235" s="126"/>
      <c r="I235" s="124" t="s">
        <v>75</v>
      </c>
      <c r="J235" s="127" t="s">
        <v>258</v>
      </c>
      <c r="K235" s="128" t="s">
        <v>289</v>
      </c>
      <c r="L235" s="126"/>
      <c r="M235" s="126"/>
      <c r="N235"/>
      <c r="P235"/>
      <c r="R235"/>
      <c r="S235"/>
      <c r="T235"/>
      <c r="U235"/>
    </row>
    <row r="236" spans="1:21" ht="24.75" customHeight="1">
      <c r="A236" s="124">
        <v>230</v>
      </c>
      <c r="B236" s="123" t="str">
        <f t="shared" si="3"/>
        <v>11020403250606</v>
      </c>
      <c r="C236" s="124" t="str">
        <f>VLOOKUP(D236,'[1]KHChung'!$C$5:$I$2144,7,0)</f>
        <v>040325</v>
      </c>
      <c r="D236" s="125" t="s">
        <v>200</v>
      </c>
      <c r="E236" s="126" t="s">
        <v>240</v>
      </c>
      <c r="F236" s="126" t="s">
        <v>121</v>
      </c>
      <c r="G236" s="124" t="s">
        <v>135</v>
      </c>
      <c r="H236" s="126"/>
      <c r="I236" s="124" t="s">
        <v>75</v>
      </c>
      <c r="J236" s="127" t="s">
        <v>257</v>
      </c>
      <c r="K236" s="128" t="s">
        <v>289</v>
      </c>
      <c r="L236" s="126"/>
      <c r="M236" s="126"/>
      <c r="N236"/>
      <c r="P236"/>
      <c r="R236"/>
      <c r="S236"/>
      <c r="T236"/>
      <c r="U236"/>
    </row>
    <row r="237" spans="1:21" ht="24.75" customHeight="1">
      <c r="A237" s="124">
        <v>231</v>
      </c>
      <c r="B237" s="123" t="str">
        <f t="shared" si="3"/>
        <v>11021303550683</v>
      </c>
      <c r="C237" s="124" t="str">
        <f>VLOOKUP(D237,'[1]KHChung'!$C$5:$I$2144,7,0)</f>
        <v>130355</v>
      </c>
      <c r="D237" s="125" t="s">
        <v>157</v>
      </c>
      <c r="E237" s="126" t="s">
        <v>241</v>
      </c>
      <c r="F237" s="126" t="s">
        <v>117</v>
      </c>
      <c r="G237" s="124" t="str">
        <f>VLOOKUP(I237,'Phan ca&amp; Ngay BDhoc'!$B$4:$I$72,8,0)</f>
        <v>A10-808</v>
      </c>
      <c r="H237" s="126"/>
      <c r="I237" s="124" t="s">
        <v>75</v>
      </c>
      <c r="J237" s="127" t="s">
        <v>283</v>
      </c>
      <c r="K237" s="128" t="s">
        <v>366</v>
      </c>
      <c r="L237" s="126"/>
      <c r="M237" s="126"/>
      <c r="N237"/>
      <c r="P237"/>
      <c r="R237"/>
      <c r="S237"/>
      <c r="T237"/>
      <c r="U237"/>
    </row>
    <row r="238" spans="1:21" ht="24.75" customHeight="1">
      <c r="A238" s="124">
        <v>232</v>
      </c>
      <c r="B238" s="123" t="str">
        <f t="shared" si="3"/>
        <v>11021303550684</v>
      </c>
      <c r="C238" s="124" t="str">
        <f>VLOOKUP(D238,'[1]KHChung'!$C$5:$I$2144,7,0)</f>
        <v>130355</v>
      </c>
      <c r="D238" s="125" t="s">
        <v>157</v>
      </c>
      <c r="E238" s="126" t="s">
        <v>237</v>
      </c>
      <c r="F238" s="126" t="s">
        <v>120</v>
      </c>
      <c r="G238" s="124" t="str">
        <f>VLOOKUP(I238,'Phan ca&amp; Ngay BDhoc'!$B$4:$I$72,8,0)</f>
        <v>A10-808</v>
      </c>
      <c r="H238" s="126"/>
      <c r="I238" s="124" t="s">
        <v>75</v>
      </c>
      <c r="J238" s="127" t="s">
        <v>283</v>
      </c>
      <c r="K238" s="128" t="s">
        <v>368</v>
      </c>
      <c r="L238" s="126"/>
      <c r="M238" s="126"/>
      <c r="N238"/>
      <c r="P238"/>
      <c r="R238"/>
      <c r="S238"/>
      <c r="T238"/>
      <c r="U238"/>
    </row>
    <row r="239" spans="1:21" ht="24.75" customHeight="1">
      <c r="A239" s="124">
        <v>233</v>
      </c>
      <c r="B239" s="123" t="str">
        <f t="shared" si="3"/>
        <v>11021203050631</v>
      </c>
      <c r="C239" s="124" t="str">
        <f>VLOOKUP(D239,'[1]KHChung'!$C$5:$I$2144,7,0)</f>
        <v>120305</v>
      </c>
      <c r="D239" s="125" t="s">
        <v>169</v>
      </c>
      <c r="E239" s="126" t="s">
        <v>235</v>
      </c>
      <c r="F239" s="126" t="s">
        <v>121</v>
      </c>
      <c r="G239" s="124" t="str">
        <f>VLOOKUP(I239,'Phan ca&amp; Ngay BDhoc'!$B$4:$I$72,8,0)</f>
        <v>A10-808</v>
      </c>
      <c r="H239" s="126"/>
      <c r="I239" s="124" t="s">
        <v>75</v>
      </c>
      <c r="J239" s="127" t="s">
        <v>283</v>
      </c>
      <c r="K239" s="128" t="s">
        <v>315</v>
      </c>
      <c r="L239" s="126"/>
      <c r="M239" s="126"/>
      <c r="N239"/>
      <c r="P239"/>
      <c r="R239"/>
      <c r="S239"/>
      <c r="T239"/>
      <c r="U239"/>
    </row>
    <row r="240" spans="1:21" ht="24.75" customHeight="1">
      <c r="A240" s="124">
        <v>234</v>
      </c>
      <c r="B240" s="123" t="str">
        <f t="shared" si="3"/>
        <v>11021403050606</v>
      </c>
      <c r="C240" s="124" t="str">
        <f>VLOOKUP(D240,'[1]KHChung'!$C$5:$I$2144,7,0)</f>
        <v>140305</v>
      </c>
      <c r="D240" s="125" t="s">
        <v>199</v>
      </c>
      <c r="E240" s="126" t="s">
        <v>240</v>
      </c>
      <c r="F240" s="126" t="s">
        <v>121</v>
      </c>
      <c r="G240" s="124" t="str">
        <f>VLOOKUP(I240,'Phan ca&amp; Ngay BDhoc'!$B$4:$I$72,8,0)</f>
        <v>A10-808</v>
      </c>
      <c r="H240" s="126"/>
      <c r="I240" s="124" t="s">
        <v>75</v>
      </c>
      <c r="J240" s="127" t="s">
        <v>257</v>
      </c>
      <c r="K240" s="128" t="s">
        <v>289</v>
      </c>
      <c r="L240" s="126"/>
      <c r="M240" s="126"/>
      <c r="N240"/>
      <c r="P240"/>
      <c r="R240"/>
      <c r="S240"/>
      <c r="T240"/>
      <c r="U240"/>
    </row>
    <row r="241" spans="1:21" ht="24.75" customHeight="1">
      <c r="A241" s="124">
        <v>235</v>
      </c>
      <c r="B241" s="123" t="str">
        <f t="shared" si="3"/>
        <v>11021203060608</v>
      </c>
      <c r="C241" s="124" t="str">
        <f>VLOOKUP(D241,'[1]KHChung'!$C$5:$I$2144,7,0)</f>
        <v>120306</v>
      </c>
      <c r="D241" s="125" t="s">
        <v>194</v>
      </c>
      <c r="E241" s="126" t="s">
        <v>246</v>
      </c>
      <c r="F241" s="126" t="s">
        <v>121</v>
      </c>
      <c r="G241" s="124" t="str">
        <f>VLOOKUP(I241,'Phan ca&amp; Ngay BDhoc'!$B$4:$I$72,8,0)</f>
        <v>A10-901</v>
      </c>
      <c r="H241" s="126"/>
      <c r="I241" s="124" t="s">
        <v>21</v>
      </c>
      <c r="J241" s="127" t="s">
        <v>242</v>
      </c>
      <c r="K241" s="128" t="s">
        <v>291</v>
      </c>
      <c r="L241" s="126"/>
      <c r="M241" s="126"/>
      <c r="N241"/>
      <c r="P241"/>
      <c r="R241"/>
      <c r="S241"/>
      <c r="T241"/>
      <c r="U241"/>
    </row>
    <row r="242" spans="1:21" ht="24.75" customHeight="1">
      <c r="A242" s="124">
        <v>236</v>
      </c>
      <c r="B242" s="123" t="str">
        <f t="shared" si="3"/>
        <v>11021403040621</v>
      </c>
      <c r="C242" s="124" t="str">
        <f>VLOOKUP(D242,'[1]KHChung'!$C$5:$I$2144,7,0)</f>
        <v>140304</v>
      </c>
      <c r="D242" s="125" t="s">
        <v>172</v>
      </c>
      <c r="E242" s="126" t="s">
        <v>246</v>
      </c>
      <c r="F242" s="126" t="s">
        <v>121</v>
      </c>
      <c r="G242" s="124" t="s">
        <v>135</v>
      </c>
      <c r="H242" s="126"/>
      <c r="I242" s="124" t="s">
        <v>21</v>
      </c>
      <c r="J242" s="127" t="s">
        <v>242</v>
      </c>
      <c r="K242" s="128" t="s">
        <v>305</v>
      </c>
      <c r="L242" s="126"/>
      <c r="M242" s="126"/>
      <c r="N242"/>
      <c r="P242"/>
      <c r="R242"/>
      <c r="S242"/>
      <c r="T242"/>
      <c r="U242"/>
    </row>
    <row r="243" spans="1:21" ht="24.75" customHeight="1">
      <c r="A243" s="124">
        <v>237</v>
      </c>
      <c r="B243" s="123" t="str">
        <f t="shared" si="3"/>
        <v>11021303780629</v>
      </c>
      <c r="C243" s="124" t="str">
        <f>VLOOKUP(D243,'[1]KHChung'!$C$5:$I$2144,7,0)</f>
        <v>130378</v>
      </c>
      <c r="D243" s="125" t="s">
        <v>184</v>
      </c>
      <c r="E243" s="126" t="s">
        <v>237</v>
      </c>
      <c r="F243" s="126" t="s">
        <v>117</v>
      </c>
      <c r="G243" s="124" t="str">
        <f>VLOOKUP(I243,'Phan ca&amp; Ngay BDhoc'!$B$4:$I$72,8,0)</f>
        <v>A10-901</v>
      </c>
      <c r="H243" s="126"/>
      <c r="I243" s="124" t="s">
        <v>21</v>
      </c>
      <c r="J243" s="127" t="s">
        <v>283</v>
      </c>
      <c r="K243" s="128" t="s">
        <v>313</v>
      </c>
      <c r="L243" s="126"/>
      <c r="M243" s="126"/>
      <c r="N243"/>
      <c r="P243"/>
      <c r="R243"/>
      <c r="S243">
        <v>4</v>
      </c>
      <c r="T243">
        <v>3</v>
      </c>
      <c r="U243">
        <v>1</v>
      </c>
    </row>
    <row r="244" spans="1:21" ht="24.75" customHeight="1">
      <c r="A244" s="124">
        <v>238</v>
      </c>
      <c r="B244" s="123" t="str">
        <f t="shared" si="3"/>
        <v>11021303780630</v>
      </c>
      <c r="C244" s="124" t="str">
        <f>VLOOKUP(D244,'[1]KHChung'!$C$5:$I$2144,7,0)</f>
        <v>130378</v>
      </c>
      <c r="D244" s="125" t="s">
        <v>184</v>
      </c>
      <c r="E244" s="126" t="s">
        <v>237</v>
      </c>
      <c r="F244" s="126" t="s">
        <v>122</v>
      </c>
      <c r="G244" s="124" t="str">
        <f>VLOOKUP(I244,'Phan ca&amp; Ngay BDhoc'!$B$4:$I$72,8,0)</f>
        <v>A10-901</v>
      </c>
      <c r="H244" s="126"/>
      <c r="I244" s="124" t="s">
        <v>21</v>
      </c>
      <c r="J244" s="127" t="s">
        <v>283</v>
      </c>
      <c r="K244" s="128" t="s">
        <v>314</v>
      </c>
      <c r="L244" s="126"/>
      <c r="M244" s="126"/>
      <c r="N244"/>
      <c r="P244"/>
      <c r="R244"/>
      <c r="S244"/>
      <c r="T244"/>
      <c r="U244"/>
    </row>
    <row r="245" spans="1:21" ht="24.75" customHeight="1">
      <c r="A245" s="124">
        <v>239</v>
      </c>
      <c r="B245" s="123" t="str">
        <f t="shared" si="3"/>
        <v>11021203050616</v>
      </c>
      <c r="C245" s="124" t="str">
        <f>VLOOKUP(D245,'[1]KHChung'!$C$5:$I$2144,7,0)</f>
        <v>120305</v>
      </c>
      <c r="D245" s="125" t="s">
        <v>169</v>
      </c>
      <c r="E245" s="126" t="s">
        <v>235</v>
      </c>
      <c r="F245" s="126" t="s">
        <v>118</v>
      </c>
      <c r="G245" s="124" t="str">
        <f>VLOOKUP(I245,'Phan ca&amp; Ngay BDhoc'!$B$4:$I$72,8,0)</f>
        <v>A10-901</v>
      </c>
      <c r="H245" s="126"/>
      <c r="I245" s="124" t="s">
        <v>21</v>
      </c>
      <c r="J245" s="127" t="s">
        <v>283</v>
      </c>
      <c r="K245" s="128" t="s">
        <v>300</v>
      </c>
      <c r="L245" s="126"/>
      <c r="M245" s="126"/>
      <c r="N245"/>
      <c r="P245"/>
      <c r="R245"/>
      <c r="S245"/>
      <c r="T245"/>
      <c r="U245"/>
    </row>
    <row r="246" spans="1:21" ht="24.75" customHeight="1">
      <c r="A246" s="124">
        <v>240</v>
      </c>
      <c r="B246" s="123" t="str">
        <f t="shared" si="3"/>
        <v>11021203060609</v>
      </c>
      <c r="C246" s="124" t="str">
        <f>VLOOKUP(D246,'[1]KHChung'!$C$5:$I$2144,7,0)</f>
        <v>120306</v>
      </c>
      <c r="D246" s="125" t="s">
        <v>194</v>
      </c>
      <c r="E246" s="126" t="s">
        <v>248</v>
      </c>
      <c r="F246" s="126" t="s">
        <v>121</v>
      </c>
      <c r="G246" s="124" t="str">
        <f>VLOOKUP(I246,'Phan ca&amp; Ngay BDhoc'!$B$4:$I$72,8,0)</f>
        <v>A10-901</v>
      </c>
      <c r="H246" s="126"/>
      <c r="I246" s="124" t="s">
        <v>22</v>
      </c>
      <c r="J246" s="127" t="s">
        <v>242</v>
      </c>
      <c r="K246" s="128" t="s">
        <v>292</v>
      </c>
      <c r="L246" s="126"/>
      <c r="M246" s="126"/>
      <c r="N246"/>
      <c r="P246"/>
      <c r="R246"/>
      <c r="S246"/>
      <c r="T246"/>
      <c r="U246"/>
    </row>
    <row r="247" spans="1:21" ht="24.75" customHeight="1">
      <c r="A247" s="124">
        <v>241</v>
      </c>
      <c r="B247" s="123" t="str">
        <f t="shared" si="3"/>
        <v>11021403040622</v>
      </c>
      <c r="C247" s="124" t="str">
        <f>VLOOKUP(D247,'[1]KHChung'!$C$5:$I$2144,7,0)</f>
        <v>140304</v>
      </c>
      <c r="D247" s="125" t="s">
        <v>172</v>
      </c>
      <c r="E247" s="126" t="s">
        <v>248</v>
      </c>
      <c r="F247" s="126" t="s">
        <v>121</v>
      </c>
      <c r="G247" s="124" t="s">
        <v>135</v>
      </c>
      <c r="H247" s="126"/>
      <c r="I247" s="124" t="s">
        <v>22</v>
      </c>
      <c r="J247" s="127" t="s">
        <v>242</v>
      </c>
      <c r="K247" s="128">
        <v>22</v>
      </c>
      <c r="L247" s="126"/>
      <c r="M247" s="126"/>
      <c r="N247"/>
      <c r="P247"/>
      <c r="R247"/>
      <c r="S247"/>
      <c r="T247"/>
      <c r="U247"/>
    </row>
    <row r="248" spans="1:21" ht="24.75" customHeight="1">
      <c r="A248" s="124">
        <v>242</v>
      </c>
      <c r="B248" s="123" t="str">
        <f t="shared" si="3"/>
        <v>11021303780631</v>
      </c>
      <c r="C248" s="124" t="str">
        <f>VLOOKUP(D248,'[1]KHChung'!$C$5:$I$2144,7,0)</f>
        <v>130378</v>
      </c>
      <c r="D248" s="125" t="s">
        <v>184</v>
      </c>
      <c r="E248" s="126" t="s">
        <v>238</v>
      </c>
      <c r="F248" s="126" t="s">
        <v>117</v>
      </c>
      <c r="G248" s="124" t="str">
        <f>VLOOKUP(I248,'Phan ca&amp; Ngay BDhoc'!$B$4:$I$72,8,0)</f>
        <v>A10-901</v>
      </c>
      <c r="H248" s="126"/>
      <c r="I248" s="124" t="s">
        <v>22</v>
      </c>
      <c r="J248" s="127" t="s">
        <v>283</v>
      </c>
      <c r="K248" s="128" t="s">
        <v>315</v>
      </c>
      <c r="L248" s="126"/>
      <c r="M248" s="126"/>
      <c r="N248"/>
      <c r="P248"/>
      <c r="R248"/>
      <c r="S248"/>
      <c r="T248"/>
      <c r="U248"/>
    </row>
    <row r="249" spans="1:21" ht="24.75" customHeight="1">
      <c r="A249" s="124">
        <v>243</v>
      </c>
      <c r="B249" s="123" t="str">
        <f t="shared" si="3"/>
        <v>11021303780632</v>
      </c>
      <c r="C249" s="124" t="str">
        <f>VLOOKUP(D249,'[1]KHChung'!$C$5:$I$2144,7,0)</f>
        <v>130378</v>
      </c>
      <c r="D249" s="125" t="s">
        <v>184</v>
      </c>
      <c r="E249" s="126" t="s">
        <v>238</v>
      </c>
      <c r="F249" s="126" t="s">
        <v>122</v>
      </c>
      <c r="G249" s="124" t="str">
        <f>VLOOKUP(I249,'Phan ca&amp; Ngay BDhoc'!$B$4:$I$72,8,0)</f>
        <v>A10-901</v>
      </c>
      <c r="H249" s="126"/>
      <c r="I249" s="124" t="s">
        <v>22</v>
      </c>
      <c r="J249" s="127" t="s">
        <v>283</v>
      </c>
      <c r="K249" s="128" t="s">
        <v>316</v>
      </c>
      <c r="L249" s="126"/>
      <c r="M249" s="126"/>
      <c r="N249"/>
      <c r="P249"/>
      <c r="R249"/>
      <c r="S249"/>
      <c r="T249"/>
      <c r="U249"/>
    </row>
    <row r="250" spans="1:21" ht="24.75" customHeight="1">
      <c r="A250" s="124">
        <v>244</v>
      </c>
      <c r="B250" s="123" t="str">
        <f t="shared" si="3"/>
        <v>11021203050617</v>
      </c>
      <c r="C250" s="124" t="str">
        <f>VLOOKUP(D250,'[1]KHChung'!$C$5:$I$2144,7,0)</f>
        <v>120305</v>
      </c>
      <c r="D250" s="125" t="s">
        <v>169</v>
      </c>
      <c r="E250" s="126" t="s">
        <v>239</v>
      </c>
      <c r="F250" s="126" t="s">
        <v>118</v>
      </c>
      <c r="G250" s="124" t="str">
        <f>VLOOKUP(I250,'Phan ca&amp; Ngay BDhoc'!$B$4:$I$72,8,0)</f>
        <v>A10-901</v>
      </c>
      <c r="H250" s="126"/>
      <c r="I250" s="124" t="s">
        <v>22</v>
      </c>
      <c r="J250" s="127" t="s">
        <v>283</v>
      </c>
      <c r="K250" s="128" t="s">
        <v>301</v>
      </c>
      <c r="L250" s="126"/>
      <c r="M250" s="126"/>
      <c r="N250"/>
      <c r="P250"/>
      <c r="R250"/>
      <c r="S250"/>
      <c r="T250"/>
      <c r="U250"/>
    </row>
    <row r="251" spans="1:21" ht="24.75" customHeight="1">
      <c r="A251" s="124">
        <v>245</v>
      </c>
      <c r="B251" s="123" t="str">
        <f t="shared" si="3"/>
        <v>11021203060610</v>
      </c>
      <c r="C251" s="124" t="str">
        <f>VLOOKUP(D251,'[1]KHChung'!$C$5:$I$2144,7,0)</f>
        <v>120306</v>
      </c>
      <c r="D251" s="125" t="s">
        <v>194</v>
      </c>
      <c r="E251" s="126" t="s">
        <v>245</v>
      </c>
      <c r="F251" s="126" t="s">
        <v>121</v>
      </c>
      <c r="G251" s="124" t="str">
        <f>VLOOKUP(I251,'Phan ca&amp; Ngay BDhoc'!$B$4:$I$72,8,0)</f>
        <v>A9-408</v>
      </c>
      <c r="H251" s="126"/>
      <c r="I251" s="124" t="s">
        <v>23</v>
      </c>
      <c r="J251" s="127" t="s">
        <v>242</v>
      </c>
      <c r="K251" s="128" t="s">
        <v>293</v>
      </c>
      <c r="L251" s="126"/>
      <c r="M251" s="126"/>
      <c r="N251"/>
      <c r="P251"/>
      <c r="R251"/>
      <c r="S251"/>
      <c r="T251"/>
      <c r="U251"/>
    </row>
    <row r="252" spans="1:21" ht="24.75" customHeight="1">
      <c r="A252" s="124">
        <v>246</v>
      </c>
      <c r="B252" s="123" t="str">
        <f t="shared" si="3"/>
        <v>11021403040623</v>
      </c>
      <c r="C252" s="124" t="str">
        <f>VLOOKUP(D252,'[1]KHChung'!$C$5:$I$2144,7,0)</f>
        <v>140304</v>
      </c>
      <c r="D252" s="125" t="s">
        <v>172</v>
      </c>
      <c r="E252" s="126" t="s">
        <v>245</v>
      </c>
      <c r="F252" s="126" t="s">
        <v>121</v>
      </c>
      <c r="G252" s="124" t="s">
        <v>135</v>
      </c>
      <c r="H252" s="126"/>
      <c r="I252" s="124" t="s">
        <v>23</v>
      </c>
      <c r="J252" s="127" t="s">
        <v>242</v>
      </c>
      <c r="K252" s="128" t="s">
        <v>307</v>
      </c>
      <c r="L252" s="126"/>
      <c r="M252" s="126"/>
      <c r="N252"/>
      <c r="P252"/>
      <c r="R252"/>
      <c r="S252"/>
      <c r="T252"/>
      <c r="U252"/>
    </row>
    <row r="253" spans="1:21" ht="24.75" customHeight="1">
      <c r="A253" s="124">
        <v>247</v>
      </c>
      <c r="B253" s="123" t="str">
        <f t="shared" si="3"/>
        <v>11021303780633</v>
      </c>
      <c r="C253" s="124" t="str">
        <f>VLOOKUP(D253,'[1]KHChung'!$C$5:$I$2144,7,0)</f>
        <v>130378</v>
      </c>
      <c r="D253" s="125" t="s">
        <v>184</v>
      </c>
      <c r="E253" s="126" t="s">
        <v>241</v>
      </c>
      <c r="F253" s="126" t="s">
        <v>118</v>
      </c>
      <c r="G253" s="124" t="str">
        <f>VLOOKUP(I253,'Phan ca&amp; Ngay BDhoc'!$B$4:$I$72,8,0)</f>
        <v>A9-408</v>
      </c>
      <c r="H253" s="126"/>
      <c r="I253" s="124" t="s">
        <v>23</v>
      </c>
      <c r="J253" s="127" t="s">
        <v>283</v>
      </c>
      <c r="K253" s="128" t="s">
        <v>317</v>
      </c>
      <c r="L253" s="126"/>
      <c r="M253" s="126"/>
      <c r="N253"/>
      <c r="P253"/>
      <c r="R253"/>
      <c r="S253"/>
      <c r="T253"/>
      <c r="U253"/>
    </row>
    <row r="254" spans="1:21" ht="24.75" customHeight="1">
      <c r="A254" s="124">
        <v>248</v>
      </c>
      <c r="B254" s="123" t="str">
        <f t="shared" si="3"/>
        <v>11021303780634</v>
      </c>
      <c r="C254" s="124" t="str">
        <f>VLOOKUP(D254,'[1]KHChung'!$C$5:$I$2144,7,0)</f>
        <v>130378</v>
      </c>
      <c r="D254" s="125" t="s">
        <v>184</v>
      </c>
      <c r="E254" s="126" t="s">
        <v>237</v>
      </c>
      <c r="F254" s="126" t="s">
        <v>120</v>
      </c>
      <c r="G254" s="124" t="str">
        <f>VLOOKUP(I254,'Phan ca&amp; Ngay BDhoc'!$B$4:$I$72,8,0)</f>
        <v>A9-408</v>
      </c>
      <c r="H254" s="126"/>
      <c r="I254" s="124" t="s">
        <v>23</v>
      </c>
      <c r="J254" s="127" t="s">
        <v>283</v>
      </c>
      <c r="K254" s="128" t="s">
        <v>318</v>
      </c>
      <c r="L254" s="126"/>
      <c r="M254" s="126"/>
      <c r="N254"/>
      <c r="P254"/>
      <c r="R254"/>
      <c r="S254"/>
      <c r="T254"/>
      <c r="U254"/>
    </row>
    <row r="255" spans="1:21" ht="24.75" customHeight="1">
      <c r="A255" s="124">
        <v>249</v>
      </c>
      <c r="B255" s="123" t="str">
        <f t="shared" si="3"/>
        <v>11021203050618</v>
      </c>
      <c r="C255" s="124" t="str">
        <f>VLOOKUP(D255,'[1]KHChung'!$C$5:$I$2144,7,0)</f>
        <v>120305</v>
      </c>
      <c r="D255" s="125" t="s">
        <v>169</v>
      </c>
      <c r="E255" s="126" t="s">
        <v>240</v>
      </c>
      <c r="F255" s="126" t="s">
        <v>118</v>
      </c>
      <c r="G255" s="124" t="str">
        <f>VLOOKUP(I255,'Phan ca&amp; Ngay BDhoc'!$B$4:$I$72,8,0)</f>
        <v>A9-408</v>
      </c>
      <c r="H255" s="126"/>
      <c r="I255" s="124" t="s">
        <v>23</v>
      </c>
      <c r="J255" s="127" t="s">
        <v>283</v>
      </c>
      <c r="K255" s="128" t="s">
        <v>302</v>
      </c>
      <c r="L255" s="126"/>
      <c r="M255" s="126"/>
      <c r="N255"/>
      <c r="P255"/>
      <c r="R255"/>
      <c r="S255"/>
      <c r="T255"/>
      <c r="U255"/>
    </row>
    <row r="256" spans="1:21" ht="24.75" customHeight="1">
      <c r="A256" s="124">
        <v>250</v>
      </c>
      <c r="B256" s="123" t="str">
        <f t="shared" si="3"/>
        <v>11021203060611</v>
      </c>
      <c r="C256" s="124" t="str">
        <f>VLOOKUP(D256,'[1]KHChung'!$C$5:$I$2144,7,0)</f>
        <v>120306</v>
      </c>
      <c r="D256" s="125" t="s">
        <v>194</v>
      </c>
      <c r="E256" s="126" t="s">
        <v>247</v>
      </c>
      <c r="F256" s="126" t="s">
        <v>121</v>
      </c>
      <c r="G256" s="124" t="str">
        <f>VLOOKUP(I256,'Phan ca&amp; Ngay BDhoc'!$B$4:$I$72,8,0)</f>
        <v>A9-608</v>
      </c>
      <c r="H256" s="126"/>
      <c r="I256" s="124" t="s">
        <v>24</v>
      </c>
      <c r="J256" s="127" t="s">
        <v>242</v>
      </c>
      <c r="K256" s="128" t="s">
        <v>294</v>
      </c>
      <c r="L256" s="126"/>
      <c r="M256" s="126"/>
      <c r="N256"/>
      <c r="P256"/>
      <c r="R256"/>
      <c r="S256"/>
      <c r="T256"/>
      <c r="U256"/>
    </row>
    <row r="257" spans="1:21" ht="24.75" customHeight="1">
      <c r="A257" s="124">
        <v>251</v>
      </c>
      <c r="B257" s="123" t="str">
        <f t="shared" si="3"/>
        <v>11021403040624</v>
      </c>
      <c r="C257" s="124" t="str">
        <f>VLOOKUP(D257,'[1]KHChung'!$C$5:$I$2144,7,0)</f>
        <v>140304</v>
      </c>
      <c r="D257" s="125" t="s">
        <v>172</v>
      </c>
      <c r="E257" s="126" t="s">
        <v>247</v>
      </c>
      <c r="F257" s="126" t="s">
        <v>121</v>
      </c>
      <c r="G257" s="124" t="s">
        <v>135</v>
      </c>
      <c r="H257" s="126"/>
      <c r="I257" s="124" t="s">
        <v>24</v>
      </c>
      <c r="J257" s="127" t="s">
        <v>242</v>
      </c>
      <c r="K257" s="128" t="s">
        <v>308</v>
      </c>
      <c r="L257" s="126"/>
      <c r="M257" s="126"/>
      <c r="N257"/>
      <c r="P257"/>
      <c r="R257"/>
      <c r="S257"/>
      <c r="T257"/>
      <c r="U257"/>
    </row>
    <row r="258" spans="1:21" ht="24.75" customHeight="1">
      <c r="A258" s="124">
        <v>252</v>
      </c>
      <c r="B258" s="123" t="str">
        <f t="shared" si="3"/>
        <v>11021303780635</v>
      </c>
      <c r="C258" s="124" t="str">
        <f>VLOOKUP(D258,'[1]KHChung'!$C$5:$I$2144,7,0)</f>
        <v>130378</v>
      </c>
      <c r="D258" s="125" t="s">
        <v>184</v>
      </c>
      <c r="E258" s="126" t="s">
        <v>243</v>
      </c>
      <c r="F258" s="126" t="s">
        <v>118</v>
      </c>
      <c r="G258" s="124" t="str">
        <f>VLOOKUP(I258,'Phan ca&amp; Ngay BDhoc'!$B$4:$I$72,8,0)</f>
        <v>A9-608</v>
      </c>
      <c r="H258" s="126"/>
      <c r="I258" s="124" t="s">
        <v>24</v>
      </c>
      <c r="J258" s="127" t="s">
        <v>283</v>
      </c>
      <c r="K258" s="128" t="s">
        <v>319</v>
      </c>
      <c r="L258" s="126"/>
      <c r="M258" s="126"/>
      <c r="N258"/>
      <c r="P258"/>
      <c r="R258"/>
      <c r="S258"/>
      <c r="T258"/>
      <c r="U258"/>
    </row>
    <row r="259" spans="1:21" ht="24.75" customHeight="1">
      <c r="A259" s="124">
        <v>253</v>
      </c>
      <c r="B259" s="123" t="str">
        <f t="shared" si="3"/>
        <v>11021303780636</v>
      </c>
      <c r="C259" s="124" t="str">
        <f>VLOOKUP(D259,'[1]KHChung'!$C$5:$I$2144,7,0)</f>
        <v>130378</v>
      </c>
      <c r="D259" s="125" t="s">
        <v>184</v>
      </c>
      <c r="E259" s="126" t="s">
        <v>238</v>
      </c>
      <c r="F259" s="126" t="s">
        <v>120</v>
      </c>
      <c r="G259" s="124" t="str">
        <f>VLOOKUP(I259,'Phan ca&amp; Ngay BDhoc'!$B$4:$I$72,8,0)</f>
        <v>A9-608</v>
      </c>
      <c r="H259" s="126"/>
      <c r="I259" s="124" t="s">
        <v>24</v>
      </c>
      <c r="J259" s="127" t="s">
        <v>283</v>
      </c>
      <c r="K259" s="128" t="s">
        <v>320</v>
      </c>
      <c r="L259" s="126"/>
      <c r="M259" s="126"/>
      <c r="N259"/>
      <c r="P259"/>
      <c r="R259"/>
      <c r="S259"/>
      <c r="T259"/>
      <c r="U259"/>
    </row>
    <row r="260" spans="1:21" ht="24.75" customHeight="1">
      <c r="A260" s="124">
        <v>254</v>
      </c>
      <c r="B260" s="123" t="str">
        <f t="shared" si="3"/>
        <v>11021203050619</v>
      </c>
      <c r="C260" s="124" t="str">
        <f>VLOOKUP(D260,'[1]KHChung'!$C$5:$I$2144,7,0)</f>
        <v>120305</v>
      </c>
      <c r="D260" s="125" t="s">
        <v>169</v>
      </c>
      <c r="E260" s="126" t="s">
        <v>233</v>
      </c>
      <c r="F260" s="126" t="s">
        <v>118</v>
      </c>
      <c r="G260" s="124" t="str">
        <f>VLOOKUP(I260,'Phan ca&amp; Ngay BDhoc'!$B$4:$I$72,8,0)</f>
        <v>A9-608</v>
      </c>
      <c r="H260" s="126"/>
      <c r="I260" s="124" t="s">
        <v>24</v>
      </c>
      <c r="J260" s="127" t="s">
        <v>283</v>
      </c>
      <c r="K260" s="128" t="s">
        <v>303</v>
      </c>
      <c r="L260" s="126"/>
      <c r="M260" s="126"/>
      <c r="N260"/>
      <c r="P260"/>
      <c r="R260"/>
      <c r="S260"/>
      <c r="T260"/>
      <c r="U260"/>
    </row>
    <row r="261" spans="1:21" ht="24.75" customHeight="1">
      <c r="A261" s="124">
        <v>255</v>
      </c>
      <c r="B261" s="123" t="str">
        <f t="shared" si="3"/>
        <v>11021303550671</v>
      </c>
      <c r="C261" s="124" t="str">
        <f>VLOOKUP(D261,'[1]KHChung'!$C$5:$I$2144,7,0)</f>
        <v>130355</v>
      </c>
      <c r="D261" s="125" t="s">
        <v>157</v>
      </c>
      <c r="E261" s="126" t="s">
        <v>223</v>
      </c>
      <c r="F261" s="126" t="s">
        <v>119</v>
      </c>
      <c r="G261" s="124" t="str">
        <f>VLOOKUP(I261,'Phan ca&amp; Ngay BDhoc'!$B$4:$I$72,8,0)</f>
        <v>B4-303</v>
      </c>
      <c r="H261" s="126"/>
      <c r="I261" s="124" t="s">
        <v>154</v>
      </c>
      <c r="J261" s="127" t="s">
        <v>283</v>
      </c>
      <c r="K261" s="128" t="s">
        <v>355</v>
      </c>
      <c r="L261" s="126"/>
      <c r="M261" s="126"/>
      <c r="N261"/>
      <c r="P261"/>
      <c r="R261"/>
      <c r="S261"/>
      <c r="T261"/>
      <c r="U261"/>
    </row>
    <row r="262" spans="1:21" ht="24.75" customHeight="1">
      <c r="A262" s="124">
        <v>256</v>
      </c>
      <c r="B262" s="123" t="str">
        <f t="shared" si="3"/>
        <v>11021303550671</v>
      </c>
      <c r="C262" s="124" t="str">
        <f>VLOOKUP(D262,'[1]KHChung'!$C$5:$I$2144,7,0)</f>
        <v>130355</v>
      </c>
      <c r="D262" s="125" t="s">
        <v>157</v>
      </c>
      <c r="E262" s="126" t="s">
        <v>223</v>
      </c>
      <c r="F262" s="126" t="s">
        <v>120</v>
      </c>
      <c r="G262" s="124" t="str">
        <f>VLOOKUP(I262,'Phan ca&amp; Ngay BDhoc'!$B$4:$I$72,8,0)</f>
        <v>B4-303</v>
      </c>
      <c r="H262" s="126"/>
      <c r="I262" s="124" t="s">
        <v>154</v>
      </c>
      <c r="J262" s="127" t="s">
        <v>283</v>
      </c>
      <c r="K262" s="128" t="s">
        <v>355</v>
      </c>
      <c r="L262" s="126"/>
      <c r="M262" s="126"/>
      <c r="N262"/>
      <c r="P262"/>
      <c r="R262"/>
      <c r="S262"/>
      <c r="T262"/>
      <c r="U262"/>
    </row>
    <row r="263" spans="1:21" ht="24.75" customHeight="1">
      <c r="A263" s="124">
        <v>257</v>
      </c>
      <c r="B263" s="123" t="str">
        <f>CONCATENATE("1102",C263,"06",K263)</f>
        <v>11021303550672</v>
      </c>
      <c r="C263" s="124" t="str">
        <f>VLOOKUP(D263,'[1]KHChung'!$C$5:$I$2144,7,0)</f>
        <v>130355</v>
      </c>
      <c r="D263" s="125" t="s">
        <v>157</v>
      </c>
      <c r="E263" s="126" t="s">
        <v>224</v>
      </c>
      <c r="F263" s="126" t="s">
        <v>119</v>
      </c>
      <c r="G263" s="124" t="str">
        <f>VLOOKUP(I263,'Phan ca&amp; Ngay BDhoc'!$B$4:$I$72,8,0)</f>
        <v>B4-303</v>
      </c>
      <c r="H263" s="126"/>
      <c r="I263" s="124" t="s">
        <v>154</v>
      </c>
      <c r="J263" s="127" t="s">
        <v>283</v>
      </c>
      <c r="K263" s="128" t="s">
        <v>356</v>
      </c>
      <c r="L263" s="126"/>
      <c r="M263" s="126"/>
      <c r="N263"/>
      <c r="P263"/>
      <c r="R263"/>
      <c r="S263"/>
      <c r="T263"/>
      <c r="U263"/>
    </row>
    <row r="264" spans="1:21" ht="24.75" customHeight="1">
      <c r="A264" s="124">
        <v>258</v>
      </c>
      <c r="B264" s="123" t="str">
        <f>CONCATENATE("1102",C264,"06",K264)</f>
        <v>11021303550672</v>
      </c>
      <c r="C264" s="124" t="str">
        <f>VLOOKUP(D264,'[1]KHChung'!$C$5:$I$2144,7,0)</f>
        <v>130355</v>
      </c>
      <c r="D264" s="125" t="s">
        <v>157</v>
      </c>
      <c r="E264" s="126" t="s">
        <v>224</v>
      </c>
      <c r="F264" s="126" t="s">
        <v>120</v>
      </c>
      <c r="G264" s="124" t="str">
        <f>VLOOKUP(I264,'Phan ca&amp; Ngay BDhoc'!$B$4:$I$72,8,0)</f>
        <v>B4-303</v>
      </c>
      <c r="H264" s="126"/>
      <c r="I264" s="124" t="s">
        <v>154</v>
      </c>
      <c r="J264" s="127" t="s">
        <v>283</v>
      </c>
      <c r="K264" s="128" t="s">
        <v>356</v>
      </c>
      <c r="L264" s="126"/>
      <c r="M264" s="126"/>
      <c r="N264"/>
      <c r="P264"/>
      <c r="R264"/>
      <c r="S264"/>
      <c r="T264"/>
      <c r="U264"/>
    </row>
    <row r="265" spans="1:21" ht="24.75" customHeight="1">
      <c r="A265" s="124">
        <v>259</v>
      </c>
      <c r="B265" s="123" t="str">
        <f>CONCATENATE("1102",C265,"06",K265)</f>
        <v>11021203050651</v>
      </c>
      <c r="C265" s="124" t="str">
        <f>VLOOKUP(D265,'[1]KHChung'!$C$5:$I$2144,7,0)</f>
        <v>120305</v>
      </c>
      <c r="D265" s="125" t="s">
        <v>169</v>
      </c>
      <c r="E265" s="126" t="s">
        <v>235</v>
      </c>
      <c r="F265" s="126" t="s">
        <v>117</v>
      </c>
      <c r="G265" s="124" t="str">
        <f>VLOOKUP(I265,'Phan ca&amp; Ngay BDhoc'!$B$4:$I$72,8,0)</f>
        <v>B4-303</v>
      </c>
      <c r="H265" s="126"/>
      <c r="I265" s="124" t="s">
        <v>154</v>
      </c>
      <c r="J265" s="127" t="s">
        <v>283</v>
      </c>
      <c r="K265" s="128" t="s">
        <v>335</v>
      </c>
      <c r="L265" s="126"/>
      <c r="M265" s="126"/>
      <c r="N265"/>
      <c r="P265"/>
      <c r="R265"/>
      <c r="S265"/>
      <c r="T265"/>
      <c r="U265"/>
    </row>
    <row r="266" spans="1:3" ht="12.75">
      <c r="A266" s="14" t="s">
        <v>143</v>
      </c>
      <c r="B266" s="14"/>
      <c r="C266" s="14"/>
    </row>
    <row r="267" spans="1:4" ht="16.5">
      <c r="A267" s="15">
        <v>1</v>
      </c>
      <c r="B267" s="15"/>
      <c r="C267" s="15"/>
      <c r="D267" s="37" t="s">
        <v>377</v>
      </c>
    </row>
    <row r="268" spans="1:4" ht="16.5">
      <c r="A268" s="15">
        <v>2</v>
      </c>
      <c r="B268" s="15"/>
      <c r="C268" s="15"/>
      <c r="D268" s="37" t="s">
        <v>144</v>
      </c>
    </row>
    <row r="269" spans="1:4" ht="16.5">
      <c r="A269" s="9" t="s">
        <v>133</v>
      </c>
      <c r="B269" s="9"/>
      <c r="C269" s="9"/>
      <c r="D269" s="34"/>
    </row>
    <row r="270" spans="1:4" ht="16.5">
      <c r="A270" s="8">
        <v>1</v>
      </c>
      <c r="B270" s="8"/>
      <c r="C270" s="8"/>
      <c r="D270" s="39" t="s">
        <v>129</v>
      </c>
    </row>
    <row r="271" spans="1:4" ht="16.5">
      <c r="A271" s="8"/>
      <c r="B271" s="8"/>
      <c r="C271" s="8"/>
      <c r="D271" s="39" t="s">
        <v>145</v>
      </c>
    </row>
    <row r="272" spans="1:21" s="2" customFormat="1" ht="16.5">
      <c r="A272" s="8">
        <v>2</v>
      </c>
      <c r="B272" s="8"/>
      <c r="C272" s="8"/>
      <c r="D272" s="39" t="s">
        <v>68</v>
      </c>
      <c r="O272"/>
      <c r="P272" s="3"/>
      <c r="Q272"/>
      <c r="S272" s="68"/>
      <c r="T272" s="68"/>
      <c r="U272" s="68"/>
    </row>
    <row r="273" spans="1:21" s="2" customFormat="1" ht="16.5">
      <c r="A273" s="8"/>
      <c r="B273" s="8"/>
      <c r="C273" s="8"/>
      <c r="D273" s="39"/>
      <c r="O273"/>
      <c r="P273" s="3"/>
      <c r="Q273"/>
      <c r="S273" s="68"/>
      <c r="T273" s="68"/>
      <c r="U273" s="68"/>
    </row>
    <row r="274" spans="1:21" s="2" customFormat="1" ht="16.5">
      <c r="A274" s="8">
        <v>3</v>
      </c>
      <c r="B274" s="8"/>
      <c r="C274" s="8"/>
      <c r="D274" s="39" t="s">
        <v>132</v>
      </c>
      <c r="O274"/>
      <c r="P274" s="3"/>
      <c r="Q274"/>
      <c r="S274" s="68"/>
      <c r="T274" s="68"/>
      <c r="U274" s="68"/>
    </row>
    <row r="275" spans="1:21" s="2" customFormat="1" ht="16.5">
      <c r="A275" s="7"/>
      <c r="B275" s="7"/>
      <c r="C275" s="7"/>
      <c r="D275" s="39" t="s">
        <v>374</v>
      </c>
      <c r="O275"/>
      <c r="P275" s="3"/>
      <c r="Q275"/>
      <c r="S275" s="68"/>
      <c r="T275" s="68"/>
      <c r="U275" s="68"/>
    </row>
    <row r="276" spans="1:21" s="2" customFormat="1" ht="16.5">
      <c r="A276"/>
      <c r="B276"/>
      <c r="C276"/>
      <c r="D276" s="45" t="s">
        <v>131</v>
      </c>
      <c r="O276"/>
      <c r="P276" s="3"/>
      <c r="Q276"/>
      <c r="S276" s="68"/>
      <c r="T276" s="68"/>
      <c r="U276" s="68"/>
    </row>
    <row r="277" spans="1:21" s="2" customFormat="1" ht="16.5">
      <c r="A277" s="8">
        <v>4</v>
      </c>
      <c r="B277" s="8"/>
      <c r="C277" s="8"/>
      <c r="D277" s="39" t="s">
        <v>375</v>
      </c>
      <c r="O277"/>
      <c r="P277" s="3"/>
      <c r="Q277"/>
      <c r="S277" s="68"/>
      <c r="T277" s="68"/>
      <c r="U277" s="68"/>
    </row>
    <row r="278" spans="1:21" s="2" customFormat="1" ht="16.5">
      <c r="A278"/>
      <c r="B278"/>
      <c r="C278"/>
      <c r="D278" s="39" t="s">
        <v>146</v>
      </c>
      <c r="O278"/>
      <c r="P278" s="3"/>
      <c r="Q278"/>
      <c r="S278" s="68"/>
      <c r="T278" s="68"/>
      <c r="U278" s="68"/>
    </row>
  </sheetData>
  <sheetProtection/>
  <autoFilter ref="A6:R272"/>
  <mergeCells count="1">
    <mergeCell ref="A1:J1"/>
  </mergeCells>
  <conditionalFormatting sqref="K141 E35:E265 K7:M34 H7:H34 E7:F34">
    <cfRule type="cellIs" priority="22" dxfId="0" operator="equal" stopIfTrue="1">
      <formula>#REF!</formula>
    </cfRule>
  </conditionalFormatting>
  <conditionalFormatting sqref="E226:E265 E152:E155 E115:E118 K31:M34 H31:H34 E31:F34">
    <cfRule type="cellIs" priority="21" dxfId="0" operator="equal" stopIfTrue="1">
      <formula>#REF!</formula>
    </cfRule>
  </conditionalFormatting>
  <conditionalFormatting sqref="E226:E265 E152:E155 E115:E118 K31:M34 H31:H34 E31:F34">
    <cfRule type="cellIs" priority="20" dxfId="0" operator="equal" stopIfTrue="1">
      <formula>#REF!</formula>
    </cfRule>
  </conditionalFormatting>
  <conditionalFormatting sqref="K141 E52:E265 E41 E38 E34:E35 H33:H34 K33:M34 E33:F33 F34 F31:F32 H26:H30 K26:M30 E26:F30 F22:F25 H20:H21 K20:M21 E20:F21 F10:F19 H9 K9:M9 E9:F9 F8 H7 K7:M7 E7:F7">
    <cfRule type="cellIs" priority="19" dxfId="0" operator="equal" stopIfTrue="1">
      <formula>#REF!</formula>
    </cfRule>
  </conditionalFormatting>
  <conditionalFormatting sqref="H7:H265 J7:M265 E7:F265">
    <cfRule type="cellIs" priority="18" dxfId="0" operator="equal" stopIfTrue="1">
      <formula>#REF!</formula>
    </cfRule>
  </conditionalFormatting>
  <conditionalFormatting sqref="K141 E52:E265 E41 E38 E34:E35 H33:H34 K33:M34 E33:F33 F34 F31:F32 H26:H30 K26:M30 E26:F30 F22:F25 H20:H21 K20:M21 E20:F21 F10:F19 H9 K9:M9 E9:F9 F8 H7 K7:M7 E7:F7">
    <cfRule type="cellIs" priority="17" dxfId="0" operator="equal" stopIfTrue="1">
      <formula>#REF!</formula>
    </cfRule>
  </conditionalFormatting>
  <conditionalFormatting sqref="K141 E35:E265 K7:M34 H7:H34 E7:F34">
    <cfRule type="cellIs" priority="16" dxfId="0" operator="equal" stopIfTrue="1">
      <formula>#REF!</formula>
    </cfRule>
  </conditionalFormatting>
  <conditionalFormatting sqref="D7:F265 H7:H265 J7:M265">
    <cfRule type="cellIs" priority="15" dxfId="0" operator="equal" stopIfTrue="1">
      <formula>#REF!</formula>
    </cfRule>
  </conditionalFormatting>
  <printOptions horizontalCentered="1"/>
  <pageMargins left="0.1968503937007874" right="0.1968503937007874" top="0.3937007874015748" bottom="0.3937007874015748" header="0.29527559055118113" footer="0.29527559055118113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75"/>
  <sheetViews>
    <sheetView tabSelected="1" zoomScale="175" zoomScaleNormal="175" zoomScalePageLayoutView="0" workbookViewId="0" topLeftCell="A1">
      <selection activeCell="A76" sqref="A76:W105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6.7109375" style="2" customWidth="1"/>
    <col min="4" max="4" width="11.7109375" style="0" customWidth="1"/>
    <col min="5" max="5" width="6.7109375" style="2" customWidth="1"/>
    <col min="6" max="6" width="11.7109375" style="0" customWidth="1"/>
    <col min="7" max="7" width="6.7109375" style="2" customWidth="1"/>
    <col min="8" max="8" width="11.7109375" style="0" customWidth="1"/>
    <col min="9" max="9" width="6.7109375" style="2" customWidth="1"/>
    <col min="10" max="10" width="11.7109375" style="0" customWidth="1"/>
    <col min="11" max="11" width="6.7109375" style="3" customWidth="1"/>
    <col min="12" max="12" width="10.7109375" style="0" customWidth="1"/>
    <col min="13" max="13" width="6.7109375" style="2" customWidth="1"/>
    <col min="14" max="14" width="6.7109375" style="6" customWidth="1"/>
    <col min="15" max="15" width="9.7109375" style="4" customWidth="1"/>
    <col min="16" max="16" width="7.7109375" style="1" customWidth="1"/>
    <col min="17" max="28" width="9.140625" style="68" customWidth="1"/>
  </cols>
  <sheetData>
    <row r="1" spans="1:16" ht="18.75">
      <c r="A1" s="151" t="s">
        <v>102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8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M2" s="32" t="s">
        <v>251</v>
      </c>
      <c r="O2" s="31"/>
      <c r="P2" s="31"/>
    </row>
    <row r="3" spans="1:28" s="13" customFormat="1" ht="15.75">
      <c r="A3" s="16"/>
      <c r="B3" s="17" t="s">
        <v>114</v>
      </c>
      <c r="C3" s="18" t="s">
        <v>115</v>
      </c>
      <c r="D3" s="16"/>
      <c r="E3" s="19"/>
      <c r="F3" s="17" t="s">
        <v>116</v>
      </c>
      <c r="G3" s="20">
        <v>6</v>
      </c>
      <c r="H3" s="21" t="s">
        <v>128</v>
      </c>
      <c r="I3" s="20">
        <v>2</v>
      </c>
      <c r="J3" s="22" t="s">
        <v>100</v>
      </c>
      <c r="K3" s="16"/>
      <c r="L3" s="16"/>
      <c r="M3" s="23"/>
      <c r="N3" s="23"/>
      <c r="O3" s="16"/>
      <c r="P3" s="16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</row>
    <row r="4" spans="1:15" ht="15">
      <c r="A4" s="1"/>
      <c r="B4" s="1"/>
      <c r="C4" s="24"/>
      <c r="D4" s="1"/>
      <c r="E4" s="25"/>
      <c r="F4" s="1"/>
      <c r="G4" s="26"/>
      <c r="H4" s="26"/>
      <c r="I4" s="27"/>
      <c r="J4" s="24"/>
      <c r="K4" s="27"/>
      <c r="L4" s="28"/>
      <c r="M4" s="27"/>
      <c r="N4" s="29"/>
      <c r="O4" s="30"/>
    </row>
    <row r="5" spans="1:16" ht="14.25" customHeight="1">
      <c r="A5" s="152" t="s">
        <v>142</v>
      </c>
      <c r="B5" s="154" t="s">
        <v>117</v>
      </c>
      <c r="C5" s="155"/>
      <c r="D5" s="156" t="s">
        <v>118</v>
      </c>
      <c r="E5" s="157"/>
      <c r="F5" s="154" t="s">
        <v>119</v>
      </c>
      <c r="G5" s="155"/>
      <c r="H5" s="156" t="s">
        <v>120</v>
      </c>
      <c r="I5" s="157"/>
      <c r="J5" s="154" t="s">
        <v>121</v>
      </c>
      <c r="K5" s="155"/>
      <c r="L5" s="156" t="s">
        <v>122</v>
      </c>
      <c r="M5" s="157"/>
      <c r="N5" s="158" t="s">
        <v>127</v>
      </c>
      <c r="O5" s="160" t="s">
        <v>266</v>
      </c>
      <c r="P5" s="162" t="s">
        <v>138</v>
      </c>
    </row>
    <row r="6" spans="1:16" ht="15.75" thickBot="1">
      <c r="A6" s="153"/>
      <c r="B6" s="33" t="s">
        <v>124</v>
      </c>
      <c r="C6" s="33" t="s">
        <v>123</v>
      </c>
      <c r="D6" s="52" t="s">
        <v>124</v>
      </c>
      <c r="E6" s="52" t="s">
        <v>123</v>
      </c>
      <c r="F6" s="33" t="s">
        <v>124</v>
      </c>
      <c r="G6" s="33" t="s">
        <v>123</v>
      </c>
      <c r="H6" s="52" t="s">
        <v>124</v>
      </c>
      <c r="I6" s="52" t="s">
        <v>123</v>
      </c>
      <c r="J6" s="33" t="s">
        <v>124</v>
      </c>
      <c r="K6" s="33" t="s">
        <v>123</v>
      </c>
      <c r="L6" s="52" t="s">
        <v>124</v>
      </c>
      <c r="M6" s="52" t="s">
        <v>123</v>
      </c>
      <c r="N6" s="159"/>
      <c r="O6" s="161"/>
      <c r="P6" s="160"/>
    </row>
    <row r="7" spans="1:26" ht="19.5" customHeight="1">
      <c r="A7" s="163" t="s">
        <v>32</v>
      </c>
      <c r="B7" s="53" t="s">
        <v>158</v>
      </c>
      <c r="C7" s="54" t="s">
        <v>218</v>
      </c>
      <c r="D7" s="147" t="s">
        <v>159</v>
      </c>
      <c r="E7" s="148" t="s">
        <v>229</v>
      </c>
      <c r="F7" s="53" t="s">
        <v>161</v>
      </c>
      <c r="G7" s="54" t="s">
        <v>229</v>
      </c>
      <c r="H7" s="53" t="s">
        <v>163</v>
      </c>
      <c r="I7" s="54" t="s">
        <v>229</v>
      </c>
      <c r="J7" s="53" t="s">
        <v>162</v>
      </c>
      <c r="K7" s="54" t="s">
        <v>218</v>
      </c>
      <c r="L7" s="53"/>
      <c r="M7" s="54"/>
      <c r="N7" s="166" t="str">
        <f>VLOOKUP($A7,'Phan ca&amp; Ngay BDhoc'!$B$4:$I$72,4,0)</f>
        <v>Sáng</v>
      </c>
      <c r="O7" s="169" t="str">
        <f>VLOOKUP($A7,'Phan ca&amp; Ngay BDhoc'!$B$4:$I$72,6,0)</f>
        <v>12/03/2012 đến 13/05/2012</v>
      </c>
      <c r="P7" s="143" t="str">
        <f>VLOOKUP($A7,'Phan ca&amp; Ngay BDhoc'!$B$4:$I$72,8,0)</f>
        <v>Hà nam-C1-101</v>
      </c>
      <c r="Q7" s="70" t="s">
        <v>157</v>
      </c>
      <c r="R7" s="97">
        <v>6</v>
      </c>
      <c r="S7" s="71">
        <v>6</v>
      </c>
      <c r="T7" s="71">
        <v>0</v>
      </c>
      <c r="U7" s="70" t="s">
        <v>161</v>
      </c>
      <c r="V7" s="97">
        <v>3</v>
      </c>
      <c r="W7" s="71">
        <v>2</v>
      </c>
      <c r="X7" s="71">
        <v>1</v>
      </c>
      <c r="Y7" s="68">
        <f>(4*15+T7*30)/9</f>
        <v>6.666666666666667</v>
      </c>
      <c r="Z7" s="68">
        <f>(W7*15+X7*30)/9</f>
        <v>6.666666666666667</v>
      </c>
    </row>
    <row r="8" spans="1:28" s="10" customFormat="1" ht="18" customHeight="1">
      <c r="A8" s="164"/>
      <c r="B8" s="55" t="s">
        <v>219</v>
      </c>
      <c r="C8" s="60"/>
      <c r="D8" s="55" t="s">
        <v>383</v>
      </c>
      <c r="E8" s="60"/>
      <c r="F8" s="55" t="s">
        <v>219</v>
      </c>
      <c r="G8" s="60"/>
      <c r="H8" s="55" t="s">
        <v>219</v>
      </c>
      <c r="I8" s="60"/>
      <c r="J8" s="55" t="s">
        <v>219</v>
      </c>
      <c r="K8" s="60"/>
      <c r="L8" s="55"/>
      <c r="M8" s="60"/>
      <c r="N8" s="167"/>
      <c r="O8" s="170"/>
      <c r="P8" s="144"/>
      <c r="Q8" s="70" t="s">
        <v>158</v>
      </c>
      <c r="R8" s="97">
        <v>3</v>
      </c>
      <c r="S8" s="71">
        <v>3</v>
      </c>
      <c r="T8" s="71">
        <v>0</v>
      </c>
      <c r="U8" s="70" t="s">
        <v>162</v>
      </c>
      <c r="V8" s="99">
        <v>3</v>
      </c>
      <c r="W8" s="71">
        <v>3</v>
      </c>
      <c r="X8" s="71">
        <v>0</v>
      </c>
      <c r="Y8" s="68">
        <f>(S8*15+T8*30)/9</f>
        <v>5</v>
      </c>
      <c r="Z8" s="68">
        <f>(W8*15+X8*30)/9</f>
        <v>5</v>
      </c>
      <c r="AA8" s="93"/>
      <c r="AB8" s="93"/>
    </row>
    <row r="9" spans="1:26" ht="19.5" customHeight="1">
      <c r="A9" s="164"/>
      <c r="D9" s="56"/>
      <c r="E9" s="57"/>
      <c r="F9" s="56"/>
      <c r="G9" s="57"/>
      <c r="H9" s="56"/>
      <c r="I9" s="57"/>
      <c r="J9" s="56" t="s">
        <v>160</v>
      </c>
      <c r="K9" s="57" t="s">
        <v>232</v>
      </c>
      <c r="L9" s="56"/>
      <c r="M9" s="57"/>
      <c r="N9" s="167"/>
      <c r="O9" s="170"/>
      <c r="P9" s="144"/>
      <c r="Q9" s="70" t="s">
        <v>159</v>
      </c>
      <c r="R9" s="97">
        <v>3</v>
      </c>
      <c r="S9" s="71">
        <v>2</v>
      </c>
      <c r="T9" s="71">
        <v>1</v>
      </c>
      <c r="U9" s="70" t="s">
        <v>163</v>
      </c>
      <c r="V9" s="97">
        <v>3</v>
      </c>
      <c r="W9" s="71">
        <v>2</v>
      </c>
      <c r="X9" s="71">
        <v>1</v>
      </c>
      <c r="Y9" s="68">
        <f>(S9*15+T9*30)/9</f>
        <v>6.666666666666667</v>
      </c>
      <c r="Z9" s="68">
        <f>(W9*15+X9*30)/9</f>
        <v>6.666666666666667</v>
      </c>
    </row>
    <row r="10" spans="1:28" s="10" customFormat="1" ht="18" customHeight="1" thickBot="1">
      <c r="A10" s="165"/>
      <c r="D10" s="55"/>
      <c r="E10" s="60"/>
      <c r="F10" s="55"/>
      <c r="G10" s="60"/>
      <c r="H10" s="55"/>
      <c r="I10" s="60"/>
      <c r="J10" s="55" t="s">
        <v>219</v>
      </c>
      <c r="K10" s="59" t="s">
        <v>234</v>
      </c>
      <c r="L10" s="55"/>
      <c r="M10" s="60"/>
      <c r="N10" s="168"/>
      <c r="O10" s="142"/>
      <c r="P10" s="145"/>
      <c r="Q10" s="74" t="s">
        <v>160</v>
      </c>
      <c r="R10" s="97">
        <v>1</v>
      </c>
      <c r="S10" s="71">
        <v>0</v>
      </c>
      <c r="T10" s="71">
        <v>1</v>
      </c>
      <c r="U10" s="94" t="s">
        <v>164</v>
      </c>
      <c r="V10" s="95">
        <v>6</v>
      </c>
      <c r="W10" s="95">
        <v>0</v>
      </c>
      <c r="X10" s="95">
        <v>6</v>
      </c>
      <c r="Y10" s="68">
        <f>(S10*15+T10*30)/9</f>
        <v>3.3333333333333335</v>
      </c>
      <c r="Z10" s="93"/>
      <c r="AA10" s="93"/>
      <c r="AB10" s="93"/>
    </row>
    <row r="11" spans="1:16" ht="19.5" customHeight="1">
      <c r="A11" s="163" t="s">
        <v>33</v>
      </c>
      <c r="B11" s="53" t="s">
        <v>158</v>
      </c>
      <c r="C11" s="54" t="s">
        <v>220</v>
      </c>
      <c r="D11" s="147" t="s">
        <v>159</v>
      </c>
      <c r="E11" s="148" t="s">
        <v>230</v>
      </c>
      <c r="F11" s="53" t="s">
        <v>161</v>
      </c>
      <c r="G11" s="54" t="s">
        <v>231</v>
      </c>
      <c r="H11" s="53" t="s">
        <v>163</v>
      </c>
      <c r="I11" s="54" t="s">
        <v>231</v>
      </c>
      <c r="J11" s="53" t="s">
        <v>162</v>
      </c>
      <c r="K11" s="54" t="s">
        <v>220</v>
      </c>
      <c r="L11" s="53"/>
      <c r="M11" s="54"/>
      <c r="N11" s="166" t="str">
        <f>VLOOKUP($A11,'Phan ca&amp; Ngay BDhoc'!$B$4:$I$72,4,0)</f>
        <v>Chiều</v>
      </c>
      <c r="O11" s="169" t="str">
        <f>VLOOKUP($A11,'Phan ca&amp; Ngay BDhoc'!$B$4:$I$72,6,0)</f>
        <v>12/03/2012 đến 13/05/2012</v>
      </c>
      <c r="P11" s="143" t="str">
        <f>VLOOKUP($A11,'Phan ca&amp; Ngay BDhoc'!$B$4:$I$72,8,0)</f>
        <v>Hà nam-C1-101</v>
      </c>
    </row>
    <row r="12" spans="1:28" s="10" customFormat="1" ht="18" customHeight="1">
      <c r="A12" s="164"/>
      <c r="B12" s="55" t="s">
        <v>219</v>
      </c>
      <c r="C12" s="60"/>
      <c r="D12" s="55" t="s">
        <v>383</v>
      </c>
      <c r="E12" s="60"/>
      <c r="F12" s="55" t="s">
        <v>219</v>
      </c>
      <c r="G12" s="60"/>
      <c r="H12" s="55" t="s">
        <v>219</v>
      </c>
      <c r="I12" s="60"/>
      <c r="J12" s="55" t="s">
        <v>219</v>
      </c>
      <c r="K12" s="60"/>
      <c r="L12" s="55"/>
      <c r="M12" s="60"/>
      <c r="N12" s="167"/>
      <c r="O12" s="170"/>
      <c r="P12" s="144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</row>
    <row r="13" spans="1:16" ht="19.5" customHeight="1">
      <c r="A13" s="164"/>
      <c r="D13" s="56"/>
      <c r="E13" s="57"/>
      <c r="F13" s="56"/>
      <c r="G13" s="57"/>
      <c r="H13" s="56"/>
      <c r="I13" s="57"/>
      <c r="J13" s="56" t="s">
        <v>160</v>
      </c>
      <c r="K13" s="57" t="s">
        <v>233</v>
      </c>
      <c r="L13" s="56"/>
      <c r="M13" s="57"/>
      <c r="N13" s="167"/>
      <c r="O13" s="170"/>
      <c r="P13" s="144"/>
    </row>
    <row r="14" spans="1:28" s="10" customFormat="1" ht="18" customHeight="1" thickBot="1">
      <c r="A14" s="165"/>
      <c r="D14" s="55"/>
      <c r="E14" s="60"/>
      <c r="F14" s="55"/>
      <c r="G14" s="60"/>
      <c r="H14" s="55"/>
      <c r="I14" s="60"/>
      <c r="J14" s="55" t="s">
        <v>219</v>
      </c>
      <c r="K14" s="59" t="s">
        <v>234</v>
      </c>
      <c r="L14" s="55"/>
      <c r="M14" s="60"/>
      <c r="N14" s="168"/>
      <c r="O14" s="142"/>
      <c r="P14" s="145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</row>
    <row r="15" spans="1:16" ht="19.5" customHeight="1">
      <c r="A15" s="163" t="s">
        <v>34</v>
      </c>
      <c r="B15" s="147" t="s">
        <v>159</v>
      </c>
      <c r="C15" s="148" t="s">
        <v>229</v>
      </c>
      <c r="D15" s="53" t="s">
        <v>158</v>
      </c>
      <c r="E15" s="54" t="s">
        <v>218</v>
      </c>
      <c r="F15" s="53"/>
      <c r="G15" s="54"/>
      <c r="H15" s="53" t="s">
        <v>161</v>
      </c>
      <c r="I15" s="54" t="s">
        <v>229</v>
      </c>
      <c r="J15" s="53" t="s">
        <v>163</v>
      </c>
      <c r="K15" s="54" t="s">
        <v>229</v>
      </c>
      <c r="L15" s="53" t="s">
        <v>162</v>
      </c>
      <c r="M15" s="54" t="s">
        <v>218</v>
      </c>
      <c r="N15" s="166" t="str">
        <f>VLOOKUP($A15,'Phan ca&amp; Ngay BDhoc'!$B$4:$I$72,4,0)</f>
        <v>Sáng</v>
      </c>
      <c r="O15" s="169" t="str">
        <f>VLOOKUP($A15,'Phan ca&amp; Ngay BDhoc'!$B$4:$I$72,6,0)</f>
        <v>12/03/2012 đến 13/05/2012</v>
      </c>
      <c r="P15" s="143" t="str">
        <f>VLOOKUP($A15,'Phan ca&amp; Ngay BDhoc'!$B$4:$I$72,8,0)</f>
        <v>Hà nam-C1-102</v>
      </c>
    </row>
    <row r="16" spans="1:16" ht="18" customHeight="1">
      <c r="A16" s="164"/>
      <c r="B16" s="55" t="s">
        <v>384</v>
      </c>
      <c r="C16" s="60"/>
      <c r="D16" s="55" t="s">
        <v>219</v>
      </c>
      <c r="E16" s="60"/>
      <c r="F16" s="55"/>
      <c r="G16" s="60"/>
      <c r="H16" s="55" t="s">
        <v>219</v>
      </c>
      <c r="I16" s="60"/>
      <c r="J16" s="55" t="s">
        <v>219</v>
      </c>
      <c r="K16" s="60"/>
      <c r="L16" s="55" t="s">
        <v>219</v>
      </c>
      <c r="M16" s="60"/>
      <c r="N16" s="167"/>
      <c r="O16" s="170"/>
      <c r="P16" s="144"/>
    </row>
    <row r="17" spans="1:16" ht="19.5" customHeight="1">
      <c r="A17" s="164"/>
      <c r="D17" s="56"/>
      <c r="E17" s="57"/>
      <c r="F17" s="56"/>
      <c r="G17" s="57"/>
      <c r="H17" s="56"/>
      <c r="I17" s="57"/>
      <c r="J17" s="56" t="s">
        <v>160</v>
      </c>
      <c r="K17" s="57" t="s">
        <v>235</v>
      </c>
      <c r="L17" s="56"/>
      <c r="M17" s="57"/>
      <c r="N17" s="167"/>
      <c r="O17" s="170"/>
      <c r="P17" s="144"/>
    </row>
    <row r="18" spans="1:28" s="10" customFormat="1" ht="18" customHeight="1" thickBot="1">
      <c r="A18" s="165"/>
      <c r="D18" s="55"/>
      <c r="E18" s="60"/>
      <c r="F18" s="55"/>
      <c r="G18" s="60"/>
      <c r="H18" s="55"/>
      <c r="I18" s="60"/>
      <c r="J18" s="55" t="s">
        <v>219</v>
      </c>
      <c r="K18" s="59" t="s">
        <v>234</v>
      </c>
      <c r="L18" s="55"/>
      <c r="M18" s="60"/>
      <c r="N18" s="168"/>
      <c r="O18" s="142"/>
      <c r="P18" s="145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</row>
    <row r="19" spans="1:16" ht="19.5" customHeight="1">
      <c r="A19" s="163" t="s">
        <v>35</v>
      </c>
      <c r="B19" s="147" t="s">
        <v>159</v>
      </c>
      <c r="C19" s="148" t="s">
        <v>230</v>
      </c>
      <c r="D19" s="53" t="s">
        <v>158</v>
      </c>
      <c r="E19" s="54" t="s">
        <v>220</v>
      </c>
      <c r="F19" s="53"/>
      <c r="G19" s="54"/>
      <c r="H19" s="53" t="s">
        <v>161</v>
      </c>
      <c r="I19" s="54" t="s">
        <v>231</v>
      </c>
      <c r="J19" s="53" t="s">
        <v>163</v>
      </c>
      <c r="K19" s="54" t="s">
        <v>231</v>
      </c>
      <c r="L19" s="53" t="s">
        <v>162</v>
      </c>
      <c r="M19" s="54" t="s">
        <v>220</v>
      </c>
      <c r="N19" s="166" t="str">
        <f>VLOOKUP($A19,'Phan ca&amp; Ngay BDhoc'!$B$4:$I$72,4,0)</f>
        <v>Chiều</v>
      </c>
      <c r="O19" s="169" t="str">
        <f>VLOOKUP($A19,'Phan ca&amp; Ngay BDhoc'!$B$4:$I$72,6,0)</f>
        <v>12/03/2012 đến 13/05/2012</v>
      </c>
      <c r="P19" s="143" t="str">
        <f>VLOOKUP($A19,'Phan ca&amp; Ngay BDhoc'!$B$4:$I$72,8,0)</f>
        <v>Hà nam-C1-102</v>
      </c>
    </row>
    <row r="20" spans="1:28" s="10" customFormat="1" ht="18" customHeight="1">
      <c r="A20" s="164"/>
      <c r="B20" s="55" t="s">
        <v>383</v>
      </c>
      <c r="C20" s="60"/>
      <c r="D20" s="55" t="s">
        <v>219</v>
      </c>
      <c r="E20" s="60"/>
      <c r="F20" s="55"/>
      <c r="G20" s="60"/>
      <c r="H20" s="55" t="s">
        <v>219</v>
      </c>
      <c r="I20" s="60"/>
      <c r="J20" s="55" t="s">
        <v>219</v>
      </c>
      <c r="K20" s="60"/>
      <c r="L20" s="55" t="s">
        <v>219</v>
      </c>
      <c r="M20" s="60"/>
      <c r="N20" s="167"/>
      <c r="O20" s="170"/>
      <c r="P20" s="144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</row>
    <row r="21" spans="1:16" ht="19.5" customHeight="1">
      <c r="A21" s="164"/>
      <c r="D21" s="56"/>
      <c r="E21" s="57"/>
      <c r="F21" s="56"/>
      <c r="G21" s="57"/>
      <c r="H21" s="56"/>
      <c r="I21" s="57"/>
      <c r="J21" s="56" t="s">
        <v>160</v>
      </c>
      <c r="K21" s="57" t="s">
        <v>236</v>
      </c>
      <c r="L21" s="56"/>
      <c r="M21" s="57"/>
      <c r="N21" s="167"/>
      <c r="O21" s="170"/>
      <c r="P21" s="144"/>
    </row>
    <row r="22" spans="1:16" ht="18" customHeight="1" thickBot="1">
      <c r="A22" s="165"/>
      <c r="D22" s="55"/>
      <c r="E22" s="60"/>
      <c r="F22" s="55"/>
      <c r="G22" s="60"/>
      <c r="H22" s="55"/>
      <c r="I22" s="60"/>
      <c r="J22" s="55" t="s">
        <v>219</v>
      </c>
      <c r="K22" s="59" t="s">
        <v>234</v>
      </c>
      <c r="L22" s="55"/>
      <c r="M22" s="60"/>
      <c r="N22" s="168"/>
      <c r="O22" s="142"/>
      <c r="P22" s="145"/>
    </row>
    <row r="23" spans="1:16" ht="18" customHeight="1">
      <c r="A23" s="163" t="s">
        <v>36</v>
      </c>
      <c r="B23" s="53" t="s">
        <v>162</v>
      </c>
      <c r="C23" s="54" t="s">
        <v>218</v>
      </c>
      <c r="D23" s="53"/>
      <c r="E23" s="54"/>
      <c r="F23" s="147" t="s">
        <v>159</v>
      </c>
      <c r="G23" s="148" t="s">
        <v>229</v>
      </c>
      <c r="H23" s="53" t="s">
        <v>158</v>
      </c>
      <c r="I23" s="54" t="s">
        <v>218</v>
      </c>
      <c r="J23" s="53" t="s">
        <v>161</v>
      </c>
      <c r="K23" s="54" t="s">
        <v>229</v>
      </c>
      <c r="L23" s="53" t="s">
        <v>163</v>
      </c>
      <c r="M23" s="54" t="s">
        <v>229</v>
      </c>
      <c r="N23" s="166" t="str">
        <f>VLOOKUP($A23,'Phan ca&amp; Ngay BDhoc'!$B$4:$I$72,4,0)</f>
        <v>Sáng</v>
      </c>
      <c r="O23" s="169" t="str">
        <f>VLOOKUP($A23,'Phan ca&amp; Ngay BDhoc'!$B$4:$I$72,6,0)</f>
        <v>12/03/2012 đến 13/05/2012</v>
      </c>
      <c r="P23" s="143" t="str">
        <f>VLOOKUP($A23,'Phan ca&amp; Ngay BDhoc'!$B$4:$I$72,8,0)</f>
        <v>Hà nam-C1-103</v>
      </c>
    </row>
    <row r="24" spans="1:16" ht="18" customHeight="1">
      <c r="A24" s="164"/>
      <c r="B24" s="55" t="s">
        <v>219</v>
      </c>
      <c r="C24" s="60"/>
      <c r="D24" s="55"/>
      <c r="E24" s="60"/>
      <c r="F24" s="55" t="s">
        <v>386</v>
      </c>
      <c r="G24" s="60"/>
      <c r="H24" s="55" t="s">
        <v>219</v>
      </c>
      <c r="I24" s="60"/>
      <c r="J24" s="55" t="s">
        <v>219</v>
      </c>
      <c r="K24" s="60"/>
      <c r="L24" s="55" t="s">
        <v>219</v>
      </c>
      <c r="M24" s="60"/>
      <c r="N24" s="167"/>
      <c r="O24" s="170"/>
      <c r="P24" s="144"/>
    </row>
    <row r="25" spans="1:16" ht="18" customHeight="1">
      <c r="A25" s="164"/>
      <c r="B25" s="56"/>
      <c r="C25" s="57"/>
      <c r="D25" s="56"/>
      <c r="E25" s="57"/>
      <c r="F25" s="56"/>
      <c r="G25" s="57"/>
      <c r="H25" s="56" t="s">
        <v>160</v>
      </c>
      <c r="I25" s="57" t="s">
        <v>235</v>
      </c>
      <c r="J25" s="56"/>
      <c r="K25" s="57"/>
      <c r="L25" s="56"/>
      <c r="M25" s="57"/>
      <c r="N25" s="167"/>
      <c r="O25" s="170"/>
      <c r="P25" s="144"/>
    </row>
    <row r="26" spans="1:16" ht="18" customHeight="1" thickBot="1">
      <c r="A26" s="164"/>
      <c r="B26" s="55"/>
      <c r="C26" s="60"/>
      <c r="D26" s="55"/>
      <c r="E26" s="60"/>
      <c r="F26" s="55"/>
      <c r="G26" s="60"/>
      <c r="H26" s="55" t="s">
        <v>219</v>
      </c>
      <c r="I26" s="60" t="s">
        <v>234</v>
      </c>
      <c r="J26" s="55"/>
      <c r="K26" s="60"/>
      <c r="L26" s="55"/>
      <c r="M26" s="60"/>
      <c r="N26" s="167"/>
      <c r="O26" s="170"/>
      <c r="P26" s="144"/>
    </row>
    <row r="27" spans="1:28" ht="19.5" customHeight="1">
      <c r="A27" s="163" t="s">
        <v>38</v>
      </c>
      <c r="B27" s="53" t="s">
        <v>165</v>
      </c>
      <c r="C27" s="54" t="s">
        <v>237</v>
      </c>
      <c r="D27" s="53" t="s">
        <v>163</v>
      </c>
      <c r="E27" s="54" t="s">
        <v>237</v>
      </c>
      <c r="F27" s="53" t="s">
        <v>162</v>
      </c>
      <c r="G27" s="54" t="s">
        <v>223</v>
      </c>
      <c r="H27" s="147" t="s">
        <v>159</v>
      </c>
      <c r="I27" s="148" t="s">
        <v>237</v>
      </c>
      <c r="J27" s="53"/>
      <c r="K27" s="54"/>
      <c r="L27" s="53" t="s">
        <v>167</v>
      </c>
      <c r="M27" s="54" t="s">
        <v>237</v>
      </c>
      <c r="N27" s="166" t="str">
        <f>VLOOKUP($A27,'Phan ca&amp; Ngay BDhoc'!$B$4:$I$72,4,0)</f>
        <v>Chiều</v>
      </c>
      <c r="O27" s="169" t="str">
        <f>VLOOKUP($A27,'Phan ca&amp; Ngay BDhoc'!$B$4:$I$72,6,0)</f>
        <v>12/03/2012 đến 24/06/2012</v>
      </c>
      <c r="P27" s="143" t="str">
        <f>VLOOKUP($A27,'Phan ca&amp; Ngay BDhoc'!$B$4:$I$72,8,0)</f>
        <v>Hà nam-C1-103</v>
      </c>
      <c r="Q27" s="70" t="s">
        <v>165</v>
      </c>
      <c r="R27" s="97">
        <v>3</v>
      </c>
      <c r="S27" s="71">
        <v>2</v>
      </c>
      <c r="T27" s="71">
        <v>1</v>
      </c>
      <c r="U27" s="70" t="s">
        <v>166</v>
      </c>
      <c r="V27" s="97">
        <v>2</v>
      </c>
      <c r="W27" s="71">
        <v>2</v>
      </c>
      <c r="X27" s="71">
        <v>0</v>
      </c>
      <c r="Y27" s="70" t="s">
        <v>167</v>
      </c>
      <c r="Z27" s="97">
        <v>3</v>
      </c>
      <c r="AA27" s="71">
        <v>2</v>
      </c>
      <c r="AB27" s="71">
        <v>1</v>
      </c>
    </row>
    <row r="28" spans="1:24" ht="18" customHeight="1">
      <c r="A28" s="164"/>
      <c r="B28" s="55" t="s">
        <v>219</v>
      </c>
      <c r="C28" s="60"/>
      <c r="D28" s="55" t="s">
        <v>219</v>
      </c>
      <c r="E28" s="60"/>
      <c r="F28" s="55" t="s">
        <v>219</v>
      </c>
      <c r="G28" s="60"/>
      <c r="H28" s="55" t="s">
        <v>386</v>
      </c>
      <c r="I28" s="60"/>
      <c r="J28" s="55"/>
      <c r="K28" s="60"/>
      <c r="L28" s="55" t="s">
        <v>219</v>
      </c>
      <c r="M28" s="60"/>
      <c r="N28" s="167"/>
      <c r="O28" s="170"/>
      <c r="P28" s="144"/>
      <c r="Q28" s="70" t="s">
        <v>157</v>
      </c>
      <c r="R28" s="97">
        <v>6</v>
      </c>
      <c r="S28" s="71">
        <v>6</v>
      </c>
      <c r="T28" s="71">
        <v>0</v>
      </c>
      <c r="U28" s="74" t="s">
        <v>160</v>
      </c>
      <c r="V28" s="97">
        <v>1</v>
      </c>
      <c r="W28" s="71">
        <v>0</v>
      </c>
      <c r="X28" s="71">
        <v>1</v>
      </c>
    </row>
    <row r="29" spans="1:24" ht="18" customHeight="1">
      <c r="A29" s="164"/>
      <c r="B29" s="100"/>
      <c r="C29" s="101"/>
      <c r="D29" s="56" t="s">
        <v>166</v>
      </c>
      <c r="E29" s="57" t="s">
        <v>235</v>
      </c>
      <c r="F29" s="56" t="s">
        <v>158</v>
      </c>
      <c r="G29" s="57" t="s">
        <v>224</v>
      </c>
      <c r="H29" s="56" t="s">
        <v>160</v>
      </c>
      <c r="I29" s="57" t="s">
        <v>233</v>
      </c>
      <c r="J29" s="56"/>
      <c r="K29" s="57"/>
      <c r="L29" s="100"/>
      <c r="M29" s="101"/>
      <c r="N29" s="167"/>
      <c r="O29" s="170"/>
      <c r="P29" s="144"/>
      <c r="Q29" s="70" t="s">
        <v>158</v>
      </c>
      <c r="R29" s="97">
        <v>3</v>
      </c>
      <c r="S29" s="71">
        <v>3</v>
      </c>
      <c r="T29" s="71">
        <v>0</v>
      </c>
      <c r="U29" s="70" t="s">
        <v>162</v>
      </c>
      <c r="V29" s="97">
        <v>3</v>
      </c>
      <c r="W29" s="71">
        <v>3</v>
      </c>
      <c r="X29" s="71">
        <v>0</v>
      </c>
    </row>
    <row r="30" spans="1:24" ht="18" customHeight="1" thickBot="1">
      <c r="A30" s="164"/>
      <c r="B30" s="100"/>
      <c r="C30" s="101"/>
      <c r="D30" s="55" t="s">
        <v>219</v>
      </c>
      <c r="E30" s="60"/>
      <c r="F30" s="55" t="s">
        <v>219</v>
      </c>
      <c r="G30" s="60"/>
      <c r="H30" s="55" t="s">
        <v>219</v>
      </c>
      <c r="I30" s="60" t="s">
        <v>234</v>
      </c>
      <c r="J30" s="58"/>
      <c r="K30" s="59"/>
      <c r="L30" s="100"/>
      <c r="M30" s="101"/>
      <c r="N30" s="167"/>
      <c r="O30" s="170"/>
      <c r="P30" s="144"/>
      <c r="Q30" s="70" t="s">
        <v>159</v>
      </c>
      <c r="R30" s="97">
        <v>3</v>
      </c>
      <c r="S30" s="71">
        <v>2</v>
      </c>
      <c r="T30" s="71">
        <v>1</v>
      </c>
      <c r="U30" s="70" t="s">
        <v>163</v>
      </c>
      <c r="V30" s="99">
        <v>3</v>
      </c>
      <c r="W30" s="71">
        <v>2</v>
      </c>
      <c r="X30" s="71">
        <v>1</v>
      </c>
    </row>
    <row r="31" spans="1:16" ht="19.5" customHeight="1">
      <c r="A31" s="163" t="s">
        <v>39</v>
      </c>
      <c r="B31" s="53" t="s">
        <v>165</v>
      </c>
      <c r="C31" s="54" t="s">
        <v>238</v>
      </c>
      <c r="D31" s="53" t="s">
        <v>163</v>
      </c>
      <c r="E31" s="54" t="s">
        <v>238</v>
      </c>
      <c r="F31" s="53" t="s">
        <v>162</v>
      </c>
      <c r="G31" s="54" t="s">
        <v>221</v>
      </c>
      <c r="H31" s="147" t="s">
        <v>159</v>
      </c>
      <c r="I31" s="148" t="s">
        <v>238</v>
      </c>
      <c r="J31" s="53"/>
      <c r="K31" s="54"/>
      <c r="L31" s="53" t="s">
        <v>167</v>
      </c>
      <c r="M31" s="54" t="s">
        <v>238</v>
      </c>
      <c r="N31" s="166" t="str">
        <f>VLOOKUP($A31,'Phan ca&amp; Ngay BDhoc'!$B$4:$I$72,4,0)</f>
        <v>Sáng</v>
      </c>
      <c r="O31" s="169" t="str">
        <f>VLOOKUP($A31,'Phan ca&amp; Ngay BDhoc'!$B$4:$I$72,6,0)</f>
        <v>12/03/2012 đến 24/06/2012</v>
      </c>
      <c r="P31" s="143" t="str">
        <f>VLOOKUP($A31,'Phan ca&amp; Ngay BDhoc'!$B$4:$I$72,8,0)</f>
        <v>Hà nam-C1-201</v>
      </c>
    </row>
    <row r="32" spans="1:16" ht="18" customHeight="1">
      <c r="A32" s="164"/>
      <c r="B32" s="55" t="s">
        <v>219</v>
      </c>
      <c r="C32" s="60"/>
      <c r="D32" s="55" t="s">
        <v>219</v>
      </c>
      <c r="E32" s="60"/>
      <c r="F32" s="55" t="s">
        <v>219</v>
      </c>
      <c r="G32" s="60"/>
      <c r="H32" s="55" t="s">
        <v>386</v>
      </c>
      <c r="I32" s="60"/>
      <c r="J32" s="55"/>
      <c r="K32" s="60"/>
      <c r="L32" s="55" t="s">
        <v>219</v>
      </c>
      <c r="M32" s="60"/>
      <c r="N32" s="167"/>
      <c r="O32" s="170"/>
      <c r="P32" s="144"/>
    </row>
    <row r="33" spans="1:16" ht="18" customHeight="1">
      <c r="A33" s="164"/>
      <c r="B33" s="56"/>
      <c r="C33" s="57"/>
      <c r="D33" s="56" t="s">
        <v>166</v>
      </c>
      <c r="E33" s="57" t="s">
        <v>239</v>
      </c>
      <c r="F33" s="56" t="s">
        <v>158</v>
      </c>
      <c r="G33" s="57" t="s">
        <v>222</v>
      </c>
      <c r="H33" s="56" t="s">
        <v>160</v>
      </c>
      <c r="I33" s="57" t="s">
        <v>232</v>
      </c>
      <c r="J33" s="56"/>
      <c r="K33" s="57"/>
      <c r="L33" s="56"/>
      <c r="M33" s="57"/>
      <c r="N33" s="167"/>
      <c r="O33" s="170"/>
      <c r="P33" s="144"/>
    </row>
    <row r="34" spans="1:16" ht="18" customHeight="1" thickBot="1">
      <c r="A34" s="164"/>
      <c r="B34" s="58"/>
      <c r="C34" s="59"/>
      <c r="D34" s="55" t="s">
        <v>219</v>
      </c>
      <c r="E34" s="60"/>
      <c r="F34" s="55" t="s">
        <v>219</v>
      </c>
      <c r="G34" s="60"/>
      <c r="H34" s="55" t="s">
        <v>219</v>
      </c>
      <c r="I34" s="60" t="s">
        <v>234</v>
      </c>
      <c r="J34" s="58"/>
      <c r="K34" s="59"/>
      <c r="L34" s="55"/>
      <c r="M34" s="60"/>
      <c r="N34" s="167"/>
      <c r="O34" s="170"/>
      <c r="P34" s="144"/>
    </row>
    <row r="35" spans="1:16" ht="19.5" customHeight="1">
      <c r="A35" s="163" t="s">
        <v>40</v>
      </c>
      <c r="B35" s="53"/>
      <c r="C35" s="54"/>
      <c r="D35" s="53" t="s">
        <v>166</v>
      </c>
      <c r="E35" s="54" t="s">
        <v>240</v>
      </c>
      <c r="F35" s="53" t="s">
        <v>158</v>
      </c>
      <c r="G35" s="54" t="s">
        <v>223</v>
      </c>
      <c r="H35" s="53" t="s">
        <v>167</v>
      </c>
      <c r="I35" s="54" t="s">
        <v>237</v>
      </c>
      <c r="J35" s="147" t="s">
        <v>159</v>
      </c>
      <c r="K35" s="148" t="s">
        <v>237</v>
      </c>
      <c r="L35" s="53" t="s">
        <v>163</v>
      </c>
      <c r="M35" s="54" t="s">
        <v>237</v>
      </c>
      <c r="N35" s="166" t="str">
        <f>VLOOKUP($A35,'Phan ca&amp; Ngay BDhoc'!$B$4:$I$72,4,0)</f>
        <v>Chiều</v>
      </c>
      <c r="O35" s="169" t="str">
        <f>VLOOKUP($A35,'Phan ca&amp; Ngay BDhoc'!$B$4:$I$72,6,0)</f>
        <v>12/03/2012 đến 24/06/2012</v>
      </c>
      <c r="P35" s="143" t="str">
        <f>VLOOKUP($A35,'Phan ca&amp; Ngay BDhoc'!$B$4:$I$72,8,0)</f>
        <v>Hà nam-C1-201</v>
      </c>
    </row>
    <row r="36" spans="1:16" ht="18" customHeight="1">
      <c r="A36" s="164"/>
      <c r="B36" s="55"/>
      <c r="C36" s="60"/>
      <c r="D36" s="55" t="s">
        <v>219</v>
      </c>
      <c r="E36" s="60"/>
      <c r="F36" s="55" t="s">
        <v>219</v>
      </c>
      <c r="G36" s="60"/>
      <c r="H36" s="55" t="s">
        <v>219</v>
      </c>
      <c r="I36" s="60"/>
      <c r="J36" s="55" t="s">
        <v>383</v>
      </c>
      <c r="K36" s="60"/>
      <c r="L36" s="55" t="s">
        <v>219</v>
      </c>
      <c r="M36" s="60"/>
      <c r="N36" s="167"/>
      <c r="O36" s="170"/>
      <c r="P36" s="144"/>
    </row>
    <row r="37" spans="1:16" ht="18" customHeight="1">
      <c r="A37" s="164"/>
      <c r="B37" s="56"/>
      <c r="C37" s="57"/>
      <c r="D37" s="56" t="s">
        <v>165</v>
      </c>
      <c r="E37" s="57" t="s">
        <v>241</v>
      </c>
      <c r="F37" s="56" t="s">
        <v>162</v>
      </c>
      <c r="G37" s="57" t="s">
        <v>224</v>
      </c>
      <c r="H37" s="56" t="s">
        <v>160</v>
      </c>
      <c r="I37" s="57" t="s">
        <v>236</v>
      </c>
      <c r="J37" s="56"/>
      <c r="K37" s="57"/>
      <c r="L37" s="56"/>
      <c r="M37" s="57"/>
      <c r="N37" s="167"/>
      <c r="O37" s="170"/>
      <c r="P37" s="144"/>
    </row>
    <row r="38" spans="1:16" ht="18" customHeight="1" thickBot="1">
      <c r="A38" s="164"/>
      <c r="B38" s="58"/>
      <c r="C38" s="59"/>
      <c r="D38" s="55" t="s">
        <v>219</v>
      </c>
      <c r="E38" s="60"/>
      <c r="F38" s="55" t="s">
        <v>219</v>
      </c>
      <c r="G38" s="60"/>
      <c r="H38" s="55" t="s">
        <v>219</v>
      </c>
      <c r="I38" s="60" t="s">
        <v>234</v>
      </c>
      <c r="J38" s="58"/>
      <c r="K38" s="59"/>
      <c r="L38" s="55"/>
      <c r="M38" s="60"/>
      <c r="N38" s="167"/>
      <c r="O38" s="170"/>
      <c r="P38" s="144"/>
    </row>
    <row r="39" spans="1:28" ht="19.5" customHeight="1">
      <c r="A39" s="163" t="s">
        <v>45</v>
      </c>
      <c r="B39" s="53" t="s">
        <v>177</v>
      </c>
      <c r="C39" s="54" t="s">
        <v>218</v>
      </c>
      <c r="D39" s="53"/>
      <c r="E39" s="54"/>
      <c r="F39" s="53" t="s">
        <v>175</v>
      </c>
      <c r="G39" s="54" t="s">
        <v>221</v>
      </c>
      <c r="H39" s="53"/>
      <c r="I39" s="54"/>
      <c r="J39" s="53" t="s">
        <v>176</v>
      </c>
      <c r="K39" s="54" t="s">
        <v>221</v>
      </c>
      <c r="L39" s="147" t="s">
        <v>159</v>
      </c>
      <c r="M39" s="148" t="s">
        <v>238</v>
      </c>
      <c r="N39" s="166" t="str">
        <f>VLOOKUP($A39,'Phan ca&amp; Ngay BDhoc'!$B$4:$I$72,4,0)</f>
        <v>Sáng</v>
      </c>
      <c r="O39" s="169" t="str">
        <f>VLOOKUP($A39,'Phan ca&amp; Ngay BDhoc'!$B$4:$I$72,6,0)</f>
        <v>12/03/2012 đến 24/06/2012</v>
      </c>
      <c r="P39" s="143" t="str">
        <f>VLOOKUP($A39,'Phan ca&amp; Ngay BDhoc'!$B$4:$I$72,8,0)</f>
        <v>Hà nam-C1-301</v>
      </c>
      <c r="Q39" s="70" t="s">
        <v>169</v>
      </c>
      <c r="R39" s="97">
        <v>2</v>
      </c>
      <c r="S39" s="71">
        <v>2</v>
      </c>
      <c r="T39" s="71">
        <v>0</v>
      </c>
      <c r="U39" s="72" t="s">
        <v>173</v>
      </c>
      <c r="V39" s="73">
        <v>2</v>
      </c>
      <c r="W39" s="73">
        <v>2</v>
      </c>
      <c r="X39" s="73">
        <v>0</v>
      </c>
      <c r="Y39" s="70" t="s">
        <v>159</v>
      </c>
      <c r="Z39" s="97">
        <v>3</v>
      </c>
      <c r="AA39" s="71">
        <v>2</v>
      </c>
      <c r="AB39" s="71">
        <v>1</v>
      </c>
    </row>
    <row r="40" spans="1:28" ht="18" customHeight="1">
      <c r="A40" s="164"/>
      <c r="B40" s="55" t="s">
        <v>225</v>
      </c>
      <c r="C40" s="60"/>
      <c r="D40" s="55"/>
      <c r="E40" s="60"/>
      <c r="F40" s="55" t="s">
        <v>219</v>
      </c>
      <c r="G40" s="60"/>
      <c r="H40" s="55"/>
      <c r="I40" s="60"/>
      <c r="J40" s="55" t="s">
        <v>219</v>
      </c>
      <c r="K40" s="60"/>
      <c r="L40" s="55" t="s">
        <v>387</v>
      </c>
      <c r="M40" s="60"/>
      <c r="N40" s="167"/>
      <c r="O40" s="170"/>
      <c r="P40" s="144"/>
      <c r="Q40" s="72" t="s">
        <v>170</v>
      </c>
      <c r="R40" s="102">
        <v>2</v>
      </c>
      <c r="S40" s="73">
        <v>2</v>
      </c>
      <c r="T40" s="73">
        <v>0</v>
      </c>
      <c r="U40" s="70" t="s">
        <v>157</v>
      </c>
      <c r="V40" s="97">
        <v>6</v>
      </c>
      <c r="W40" s="71">
        <v>6</v>
      </c>
      <c r="X40" s="71">
        <v>0</v>
      </c>
      <c r="Y40" s="74" t="s">
        <v>160</v>
      </c>
      <c r="Z40" s="97">
        <v>1</v>
      </c>
      <c r="AA40" s="71">
        <v>0</v>
      </c>
      <c r="AB40" s="71">
        <v>1</v>
      </c>
    </row>
    <row r="41" spans="1:28" ht="18" customHeight="1">
      <c r="A41" s="164"/>
      <c r="B41" s="56"/>
      <c r="C41" s="57"/>
      <c r="D41" s="56" t="s">
        <v>160</v>
      </c>
      <c r="E41" s="57" t="s">
        <v>232</v>
      </c>
      <c r="F41" s="56" t="s">
        <v>169</v>
      </c>
      <c r="G41" s="57" t="s">
        <v>248</v>
      </c>
      <c r="H41" s="56"/>
      <c r="I41" s="57"/>
      <c r="J41" s="56" t="s">
        <v>174</v>
      </c>
      <c r="K41" s="57" t="s">
        <v>222</v>
      </c>
      <c r="L41" s="56"/>
      <c r="M41" s="57"/>
      <c r="N41" s="167"/>
      <c r="O41" s="170"/>
      <c r="P41" s="144"/>
      <c r="Q41" s="72" t="s">
        <v>171</v>
      </c>
      <c r="R41" s="73">
        <v>2</v>
      </c>
      <c r="S41" s="73">
        <v>2</v>
      </c>
      <c r="T41" s="73">
        <v>0</v>
      </c>
      <c r="U41" s="70" t="s">
        <v>174</v>
      </c>
      <c r="V41" s="97">
        <v>3</v>
      </c>
      <c r="W41" s="71">
        <v>3</v>
      </c>
      <c r="X41" s="71">
        <v>0</v>
      </c>
      <c r="Y41" s="70" t="s">
        <v>176</v>
      </c>
      <c r="Z41" s="97">
        <v>3</v>
      </c>
      <c r="AA41" s="71">
        <v>3</v>
      </c>
      <c r="AB41" s="71">
        <v>0</v>
      </c>
    </row>
    <row r="42" spans="1:28" ht="18" customHeight="1" thickBot="1">
      <c r="A42" s="165"/>
      <c r="B42" s="55"/>
      <c r="C42" s="59"/>
      <c r="D42" s="55" t="s">
        <v>219</v>
      </c>
      <c r="E42" s="59" t="s">
        <v>234</v>
      </c>
      <c r="F42" s="55" t="s">
        <v>219</v>
      </c>
      <c r="G42" s="59"/>
      <c r="H42" s="55"/>
      <c r="I42" s="59"/>
      <c r="J42" s="55" t="s">
        <v>219</v>
      </c>
      <c r="K42" s="59"/>
      <c r="L42" s="55"/>
      <c r="M42" s="60"/>
      <c r="N42" s="168"/>
      <c r="O42" s="142"/>
      <c r="P42" s="145"/>
      <c r="Q42" s="72" t="s">
        <v>172</v>
      </c>
      <c r="R42" s="73">
        <v>2</v>
      </c>
      <c r="S42" s="73">
        <v>2</v>
      </c>
      <c r="T42" s="73">
        <v>0</v>
      </c>
      <c r="U42" s="70" t="s">
        <v>175</v>
      </c>
      <c r="V42" s="97">
        <v>3</v>
      </c>
      <c r="W42" s="71">
        <v>2</v>
      </c>
      <c r="X42" s="71">
        <v>1</v>
      </c>
      <c r="Y42" s="70" t="s">
        <v>177</v>
      </c>
      <c r="Z42" s="97">
        <v>4</v>
      </c>
      <c r="AA42" s="71">
        <v>3</v>
      </c>
      <c r="AB42" s="71">
        <v>1</v>
      </c>
    </row>
    <row r="43" spans="1:16" ht="19.5" customHeight="1">
      <c r="A43" s="163" t="s">
        <v>46</v>
      </c>
      <c r="B43" s="53" t="s">
        <v>177</v>
      </c>
      <c r="C43" s="54" t="s">
        <v>220</v>
      </c>
      <c r="D43" s="53"/>
      <c r="E43" s="54"/>
      <c r="F43" s="53" t="s">
        <v>175</v>
      </c>
      <c r="G43" s="54" t="s">
        <v>223</v>
      </c>
      <c r="H43" s="53"/>
      <c r="I43" s="54"/>
      <c r="J43" s="53" t="s">
        <v>176</v>
      </c>
      <c r="K43" s="54" t="s">
        <v>223</v>
      </c>
      <c r="L43" s="147" t="s">
        <v>159</v>
      </c>
      <c r="M43" s="148" t="s">
        <v>237</v>
      </c>
      <c r="N43" s="166" t="str">
        <f>VLOOKUP($A43,'Phan ca&amp; Ngay BDhoc'!$B$4:$I$72,4,0)</f>
        <v>Chiều</v>
      </c>
      <c r="O43" s="169" t="str">
        <f>VLOOKUP($A43,'Phan ca&amp; Ngay BDhoc'!$B$4:$I$72,6,0)</f>
        <v>12/03/2012 đến 24/06/2012</v>
      </c>
      <c r="P43" s="143" t="str">
        <f>VLOOKUP($A43,'Phan ca&amp; Ngay BDhoc'!$B$4:$I$72,8,0)</f>
        <v>Hà nam-C1-301</v>
      </c>
    </row>
    <row r="44" spans="1:16" ht="18" customHeight="1">
      <c r="A44" s="164"/>
      <c r="B44" s="55" t="s">
        <v>225</v>
      </c>
      <c r="C44" s="60"/>
      <c r="D44" s="55"/>
      <c r="E44" s="60"/>
      <c r="F44" s="55" t="s">
        <v>219</v>
      </c>
      <c r="G44" s="60"/>
      <c r="H44" s="55"/>
      <c r="I44" s="60"/>
      <c r="J44" s="55" t="s">
        <v>219</v>
      </c>
      <c r="K44" s="60"/>
      <c r="L44" s="55" t="s">
        <v>387</v>
      </c>
      <c r="M44" s="60"/>
      <c r="N44" s="167"/>
      <c r="O44" s="170"/>
      <c r="P44" s="144"/>
    </row>
    <row r="45" spans="1:16" s="68" customFormat="1" ht="19.5" customHeight="1">
      <c r="A45" s="164"/>
      <c r="B45" s="56"/>
      <c r="C45" s="57"/>
      <c r="D45" s="56" t="s">
        <v>160</v>
      </c>
      <c r="E45" s="57" t="s">
        <v>233</v>
      </c>
      <c r="F45" s="56" t="s">
        <v>169</v>
      </c>
      <c r="G45" s="57" t="s">
        <v>246</v>
      </c>
      <c r="H45" s="56"/>
      <c r="I45" s="57"/>
      <c r="J45" s="56" t="s">
        <v>174</v>
      </c>
      <c r="K45" s="57" t="s">
        <v>224</v>
      </c>
      <c r="L45" s="56"/>
      <c r="M45" s="57"/>
      <c r="N45" s="167"/>
      <c r="O45" s="170"/>
      <c r="P45" s="144"/>
    </row>
    <row r="46" spans="1:16" s="68" customFormat="1" ht="18" customHeight="1" thickBot="1">
      <c r="A46" s="165"/>
      <c r="B46" s="55"/>
      <c r="C46" s="59"/>
      <c r="D46" s="55" t="s">
        <v>219</v>
      </c>
      <c r="E46" s="59" t="s">
        <v>234</v>
      </c>
      <c r="F46" s="55" t="s">
        <v>219</v>
      </c>
      <c r="G46" s="59"/>
      <c r="H46" s="55"/>
      <c r="I46" s="59"/>
      <c r="J46" s="55" t="s">
        <v>219</v>
      </c>
      <c r="K46" s="59"/>
      <c r="L46" s="55"/>
      <c r="M46" s="60"/>
      <c r="N46" s="168"/>
      <c r="O46" s="142"/>
      <c r="P46" s="145"/>
    </row>
    <row r="47" spans="1:16" s="68" customFormat="1" ht="19.5" customHeight="1">
      <c r="A47" s="163" t="s">
        <v>47</v>
      </c>
      <c r="B47" s="53" t="s">
        <v>176</v>
      </c>
      <c r="C47" s="54" t="s">
        <v>221</v>
      </c>
      <c r="D47" s="53" t="s">
        <v>177</v>
      </c>
      <c r="E47" s="54" t="s">
        <v>218</v>
      </c>
      <c r="F47" s="53" t="s">
        <v>169</v>
      </c>
      <c r="G47" s="54" t="s">
        <v>247</v>
      </c>
      <c r="H47" s="53"/>
      <c r="I47" s="54"/>
      <c r="J47" s="147" t="s">
        <v>159</v>
      </c>
      <c r="K47" s="148" t="s">
        <v>238</v>
      </c>
      <c r="L47" s="53"/>
      <c r="M47" s="54"/>
      <c r="N47" s="166" t="str">
        <f>VLOOKUP($A47,'Phan ca&amp; Ngay BDhoc'!$B$4:$I$72,4,0)</f>
        <v>Sáng</v>
      </c>
      <c r="O47" s="169" t="str">
        <f>VLOOKUP($A47,'Phan ca&amp; Ngay BDhoc'!$B$4:$I$72,6,0)</f>
        <v>12/03/2012 đến 24/06/2012</v>
      </c>
      <c r="P47" s="143" t="str">
        <f>VLOOKUP($A47,'Phan ca&amp; Ngay BDhoc'!$B$4:$I$72,8,0)</f>
        <v>Hà nam-C1-302</v>
      </c>
    </row>
    <row r="48" spans="1:16" s="68" customFormat="1" ht="18" customHeight="1">
      <c r="A48" s="164"/>
      <c r="B48" s="55" t="s">
        <v>219</v>
      </c>
      <c r="C48" s="60"/>
      <c r="D48" s="55" t="s">
        <v>226</v>
      </c>
      <c r="E48" s="60"/>
      <c r="F48" s="55" t="s">
        <v>219</v>
      </c>
      <c r="G48" s="60"/>
      <c r="H48" s="55"/>
      <c r="I48" s="60"/>
      <c r="J48" s="55" t="s">
        <v>383</v>
      </c>
      <c r="K48" s="60"/>
      <c r="L48" s="55"/>
      <c r="M48" s="60"/>
      <c r="N48" s="167"/>
      <c r="O48" s="170"/>
      <c r="P48" s="144"/>
    </row>
    <row r="49" spans="1:16" s="68" customFormat="1" ht="18" customHeight="1">
      <c r="A49" s="164"/>
      <c r="B49" s="56" t="s">
        <v>174</v>
      </c>
      <c r="C49" s="57" t="s">
        <v>222</v>
      </c>
      <c r="D49" s="56" t="s">
        <v>160</v>
      </c>
      <c r="E49" s="57" t="s">
        <v>235</v>
      </c>
      <c r="F49" s="56" t="s">
        <v>175</v>
      </c>
      <c r="G49" s="57" t="s">
        <v>222</v>
      </c>
      <c r="H49" s="56"/>
      <c r="I49" s="57"/>
      <c r="J49" s="56"/>
      <c r="K49" s="57"/>
      <c r="L49" s="56"/>
      <c r="M49" s="57"/>
      <c r="N49" s="167"/>
      <c r="O49" s="170"/>
      <c r="P49" s="144"/>
    </row>
    <row r="50" spans="1:16" s="68" customFormat="1" ht="18" customHeight="1" thickBot="1">
      <c r="A50" s="165"/>
      <c r="B50" s="55" t="s">
        <v>219</v>
      </c>
      <c r="C50" s="59"/>
      <c r="D50" s="55" t="s">
        <v>219</v>
      </c>
      <c r="E50" s="59" t="s">
        <v>234</v>
      </c>
      <c r="F50" s="55" t="s">
        <v>219</v>
      </c>
      <c r="G50" s="59"/>
      <c r="H50" s="55"/>
      <c r="I50" s="59"/>
      <c r="J50" s="55"/>
      <c r="K50" s="59"/>
      <c r="L50" s="55"/>
      <c r="M50" s="60"/>
      <c r="N50" s="167"/>
      <c r="O50" s="170"/>
      <c r="P50" s="144"/>
    </row>
    <row r="51" spans="1:16" s="68" customFormat="1" ht="19.5" customHeight="1">
      <c r="A51" s="163" t="s">
        <v>48</v>
      </c>
      <c r="B51" s="147" t="s">
        <v>159</v>
      </c>
      <c r="C51" s="148" t="s">
        <v>237</v>
      </c>
      <c r="D51" s="53" t="s">
        <v>177</v>
      </c>
      <c r="E51" s="54" t="s">
        <v>220</v>
      </c>
      <c r="F51" s="53" t="s">
        <v>169</v>
      </c>
      <c r="G51" s="54" t="s">
        <v>245</v>
      </c>
      <c r="H51" s="53"/>
      <c r="I51" s="54"/>
      <c r="J51" s="53" t="s">
        <v>174</v>
      </c>
      <c r="K51" s="54" t="s">
        <v>223</v>
      </c>
      <c r="L51" s="53"/>
      <c r="M51" s="54"/>
      <c r="N51" s="166" t="str">
        <f>VLOOKUP($A51,'Phan ca&amp; Ngay BDhoc'!$B$4:$I$72,4,0)</f>
        <v>Chiều</v>
      </c>
      <c r="O51" s="169" t="str">
        <f>VLOOKUP($A51,'Phan ca&amp; Ngay BDhoc'!$B$4:$I$72,6,0)</f>
        <v>12/03/2012 đến 24/06/2012</v>
      </c>
      <c r="P51" s="143" t="str">
        <f>VLOOKUP($A51,'Phan ca&amp; Ngay BDhoc'!$B$4:$I$72,8,0)</f>
        <v>Hà nam-C1-302</v>
      </c>
    </row>
    <row r="52" spans="1:16" s="68" customFormat="1" ht="18" customHeight="1">
      <c r="A52" s="164"/>
      <c r="B52" s="55" t="s">
        <v>387</v>
      </c>
      <c r="C52" s="60"/>
      <c r="D52" s="55" t="s">
        <v>226</v>
      </c>
      <c r="E52" s="60"/>
      <c r="F52" s="55" t="s">
        <v>219</v>
      </c>
      <c r="G52" s="60"/>
      <c r="H52" s="55"/>
      <c r="I52" s="60"/>
      <c r="J52" s="55" t="s">
        <v>219</v>
      </c>
      <c r="K52" s="60"/>
      <c r="L52" s="55"/>
      <c r="M52" s="60"/>
      <c r="N52" s="167"/>
      <c r="O52" s="170"/>
      <c r="P52" s="144"/>
    </row>
    <row r="53" spans="1:16" s="68" customFormat="1" ht="19.5" customHeight="1">
      <c r="A53" s="164"/>
      <c r="B53" s="56"/>
      <c r="C53" s="57"/>
      <c r="D53" s="56" t="s">
        <v>160</v>
      </c>
      <c r="E53" s="57" t="s">
        <v>236</v>
      </c>
      <c r="F53" s="56" t="s">
        <v>175</v>
      </c>
      <c r="G53" s="57" t="s">
        <v>224</v>
      </c>
      <c r="H53" s="56"/>
      <c r="I53" s="57"/>
      <c r="J53" s="56" t="s">
        <v>176</v>
      </c>
      <c r="K53" s="57" t="s">
        <v>224</v>
      </c>
      <c r="L53" s="56"/>
      <c r="M53" s="57"/>
      <c r="N53" s="167"/>
      <c r="O53" s="170"/>
      <c r="P53" s="144"/>
    </row>
    <row r="54" spans="1:16" s="68" customFormat="1" ht="18" customHeight="1" thickBot="1">
      <c r="A54" s="164"/>
      <c r="B54" s="140"/>
      <c r="C54" s="141"/>
      <c r="D54" s="140" t="s">
        <v>219</v>
      </c>
      <c r="E54" s="141" t="s">
        <v>234</v>
      </c>
      <c r="F54" s="140" t="s">
        <v>219</v>
      </c>
      <c r="G54" s="141"/>
      <c r="H54" s="140"/>
      <c r="I54" s="141"/>
      <c r="J54" s="140" t="s">
        <v>219</v>
      </c>
      <c r="K54" s="141"/>
      <c r="L54" s="140"/>
      <c r="M54" s="141"/>
      <c r="N54" s="167"/>
      <c r="O54" s="170"/>
      <c r="P54" s="175"/>
    </row>
    <row r="55" spans="1:16" s="68" customFormat="1" ht="19.5" customHeight="1">
      <c r="A55" s="163" t="s">
        <v>49</v>
      </c>
      <c r="B55" s="147" t="s">
        <v>159</v>
      </c>
      <c r="C55" s="148" t="s">
        <v>238</v>
      </c>
      <c r="D55" s="53" t="s">
        <v>175</v>
      </c>
      <c r="E55" s="54" t="s">
        <v>221</v>
      </c>
      <c r="F55" s="53" t="s">
        <v>177</v>
      </c>
      <c r="G55" s="54" t="s">
        <v>218</v>
      </c>
      <c r="H55" s="53"/>
      <c r="I55" s="54"/>
      <c r="J55" s="53" t="s">
        <v>174</v>
      </c>
      <c r="K55" s="54" t="s">
        <v>221</v>
      </c>
      <c r="L55" s="53" t="s">
        <v>169</v>
      </c>
      <c r="M55" s="54" t="s">
        <v>239</v>
      </c>
      <c r="N55" s="166" t="str">
        <f>VLOOKUP($A55,'Phan ca&amp; Ngay BDhoc'!$B$4:$I$72,4,0)</f>
        <v>Sáng</v>
      </c>
      <c r="O55" s="169" t="str">
        <f>VLOOKUP($A55,'Phan ca&amp; Ngay BDhoc'!$B$4:$I$72,6,0)</f>
        <v>12/03/2012 đến 24/06/2012</v>
      </c>
      <c r="P55" s="143" t="str">
        <f>VLOOKUP($A55,'Phan ca&amp; Ngay BDhoc'!$B$4:$I$72,8,0)</f>
        <v>Hà nam-C1-303</v>
      </c>
    </row>
    <row r="56" spans="1:16" s="68" customFormat="1" ht="18" customHeight="1">
      <c r="A56" s="164"/>
      <c r="B56" s="55" t="s">
        <v>385</v>
      </c>
      <c r="C56" s="60"/>
      <c r="D56" s="55" t="s">
        <v>219</v>
      </c>
      <c r="E56" s="60"/>
      <c r="F56" s="55" t="s">
        <v>227</v>
      </c>
      <c r="G56" s="60"/>
      <c r="H56" s="55"/>
      <c r="I56" s="60"/>
      <c r="J56" s="55" t="s">
        <v>219</v>
      </c>
      <c r="K56" s="60"/>
      <c r="L56" s="55" t="s">
        <v>219</v>
      </c>
      <c r="M56" s="60"/>
      <c r="N56" s="167"/>
      <c r="O56" s="170"/>
      <c r="P56" s="144"/>
    </row>
    <row r="57" spans="1:16" s="68" customFormat="1" ht="18" customHeight="1">
      <c r="A57" s="164"/>
      <c r="B57" s="56"/>
      <c r="C57" s="57"/>
      <c r="D57" s="56"/>
      <c r="E57" s="57"/>
      <c r="F57" s="56"/>
      <c r="G57" s="57"/>
      <c r="H57" s="56"/>
      <c r="I57" s="57"/>
      <c r="J57" s="56" t="s">
        <v>176</v>
      </c>
      <c r="K57" s="57" t="s">
        <v>222</v>
      </c>
      <c r="L57" s="56" t="s">
        <v>160</v>
      </c>
      <c r="M57" s="57" t="s">
        <v>232</v>
      </c>
      <c r="N57" s="167"/>
      <c r="O57" s="170"/>
      <c r="P57" s="144"/>
    </row>
    <row r="58" spans="1:16" s="68" customFormat="1" ht="18" customHeight="1" thickBot="1">
      <c r="A58" s="165"/>
      <c r="B58" s="58"/>
      <c r="C58" s="59"/>
      <c r="D58" s="58"/>
      <c r="E58" s="59"/>
      <c r="F58" s="58"/>
      <c r="G58" s="59"/>
      <c r="H58" s="58"/>
      <c r="I58" s="59"/>
      <c r="J58" s="58" t="s">
        <v>219</v>
      </c>
      <c r="K58" s="59"/>
      <c r="L58" s="58" t="s">
        <v>219</v>
      </c>
      <c r="M58" s="59" t="s">
        <v>234</v>
      </c>
      <c r="N58" s="168"/>
      <c r="O58" s="142"/>
      <c r="P58" s="145"/>
    </row>
    <row r="59" spans="1:28" ht="19.5" customHeight="1">
      <c r="A59" s="163" t="s">
        <v>147</v>
      </c>
      <c r="B59" s="53" t="s">
        <v>174</v>
      </c>
      <c r="C59" s="54" t="s">
        <v>221</v>
      </c>
      <c r="D59" s="53"/>
      <c r="E59" s="54"/>
      <c r="F59" s="53"/>
      <c r="G59" s="54"/>
      <c r="H59" s="53" t="s">
        <v>177</v>
      </c>
      <c r="I59" s="54" t="s">
        <v>218</v>
      </c>
      <c r="J59" s="53" t="s">
        <v>175</v>
      </c>
      <c r="K59" s="54" t="s">
        <v>221</v>
      </c>
      <c r="L59" s="53" t="s">
        <v>169</v>
      </c>
      <c r="M59" s="54" t="s">
        <v>233</v>
      </c>
      <c r="N59" s="166" t="str">
        <f>VLOOKUP($A59,'Phan ca&amp; Ngay BDhoc'!$B$4:$I$72,4,0)</f>
        <v>Sáng</v>
      </c>
      <c r="O59" s="169" t="str">
        <f>VLOOKUP($A59,'Phan ca&amp; Ngay BDhoc'!$B$4:$I$72,6,0)</f>
        <v>12/03/2012 đến 24/06/2012</v>
      </c>
      <c r="P59" s="143" t="str">
        <f>VLOOKUP($A59,'Phan ca&amp; Ngay BDhoc'!$B$4:$I$72,8,0)</f>
        <v>Hà nam-C1-401</v>
      </c>
      <c r="Q59" s="70" t="s">
        <v>169</v>
      </c>
      <c r="R59" s="103">
        <v>2</v>
      </c>
      <c r="S59" s="88">
        <v>2</v>
      </c>
      <c r="T59" s="88">
        <v>0</v>
      </c>
      <c r="U59" s="72" t="s">
        <v>173</v>
      </c>
      <c r="V59" s="83">
        <v>2</v>
      </c>
      <c r="W59" s="83">
        <v>2</v>
      </c>
      <c r="X59" s="83">
        <v>0</v>
      </c>
      <c r="Y59" s="70" t="s">
        <v>159</v>
      </c>
      <c r="Z59" s="103">
        <v>3</v>
      </c>
      <c r="AA59" s="88">
        <v>2</v>
      </c>
      <c r="AB59" s="88">
        <v>1</v>
      </c>
    </row>
    <row r="60" spans="1:28" ht="18" customHeight="1">
      <c r="A60" s="164"/>
      <c r="B60" s="55" t="s">
        <v>219</v>
      </c>
      <c r="C60" s="60"/>
      <c r="D60" s="55"/>
      <c r="E60" s="60"/>
      <c r="F60" s="55"/>
      <c r="G60" s="60"/>
      <c r="H60" s="55" t="s">
        <v>228</v>
      </c>
      <c r="I60" s="60"/>
      <c r="J60" s="55" t="s">
        <v>219</v>
      </c>
      <c r="K60" s="60"/>
      <c r="L60" s="55" t="s">
        <v>219</v>
      </c>
      <c r="M60" s="60"/>
      <c r="N60" s="167"/>
      <c r="O60" s="170"/>
      <c r="P60" s="144"/>
      <c r="Q60" s="72" t="s">
        <v>170</v>
      </c>
      <c r="R60" s="104">
        <v>2</v>
      </c>
      <c r="S60" s="83">
        <v>2</v>
      </c>
      <c r="T60" s="83">
        <v>0</v>
      </c>
      <c r="U60" s="70" t="s">
        <v>157</v>
      </c>
      <c r="V60" s="97">
        <v>6</v>
      </c>
      <c r="W60" s="71">
        <v>6</v>
      </c>
      <c r="X60" s="71">
        <v>0</v>
      </c>
      <c r="Y60" s="74" t="s">
        <v>160</v>
      </c>
      <c r="Z60" s="97">
        <v>1</v>
      </c>
      <c r="AA60" s="71">
        <v>0</v>
      </c>
      <c r="AB60" s="71">
        <v>1</v>
      </c>
    </row>
    <row r="61" spans="1:28" ht="18" customHeight="1">
      <c r="A61" s="164"/>
      <c r="B61" s="56" t="s">
        <v>176</v>
      </c>
      <c r="C61" s="57" t="s">
        <v>222</v>
      </c>
      <c r="D61" s="56"/>
      <c r="E61" s="57"/>
      <c r="F61" s="56"/>
      <c r="G61" s="57"/>
      <c r="H61" s="56"/>
      <c r="I61" s="57"/>
      <c r="J61" s="56"/>
      <c r="K61" s="57"/>
      <c r="L61" s="149" t="s">
        <v>159</v>
      </c>
      <c r="M61" s="150" t="s">
        <v>243</v>
      </c>
      <c r="N61" s="167"/>
      <c r="O61" s="170"/>
      <c r="P61" s="144"/>
      <c r="Q61" s="72" t="s">
        <v>171</v>
      </c>
      <c r="R61" s="83">
        <v>2</v>
      </c>
      <c r="S61" s="83">
        <v>2</v>
      </c>
      <c r="T61" s="83">
        <v>0</v>
      </c>
      <c r="U61" s="70" t="s">
        <v>174</v>
      </c>
      <c r="V61" s="103">
        <v>3</v>
      </c>
      <c r="W61" s="88">
        <v>3</v>
      </c>
      <c r="X61" s="88">
        <v>0</v>
      </c>
      <c r="Y61" s="70" t="s">
        <v>176</v>
      </c>
      <c r="Z61" s="98">
        <v>3</v>
      </c>
      <c r="AA61" s="96">
        <v>3</v>
      </c>
      <c r="AB61" s="96">
        <v>0</v>
      </c>
    </row>
    <row r="62" spans="1:28" ht="18" customHeight="1">
      <c r="A62" s="164"/>
      <c r="B62" s="55" t="s">
        <v>219</v>
      </c>
      <c r="C62" s="60"/>
      <c r="D62" s="55"/>
      <c r="E62" s="60"/>
      <c r="F62" s="55"/>
      <c r="G62" s="60"/>
      <c r="H62" s="55"/>
      <c r="I62" s="60"/>
      <c r="J62" s="55"/>
      <c r="K62" s="60"/>
      <c r="L62" s="55" t="s">
        <v>388</v>
      </c>
      <c r="M62" s="60"/>
      <c r="N62" s="167"/>
      <c r="O62" s="170"/>
      <c r="P62" s="144"/>
      <c r="Q62" s="72" t="s">
        <v>172</v>
      </c>
      <c r="R62" s="83">
        <v>2</v>
      </c>
      <c r="S62" s="83">
        <v>2</v>
      </c>
      <c r="T62" s="83">
        <v>0</v>
      </c>
      <c r="U62" s="70" t="s">
        <v>175</v>
      </c>
      <c r="V62" s="103">
        <v>3</v>
      </c>
      <c r="W62" s="88">
        <v>2</v>
      </c>
      <c r="X62" s="88">
        <v>1</v>
      </c>
      <c r="Y62" s="70" t="s">
        <v>177</v>
      </c>
      <c r="Z62" s="98">
        <v>4</v>
      </c>
      <c r="AA62" s="96">
        <v>3</v>
      </c>
      <c r="AB62" s="96">
        <v>1</v>
      </c>
    </row>
    <row r="63" spans="1:16" ht="19.5" customHeight="1">
      <c r="A63" s="164"/>
      <c r="B63" s="56"/>
      <c r="C63" s="57"/>
      <c r="D63" s="56"/>
      <c r="E63" s="57"/>
      <c r="F63" s="56"/>
      <c r="G63" s="57"/>
      <c r="H63" s="56"/>
      <c r="I63" s="57"/>
      <c r="J63" s="56"/>
      <c r="K63" s="57"/>
      <c r="L63" s="56" t="s">
        <v>160</v>
      </c>
      <c r="M63" s="57" t="s">
        <v>235</v>
      </c>
      <c r="N63" s="167"/>
      <c r="O63" s="170"/>
      <c r="P63" s="144"/>
    </row>
    <row r="64" spans="1:16" ht="18" customHeight="1" thickBot="1">
      <c r="A64" s="165"/>
      <c r="B64" s="58"/>
      <c r="C64" s="59"/>
      <c r="D64" s="55"/>
      <c r="E64" s="60"/>
      <c r="F64" s="55"/>
      <c r="G64" s="60"/>
      <c r="H64" s="55"/>
      <c r="I64" s="60"/>
      <c r="J64" s="58"/>
      <c r="K64" s="59"/>
      <c r="L64" s="55" t="s">
        <v>219</v>
      </c>
      <c r="M64" s="60" t="s">
        <v>234</v>
      </c>
      <c r="N64" s="168"/>
      <c r="O64" s="142"/>
      <c r="P64" s="145"/>
    </row>
    <row r="65" spans="1:16" ht="19.5" customHeight="1">
      <c r="A65" s="163" t="s">
        <v>2</v>
      </c>
      <c r="B65" s="53" t="s">
        <v>174</v>
      </c>
      <c r="C65" s="54" t="s">
        <v>223</v>
      </c>
      <c r="D65" s="53"/>
      <c r="E65" s="54"/>
      <c r="F65" s="53" t="s">
        <v>159</v>
      </c>
      <c r="G65" s="54" t="s">
        <v>237</v>
      </c>
      <c r="H65" s="53" t="s">
        <v>177</v>
      </c>
      <c r="I65" s="54" t="s">
        <v>220</v>
      </c>
      <c r="J65" s="53" t="s">
        <v>175</v>
      </c>
      <c r="K65" s="54" t="s">
        <v>223</v>
      </c>
      <c r="L65" s="53" t="s">
        <v>169</v>
      </c>
      <c r="M65" s="54" t="s">
        <v>240</v>
      </c>
      <c r="N65" s="166" t="str">
        <f>VLOOKUP($A65,'Phan ca&amp; Ngay BDhoc'!$B$4:$I$72,4,0)</f>
        <v>Chiều</v>
      </c>
      <c r="O65" s="169" t="str">
        <f>VLOOKUP($A65,'Phan ca&amp; Ngay BDhoc'!$B$4:$I$72,6,0)</f>
        <v>12/03/2012 đến 24/06/2012</v>
      </c>
      <c r="P65" s="143" t="str">
        <f>VLOOKUP($A65,'Phan ca&amp; Ngay BDhoc'!$B$4:$I$72,8,0)</f>
        <v>Hà nam-C1-303</v>
      </c>
    </row>
    <row r="66" spans="1:16" ht="18" customHeight="1">
      <c r="A66" s="164"/>
      <c r="B66" s="55" t="s">
        <v>219</v>
      </c>
      <c r="C66" s="60"/>
      <c r="D66" s="55"/>
      <c r="E66" s="60"/>
      <c r="F66" s="55" t="s">
        <v>386</v>
      </c>
      <c r="G66" s="60"/>
      <c r="H66" s="55" t="s">
        <v>228</v>
      </c>
      <c r="I66" s="60"/>
      <c r="J66" s="55" t="s">
        <v>219</v>
      </c>
      <c r="K66" s="60"/>
      <c r="L66" s="55" t="s">
        <v>219</v>
      </c>
      <c r="M66" s="60"/>
      <c r="N66" s="167"/>
      <c r="O66" s="170"/>
      <c r="P66" s="144"/>
    </row>
    <row r="67" spans="1:16" ht="18" customHeight="1">
      <c r="A67" s="164"/>
      <c r="B67" s="56" t="s">
        <v>176</v>
      </c>
      <c r="C67" s="57" t="s">
        <v>224</v>
      </c>
      <c r="D67" s="56"/>
      <c r="E67" s="57"/>
      <c r="F67" s="56"/>
      <c r="G67" s="57"/>
      <c r="H67" s="56"/>
      <c r="I67" s="57"/>
      <c r="J67" s="56"/>
      <c r="K67" s="57"/>
      <c r="L67" s="56" t="s">
        <v>160</v>
      </c>
      <c r="M67" s="57" t="s">
        <v>233</v>
      </c>
      <c r="N67" s="167"/>
      <c r="O67" s="170"/>
      <c r="P67" s="144"/>
    </row>
    <row r="68" spans="1:16" ht="18" customHeight="1" thickBot="1">
      <c r="A68" s="165"/>
      <c r="B68" s="58" t="s">
        <v>219</v>
      </c>
      <c r="C68" s="59"/>
      <c r="D68" s="58"/>
      <c r="E68" s="59"/>
      <c r="F68" s="58"/>
      <c r="G68" s="59"/>
      <c r="H68" s="58"/>
      <c r="I68" s="59"/>
      <c r="J68" s="58"/>
      <c r="K68" s="59"/>
      <c r="L68" s="58" t="s">
        <v>219</v>
      </c>
      <c r="M68" s="59" t="s">
        <v>234</v>
      </c>
      <c r="N68" s="168"/>
      <c r="O68" s="142"/>
      <c r="P68" s="145"/>
    </row>
    <row r="69" spans="1:16" ht="19.5" customHeight="1">
      <c r="A69" s="163" t="s">
        <v>50</v>
      </c>
      <c r="B69" s="53" t="s">
        <v>176</v>
      </c>
      <c r="C69" s="54" t="s">
        <v>223</v>
      </c>
      <c r="D69" s="53"/>
      <c r="E69" s="54"/>
      <c r="F69" s="53" t="s">
        <v>177</v>
      </c>
      <c r="G69" s="54" t="s">
        <v>220</v>
      </c>
      <c r="H69" s="53"/>
      <c r="I69" s="54"/>
      <c r="J69" s="53"/>
      <c r="K69" s="54"/>
      <c r="L69" s="147" t="s">
        <v>159</v>
      </c>
      <c r="M69" s="148" t="s">
        <v>237</v>
      </c>
      <c r="N69" s="166" t="str">
        <f>VLOOKUP($A69,'Phan ca&amp; Ngay BDhoc'!$B$4:$I$72,4,0)</f>
        <v>Chiều</v>
      </c>
      <c r="O69" s="169" t="str">
        <f>VLOOKUP($A69,'Phan ca&amp; Ngay BDhoc'!$B$4:$I$72,6,0)</f>
        <v>12/03/2012 đến 24/06/2012</v>
      </c>
      <c r="P69" s="143" t="str">
        <f>VLOOKUP($A69,'Phan ca&amp; Ngay BDhoc'!$B$4:$I$72,8,0)</f>
        <v>Hà nam-C1-401</v>
      </c>
    </row>
    <row r="70" spans="1:16" ht="18" customHeight="1">
      <c r="A70" s="164"/>
      <c r="B70" s="55" t="s">
        <v>219</v>
      </c>
      <c r="C70" s="60"/>
      <c r="D70" s="55"/>
      <c r="E70" s="60"/>
      <c r="F70" s="55" t="s">
        <v>227</v>
      </c>
      <c r="G70" s="60"/>
      <c r="H70" s="55"/>
      <c r="I70" s="60"/>
      <c r="J70" s="55"/>
      <c r="K70" s="60"/>
      <c r="L70" s="55" t="s">
        <v>389</v>
      </c>
      <c r="M70" s="60"/>
      <c r="N70" s="167"/>
      <c r="O70" s="170"/>
      <c r="P70" s="144"/>
    </row>
    <row r="71" spans="1:16" ht="18" customHeight="1">
      <c r="A71" s="164"/>
      <c r="B71" s="56" t="s">
        <v>174</v>
      </c>
      <c r="C71" s="57" t="s">
        <v>224</v>
      </c>
      <c r="D71" s="56"/>
      <c r="E71" s="57"/>
      <c r="F71" s="56"/>
      <c r="G71" s="57"/>
      <c r="H71" s="56"/>
      <c r="I71" s="57"/>
      <c r="J71" s="56" t="s">
        <v>175</v>
      </c>
      <c r="K71" s="57" t="s">
        <v>224</v>
      </c>
      <c r="L71" s="56" t="s">
        <v>169</v>
      </c>
      <c r="M71" s="57" t="s">
        <v>235</v>
      </c>
      <c r="N71" s="167"/>
      <c r="O71" s="170"/>
      <c r="P71" s="144"/>
    </row>
    <row r="72" spans="1:16" ht="18" customHeight="1">
      <c r="A72" s="164"/>
      <c r="B72" s="55" t="s">
        <v>219</v>
      </c>
      <c r="C72" s="60"/>
      <c r="D72" s="55"/>
      <c r="E72" s="60"/>
      <c r="F72" s="55"/>
      <c r="G72" s="60"/>
      <c r="H72" s="55"/>
      <c r="I72" s="60"/>
      <c r="J72" s="55" t="s">
        <v>219</v>
      </c>
      <c r="K72" s="60"/>
      <c r="L72" s="55" t="s">
        <v>219</v>
      </c>
      <c r="M72" s="60"/>
      <c r="N72" s="167"/>
      <c r="O72" s="170"/>
      <c r="P72" s="144"/>
    </row>
    <row r="73" spans="1:16" ht="18" customHeight="1">
      <c r="A73" s="164"/>
      <c r="B73" s="56"/>
      <c r="C73" s="57"/>
      <c r="D73" s="56"/>
      <c r="E73" s="57"/>
      <c r="F73" s="56"/>
      <c r="G73" s="57"/>
      <c r="H73" s="56"/>
      <c r="I73" s="57"/>
      <c r="J73" s="56"/>
      <c r="K73" s="57"/>
      <c r="L73" s="56" t="s">
        <v>160</v>
      </c>
      <c r="M73" s="57" t="s">
        <v>236</v>
      </c>
      <c r="N73" s="167"/>
      <c r="O73" s="170"/>
      <c r="P73" s="144"/>
    </row>
    <row r="74" spans="1:16" ht="18" customHeight="1" thickBot="1">
      <c r="A74" s="165"/>
      <c r="B74" s="58"/>
      <c r="C74" s="59"/>
      <c r="D74" s="55"/>
      <c r="E74" s="60"/>
      <c r="F74" s="55"/>
      <c r="G74" s="60"/>
      <c r="H74" s="55"/>
      <c r="I74" s="60"/>
      <c r="J74" s="55"/>
      <c r="K74" s="60"/>
      <c r="L74" s="55" t="s">
        <v>219</v>
      </c>
      <c r="M74" s="60" t="s">
        <v>234</v>
      </c>
      <c r="N74" s="168"/>
      <c r="O74" s="142"/>
      <c r="P74" s="145"/>
    </row>
    <row r="75" spans="1:16" ht="16.5">
      <c r="A75" s="8"/>
      <c r="B75" s="39"/>
      <c r="C75" s="39"/>
      <c r="D75" s="39"/>
      <c r="E75" s="39"/>
      <c r="F75" s="39"/>
      <c r="G75" s="39"/>
      <c r="H75" s="39"/>
      <c r="I75" s="39"/>
      <c r="J75" s="39"/>
      <c r="K75" s="38"/>
      <c r="L75" s="39"/>
      <c r="M75" s="39"/>
      <c r="N75" s="38"/>
      <c r="O75" s="40"/>
      <c r="P75" s="35"/>
    </row>
  </sheetData>
  <sheetProtection/>
  <autoFilter ref="A6:P75"/>
  <mergeCells count="75">
    <mergeCell ref="A69:A74"/>
    <mergeCell ref="N69:N74"/>
    <mergeCell ref="O69:O74"/>
    <mergeCell ref="P69:P74"/>
    <mergeCell ref="A65:A68"/>
    <mergeCell ref="N65:N68"/>
    <mergeCell ref="O65:O68"/>
    <mergeCell ref="P65:P68"/>
    <mergeCell ref="A59:A64"/>
    <mergeCell ref="N59:N64"/>
    <mergeCell ref="O59:O64"/>
    <mergeCell ref="P59:P64"/>
    <mergeCell ref="A55:A58"/>
    <mergeCell ref="N55:N58"/>
    <mergeCell ref="O55:O58"/>
    <mergeCell ref="P55:P58"/>
    <mergeCell ref="A51:A54"/>
    <mergeCell ref="N51:N54"/>
    <mergeCell ref="O51:O54"/>
    <mergeCell ref="P51:P54"/>
    <mergeCell ref="A47:A50"/>
    <mergeCell ref="N47:N50"/>
    <mergeCell ref="O47:O50"/>
    <mergeCell ref="P47:P50"/>
    <mergeCell ref="A43:A46"/>
    <mergeCell ref="N43:N46"/>
    <mergeCell ref="O43:O46"/>
    <mergeCell ref="P43:P46"/>
    <mergeCell ref="A39:A42"/>
    <mergeCell ref="N39:N42"/>
    <mergeCell ref="O39:O42"/>
    <mergeCell ref="P39:P42"/>
    <mergeCell ref="A35:A38"/>
    <mergeCell ref="N35:N38"/>
    <mergeCell ref="O35:O38"/>
    <mergeCell ref="P35:P38"/>
    <mergeCell ref="A31:A34"/>
    <mergeCell ref="N31:N34"/>
    <mergeCell ref="O31:O34"/>
    <mergeCell ref="P31:P34"/>
    <mergeCell ref="A27:A30"/>
    <mergeCell ref="N27:N30"/>
    <mergeCell ref="O27:O30"/>
    <mergeCell ref="P27:P30"/>
    <mergeCell ref="A23:A26"/>
    <mergeCell ref="N23:N26"/>
    <mergeCell ref="O23:O26"/>
    <mergeCell ref="P23:P26"/>
    <mergeCell ref="A19:A22"/>
    <mergeCell ref="N19:N22"/>
    <mergeCell ref="O19:O22"/>
    <mergeCell ref="P19:P22"/>
    <mergeCell ref="A15:A18"/>
    <mergeCell ref="N15:N18"/>
    <mergeCell ref="O15:O18"/>
    <mergeCell ref="P15:P18"/>
    <mergeCell ref="A11:A14"/>
    <mergeCell ref="N11:N14"/>
    <mergeCell ref="O11:O14"/>
    <mergeCell ref="P11:P14"/>
    <mergeCell ref="P5:P6"/>
    <mergeCell ref="A7:A10"/>
    <mergeCell ref="N7:N10"/>
    <mergeCell ref="O7:O10"/>
    <mergeCell ref="P7:P10"/>
    <mergeCell ref="A1:P1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conditionalFormatting sqref="G69:G72 C72 K69:K70 M69:M70 I59:I62 I65:I70 C62 C68:C70 E59:E62 E65:E70 C65:C66 K47:K48 K51:K52 C39:C40 K55:K56 E55:E56 E39:E40 C55:C60 G55:G56 C43:C44 C47:C48 C51:C52 E43:E44 E47:E48 E51:E52 G39:G40 I39:I40 G43:G44 G47:G48 G51:G52 I43:I44 I47:I48 I51:I52">
    <cfRule type="cellIs" priority="1" dxfId="0" operator="equal" stopIfTrue="1">
      <formula>#REF!</formula>
    </cfRule>
  </conditionalFormatting>
  <conditionalFormatting sqref="C7:C8 C11:C12 C15:C16 C19:C20 C23:C74 K7:K74 I7:I74 G7:G74 M7:M74 E7:E74">
    <cfRule type="cellIs" priority="3" dxfId="0" operator="equal" stopIfTrue="1">
      <formula>#REF!</formula>
    </cfRule>
  </conditionalFormatting>
  <conditionalFormatting sqref="K27:K31 K35:K36 C7:C8 C11:C12 C15:C16 C19:C20 K8:K24 K39:K74 C23:C74 I7:I74 G7:G74 M7:M74 E7:E74">
    <cfRule type="cellIs" priority="2" dxfId="0" operator="equal" stopIfTrue="1">
      <formula>#REF!</formula>
    </cfRule>
  </conditionalFormatting>
  <printOptions horizontalCentered="1"/>
  <pageMargins left="0.1968503937007874" right="0.1968503937007874" top="0.3937007874015748" bottom="0.3937007874015748" header="0.29527559055118113" footer="0.29527559055118113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82"/>
  <sheetViews>
    <sheetView zoomScale="76" zoomScaleNormal="76" zoomScalePageLayoutView="0" workbookViewId="0" topLeftCell="A69">
      <selection activeCell="N122" sqref="N1:T16384"/>
    </sheetView>
  </sheetViews>
  <sheetFormatPr defaultColWidth="9.140625" defaultRowHeight="12.75"/>
  <cols>
    <col min="1" max="1" width="6.7109375" style="0" customWidth="1"/>
    <col min="2" max="2" width="14.7109375" style="0" customWidth="1"/>
    <col min="3" max="3" width="10.7109375" style="0" customWidth="1"/>
    <col min="4" max="4" width="33.7109375" style="0" customWidth="1"/>
    <col min="5" max="5" width="13.7109375" style="2" customWidth="1"/>
    <col min="6" max="6" width="8.7109375" style="2" customWidth="1"/>
    <col min="7" max="8" width="11.7109375" style="2" customWidth="1"/>
    <col min="9" max="9" width="19.7109375" style="2" customWidth="1"/>
    <col min="10" max="10" width="11.7109375" style="2" customWidth="1"/>
    <col min="11" max="11" width="6.7109375" style="2" customWidth="1"/>
    <col min="12" max="12" width="15.7109375" style="2" customWidth="1"/>
    <col min="13" max="13" width="6.7109375" style="2" customWidth="1"/>
    <col min="14" max="14" width="6.7109375" style="3" customWidth="1"/>
    <col min="15" max="15" width="10.7109375" style="0" customWidth="1"/>
    <col min="16" max="16" width="6.7109375" style="2" customWidth="1"/>
    <col min="17" max="17" width="6.7109375" style="6" customWidth="1"/>
    <col min="18" max="18" width="9.7109375" style="4" customWidth="1"/>
    <col min="19" max="19" width="7.7109375" style="1" customWidth="1"/>
    <col min="20" max="31" width="9.140625" style="68" customWidth="1"/>
  </cols>
  <sheetData>
    <row r="1" spans="1:19" ht="18.75">
      <c r="A1" s="151" t="s">
        <v>369</v>
      </c>
      <c r="B1" s="151"/>
      <c r="C1" s="151"/>
      <c r="D1" s="151"/>
      <c r="E1" s="151"/>
      <c r="F1" s="151"/>
      <c r="G1" s="151"/>
      <c r="H1" s="151"/>
      <c r="I1" s="151"/>
      <c r="J1" s="151"/>
      <c r="K1" s="31"/>
      <c r="L1" s="31"/>
      <c r="M1" s="31"/>
      <c r="N1" s="31"/>
      <c r="O1" s="31"/>
      <c r="P1" s="31"/>
      <c r="Q1" s="31"/>
      <c r="R1" s="31"/>
      <c r="S1" s="31"/>
    </row>
    <row r="2" spans="1:19" ht="18.75">
      <c r="A2" s="135"/>
      <c r="B2" s="135"/>
      <c r="C2" s="135"/>
      <c r="D2" s="135"/>
      <c r="E2" s="135"/>
      <c r="F2" s="135"/>
      <c r="G2" s="32" t="s">
        <v>376</v>
      </c>
      <c r="H2" s="135"/>
      <c r="I2" s="135"/>
      <c r="J2" s="136"/>
      <c r="K2" s="31"/>
      <c r="L2" s="31"/>
      <c r="M2" s="31"/>
      <c r="N2" s="31"/>
      <c r="P2" s="32" t="s">
        <v>5</v>
      </c>
      <c r="R2" s="31"/>
      <c r="S2" s="31"/>
    </row>
    <row r="3" spans="1:31" s="13" customFormat="1" ht="15.75">
      <c r="A3" s="137"/>
      <c r="B3" s="18" t="s">
        <v>372</v>
      </c>
      <c r="C3" s="18"/>
      <c r="D3" s="18"/>
      <c r="E3" s="138" t="s">
        <v>373</v>
      </c>
      <c r="F3" s="138" t="s">
        <v>370</v>
      </c>
      <c r="G3" s="137"/>
      <c r="H3" s="18"/>
      <c r="I3" s="137"/>
      <c r="J3" s="139"/>
      <c r="K3" s="18"/>
      <c r="L3" s="18"/>
      <c r="M3" s="18"/>
      <c r="N3" s="16"/>
      <c r="O3" s="16"/>
      <c r="P3" s="23"/>
      <c r="Q3" s="23"/>
      <c r="R3" s="16"/>
      <c r="S3" s="16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</row>
    <row r="4" spans="1:18" ht="15.75">
      <c r="A4" s="137"/>
      <c r="B4" s="18" t="s">
        <v>371</v>
      </c>
      <c r="C4" s="18"/>
      <c r="D4" s="18"/>
      <c r="E4" s="138"/>
      <c r="F4" s="138"/>
      <c r="G4" s="137"/>
      <c r="H4" s="18"/>
      <c r="I4" s="137"/>
      <c r="J4" s="139"/>
      <c r="K4" s="24"/>
      <c r="L4" s="24"/>
      <c r="M4" s="24"/>
      <c r="N4" s="27"/>
      <c r="O4" s="28"/>
      <c r="P4" s="27"/>
      <c r="Q4" s="29"/>
      <c r="R4" s="30"/>
    </row>
    <row r="5" spans="1:19" ht="14.25" customHeight="1">
      <c r="A5" s="137"/>
      <c r="B5" s="18"/>
      <c r="C5" s="18"/>
      <c r="D5" s="18"/>
      <c r="E5" s="138"/>
      <c r="F5" s="138"/>
      <c r="G5" s="137"/>
      <c r="H5" s="18"/>
      <c r="I5" s="137"/>
      <c r="J5" s="139"/>
      <c r="K5" s="120"/>
      <c r="L5" s="120"/>
      <c r="M5" s="120"/>
      <c r="N5" s="110"/>
      <c r="O5" s="111" t="s">
        <v>122</v>
      </c>
      <c r="P5" s="112"/>
      <c r="Q5" s="113" t="s">
        <v>127</v>
      </c>
      <c r="R5" s="106" t="s">
        <v>266</v>
      </c>
      <c r="S5" s="108" t="s">
        <v>138</v>
      </c>
    </row>
    <row r="6" spans="1:19" ht="42.75">
      <c r="A6" s="121" t="s">
        <v>268</v>
      </c>
      <c r="B6" s="121" t="s">
        <v>269</v>
      </c>
      <c r="C6" s="121" t="s">
        <v>270</v>
      </c>
      <c r="D6" s="121" t="s">
        <v>271</v>
      </c>
      <c r="E6" s="121" t="s">
        <v>272</v>
      </c>
      <c r="F6" s="121" t="s">
        <v>273</v>
      </c>
      <c r="G6" s="121" t="s">
        <v>274</v>
      </c>
      <c r="H6" s="121" t="s">
        <v>275</v>
      </c>
      <c r="I6" s="121" t="s">
        <v>276</v>
      </c>
      <c r="J6" s="121" t="s">
        <v>277</v>
      </c>
      <c r="K6" s="121"/>
      <c r="L6" s="121" t="s">
        <v>278</v>
      </c>
      <c r="M6" s="122" t="s">
        <v>279</v>
      </c>
      <c r="N6" s="33" t="s">
        <v>123</v>
      </c>
      <c r="O6" s="52" t="s">
        <v>124</v>
      </c>
      <c r="P6" s="52" t="s">
        <v>123</v>
      </c>
      <c r="Q6" s="114"/>
      <c r="R6" s="107"/>
      <c r="S6" s="106"/>
    </row>
    <row r="7" spans="1:31" ht="24.75" customHeight="1">
      <c r="A7" s="124">
        <v>1</v>
      </c>
      <c r="B7" s="123" t="str">
        <f aca="true" t="shared" si="0" ref="B7:B38">CONCATENATE("1102",C7,"06",K7)</f>
        <v>11021303550611</v>
      </c>
      <c r="C7" s="124" t="str">
        <f>VLOOKUP(D7,'[1]KHChung'!$C$5:$I$2144,7,0)</f>
        <v>130355</v>
      </c>
      <c r="D7" s="125" t="s">
        <v>157</v>
      </c>
      <c r="E7" s="126" t="s">
        <v>230</v>
      </c>
      <c r="F7" s="126" t="s">
        <v>121</v>
      </c>
      <c r="G7" s="124" t="str">
        <f>VLOOKUP(I7,'Phan ca&amp; Ngay BDhoc'!$B$4:$I$72,8,0)</f>
        <v>Hà nam-C1-103</v>
      </c>
      <c r="H7" s="126"/>
      <c r="I7" s="124" t="s">
        <v>38</v>
      </c>
      <c r="J7" s="127" t="s">
        <v>283</v>
      </c>
      <c r="K7" s="128" t="s">
        <v>294</v>
      </c>
      <c r="L7" s="126"/>
      <c r="M7" s="126"/>
      <c r="N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24.75" customHeight="1">
      <c r="A8" s="124">
        <v>2</v>
      </c>
      <c r="B8" s="123" t="str">
        <f t="shared" si="0"/>
        <v>11021303550612</v>
      </c>
      <c r="C8" s="124" t="str">
        <f>VLOOKUP(D8,'[1]KHChung'!$C$5:$I$2144,7,0)</f>
        <v>130355</v>
      </c>
      <c r="D8" s="125" t="s">
        <v>157</v>
      </c>
      <c r="E8" s="126" t="s">
        <v>230</v>
      </c>
      <c r="F8" s="126" t="s">
        <v>121</v>
      </c>
      <c r="G8" s="124" t="s">
        <v>37</v>
      </c>
      <c r="H8" s="126"/>
      <c r="I8" s="124" t="s">
        <v>38</v>
      </c>
      <c r="J8" s="127" t="s">
        <v>283</v>
      </c>
      <c r="K8" s="128" t="s">
        <v>295</v>
      </c>
      <c r="L8" s="126"/>
      <c r="M8" s="126"/>
      <c r="N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24.75" customHeight="1">
      <c r="A9" s="124">
        <v>3</v>
      </c>
      <c r="B9" s="123" t="str">
        <f t="shared" si="0"/>
        <v>11021303550613</v>
      </c>
      <c r="C9" s="124" t="str">
        <f>VLOOKUP(D9,'[1]KHChung'!$C$5:$I$2144,7,0)</f>
        <v>130355</v>
      </c>
      <c r="D9" s="125" t="s">
        <v>157</v>
      </c>
      <c r="E9" s="126" t="s">
        <v>229</v>
      </c>
      <c r="F9" s="126" t="s">
        <v>121</v>
      </c>
      <c r="G9" s="124" t="str">
        <f>VLOOKUP(I9,'Phan ca&amp; Ngay BDhoc'!$B$4:$I$72,8,0)</f>
        <v>Hà nam-C1-201</v>
      </c>
      <c r="H9" s="126"/>
      <c r="I9" s="124" t="s">
        <v>39</v>
      </c>
      <c r="J9" s="127" t="s">
        <v>283</v>
      </c>
      <c r="K9" s="128" t="s">
        <v>297</v>
      </c>
      <c r="L9" s="126"/>
      <c r="M9" s="126"/>
      <c r="N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24.75" customHeight="1">
      <c r="A10" s="124">
        <v>4</v>
      </c>
      <c r="B10" s="123" t="str">
        <f t="shared" si="0"/>
        <v>11021303550614</v>
      </c>
      <c r="C10" s="124" t="str">
        <f>VLOOKUP(D10,'[1]KHChung'!$C$5:$I$2144,7,0)</f>
        <v>130355</v>
      </c>
      <c r="D10" s="125" t="s">
        <v>157</v>
      </c>
      <c r="E10" s="126" t="s">
        <v>229</v>
      </c>
      <c r="F10" s="126" t="s">
        <v>121</v>
      </c>
      <c r="G10" s="124" t="s">
        <v>37</v>
      </c>
      <c r="H10" s="126"/>
      <c r="I10" s="124" t="s">
        <v>39</v>
      </c>
      <c r="J10" s="127" t="s">
        <v>283</v>
      </c>
      <c r="K10" s="128" t="s">
        <v>298</v>
      </c>
      <c r="L10" s="126"/>
      <c r="M10" s="126"/>
      <c r="N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24.75" customHeight="1">
      <c r="A11" s="124">
        <v>5</v>
      </c>
      <c r="B11" s="123" t="str">
        <f t="shared" si="0"/>
        <v>11021303550615</v>
      </c>
      <c r="C11" s="124" t="str">
        <f>VLOOKUP(D11,'[1]KHChung'!$C$5:$I$2144,7,0)</f>
        <v>130355</v>
      </c>
      <c r="D11" s="125" t="s">
        <v>157</v>
      </c>
      <c r="E11" s="126" t="s">
        <v>230</v>
      </c>
      <c r="F11" s="126" t="s">
        <v>117</v>
      </c>
      <c r="G11" s="124" t="str">
        <f>VLOOKUP(I11,'Phan ca&amp; Ngay BDhoc'!$B$4:$I$72,8,0)</f>
        <v>Hà nam-C1-201</v>
      </c>
      <c r="H11" s="126"/>
      <c r="I11" s="124" t="s">
        <v>40</v>
      </c>
      <c r="J11" s="127" t="s">
        <v>283</v>
      </c>
      <c r="K11" s="128" t="s">
        <v>299</v>
      </c>
      <c r="L11" s="126"/>
      <c r="M11" s="126"/>
      <c r="N11"/>
      <c r="P11"/>
      <c r="Q11" t="e">
        <f>VLOOKUP($A11,'Phan ca&amp; Ngay BDhoc'!$B$4:$I$72,4,0)</f>
        <v>#N/A</v>
      </c>
      <c r="R11" t="e">
        <f>VLOOKUP($A11,'Phan ca&amp; Ngay BDhoc'!$B$4:$I$72,6,0)</f>
        <v>#N/A</v>
      </c>
      <c r="S11" t="e">
        <f>VLOOKUP($A11,'Phan ca&amp; Ngay BDhoc'!$B$4:$I$72,8,0)</f>
        <v>#N/A</v>
      </c>
      <c r="T11"/>
      <c r="U11"/>
      <c r="V11"/>
      <c r="W11"/>
      <c r="X11"/>
      <c r="Y11"/>
      <c r="Z11"/>
      <c r="AA11"/>
      <c r="AB11"/>
      <c r="AC11"/>
      <c r="AD11"/>
      <c r="AE11"/>
    </row>
    <row r="12" spans="1:31" ht="24.75" customHeight="1">
      <c r="A12" s="124">
        <v>6</v>
      </c>
      <c r="B12" s="123" t="str">
        <f t="shared" si="0"/>
        <v>11021303550616</v>
      </c>
      <c r="C12" s="124" t="str">
        <f>VLOOKUP(D12,'[1]KHChung'!$C$5:$I$2144,7,0)</f>
        <v>130355</v>
      </c>
      <c r="D12" s="125" t="s">
        <v>157</v>
      </c>
      <c r="E12" s="126" t="s">
        <v>230</v>
      </c>
      <c r="F12" s="126" t="s">
        <v>117</v>
      </c>
      <c r="G12" s="124" t="s">
        <v>37</v>
      </c>
      <c r="H12" s="126"/>
      <c r="I12" s="124" t="s">
        <v>40</v>
      </c>
      <c r="J12" s="127" t="s">
        <v>283</v>
      </c>
      <c r="K12" s="128" t="s">
        <v>300</v>
      </c>
      <c r="L12" s="126"/>
      <c r="M12" s="126"/>
      <c r="N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24.75" customHeight="1">
      <c r="A13" s="124">
        <v>7</v>
      </c>
      <c r="B13" s="123" t="str">
        <f t="shared" si="0"/>
        <v>11021303550601</v>
      </c>
      <c r="C13" s="124" t="str">
        <f>VLOOKUP(D13,'[1]KHChung'!$C$5:$I$2144,7,0)</f>
        <v>130355</v>
      </c>
      <c r="D13" s="125" t="s">
        <v>157</v>
      </c>
      <c r="E13" s="126" t="s">
        <v>229</v>
      </c>
      <c r="F13" s="126" t="s">
        <v>122</v>
      </c>
      <c r="G13" s="124" t="str">
        <f>VLOOKUP(I13,'Phan ca&amp; Ngay BDhoc'!$B$4:$I$72,8,0)</f>
        <v>Hà nam-C1-101</v>
      </c>
      <c r="H13" s="126"/>
      <c r="I13" s="124" t="s">
        <v>32</v>
      </c>
      <c r="J13" s="127" t="s">
        <v>283</v>
      </c>
      <c r="K13" s="128" t="s">
        <v>284</v>
      </c>
      <c r="L13" s="126"/>
      <c r="M13" s="126"/>
      <c r="N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24.75" customHeight="1">
      <c r="A14" s="124">
        <v>8</v>
      </c>
      <c r="B14" s="123" t="str">
        <f t="shared" si="0"/>
        <v>11021303550602</v>
      </c>
      <c r="C14" s="124" t="str">
        <f>VLOOKUP(D14,'[1]KHChung'!$C$5:$I$2144,7,0)</f>
        <v>130355</v>
      </c>
      <c r="D14" s="125" t="s">
        <v>157</v>
      </c>
      <c r="E14" s="126" t="s">
        <v>229</v>
      </c>
      <c r="F14" s="126" t="s">
        <v>122</v>
      </c>
      <c r="G14" s="124" t="s">
        <v>37</v>
      </c>
      <c r="H14" s="126"/>
      <c r="I14" s="124" t="s">
        <v>32</v>
      </c>
      <c r="J14" s="127" t="s">
        <v>283</v>
      </c>
      <c r="K14" s="128" t="s">
        <v>285</v>
      </c>
      <c r="L14" s="126"/>
      <c r="M14" s="126"/>
      <c r="N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24.75" customHeight="1">
      <c r="A15" s="124">
        <v>9</v>
      </c>
      <c r="B15" s="130" t="str">
        <f t="shared" si="0"/>
        <v>11020103420601</v>
      </c>
      <c r="C15" s="129" t="str">
        <f>VLOOKUP(D15,'[1]KHChung'!$C$5:$I$2144,7,0)</f>
        <v>010342</v>
      </c>
      <c r="D15" s="133" t="s">
        <v>164</v>
      </c>
      <c r="E15" s="131" t="s">
        <v>280</v>
      </c>
      <c r="F15" s="131" t="s">
        <v>281</v>
      </c>
      <c r="G15" s="129" t="s">
        <v>282</v>
      </c>
      <c r="H15" s="131"/>
      <c r="I15" s="129" t="s">
        <v>32</v>
      </c>
      <c r="J15" s="134" t="s">
        <v>296</v>
      </c>
      <c r="K15" s="132" t="s">
        <v>284</v>
      </c>
      <c r="L15" s="131"/>
      <c r="M15" s="131"/>
      <c r="N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24.75" customHeight="1">
      <c r="A16" s="124">
        <v>10</v>
      </c>
      <c r="B16" s="123" t="str">
        <f t="shared" si="0"/>
        <v>11021303550603</v>
      </c>
      <c r="C16" s="124" t="str">
        <f>VLOOKUP(D16,'[1]KHChung'!$C$5:$I$2144,7,0)</f>
        <v>130355</v>
      </c>
      <c r="D16" s="125" t="s">
        <v>157</v>
      </c>
      <c r="E16" s="126" t="s">
        <v>230</v>
      </c>
      <c r="F16" s="126" t="s">
        <v>122</v>
      </c>
      <c r="G16" s="124" t="str">
        <f>VLOOKUP(I16,'Phan ca&amp; Ngay BDhoc'!$B$4:$I$72,8,0)</f>
        <v>Hà nam-C1-101</v>
      </c>
      <c r="H16" s="126"/>
      <c r="I16" s="124" t="s">
        <v>33</v>
      </c>
      <c r="J16" s="127" t="s">
        <v>283</v>
      </c>
      <c r="K16" s="128" t="s">
        <v>286</v>
      </c>
      <c r="L16" s="126"/>
      <c r="M16" s="126"/>
      <c r="N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24.75" customHeight="1">
      <c r="A17" s="124">
        <v>11</v>
      </c>
      <c r="B17" s="123" t="str">
        <f t="shared" si="0"/>
        <v>11021303550604</v>
      </c>
      <c r="C17" s="124" t="str">
        <f>VLOOKUP(D17,'[1]KHChung'!$C$5:$I$2144,7,0)</f>
        <v>130355</v>
      </c>
      <c r="D17" s="125" t="s">
        <v>157</v>
      </c>
      <c r="E17" s="126" t="s">
        <v>230</v>
      </c>
      <c r="F17" s="126" t="s">
        <v>122</v>
      </c>
      <c r="G17" s="124" t="s">
        <v>37</v>
      </c>
      <c r="H17" s="126"/>
      <c r="I17" s="124" t="s">
        <v>33</v>
      </c>
      <c r="J17" s="127" t="s">
        <v>283</v>
      </c>
      <c r="K17" s="128" t="s">
        <v>287</v>
      </c>
      <c r="L17" s="126"/>
      <c r="M17" s="126"/>
      <c r="N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24.75" customHeight="1">
      <c r="A18" s="124">
        <v>12</v>
      </c>
      <c r="B18" s="130" t="str">
        <f t="shared" si="0"/>
        <v>11020103420602</v>
      </c>
      <c r="C18" s="129" t="str">
        <f>VLOOKUP(D18,'[1]KHChung'!$C$5:$I$2144,7,0)</f>
        <v>010342</v>
      </c>
      <c r="D18" s="133" t="s">
        <v>164</v>
      </c>
      <c r="E18" s="131" t="s">
        <v>280</v>
      </c>
      <c r="F18" s="131" t="s">
        <v>281</v>
      </c>
      <c r="G18" s="129" t="s">
        <v>282</v>
      </c>
      <c r="H18" s="131"/>
      <c r="I18" s="129" t="s">
        <v>33</v>
      </c>
      <c r="J18" s="134" t="s">
        <v>296</v>
      </c>
      <c r="K18" s="132" t="s">
        <v>285</v>
      </c>
      <c r="L18" s="131"/>
      <c r="M18" s="131"/>
      <c r="N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24.75" customHeight="1">
      <c r="A19" s="124">
        <v>13</v>
      </c>
      <c r="B19" s="123" t="str">
        <f t="shared" si="0"/>
        <v>11021303550605</v>
      </c>
      <c r="C19" s="124" t="str">
        <f>VLOOKUP(D19,'[1]KHChung'!$C$5:$I$2144,7,0)</f>
        <v>130355</v>
      </c>
      <c r="D19" s="125" t="s">
        <v>157</v>
      </c>
      <c r="E19" s="126" t="s">
        <v>229</v>
      </c>
      <c r="F19" s="126" t="s">
        <v>119</v>
      </c>
      <c r="G19" s="124" t="str">
        <f>VLOOKUP(I19,'Phan ca&amp; Ngay BDhoc'!$B$4:$I$72,8,0)</f>
        <v>Hà nam-C1-102</v>
      </c>
      <c r="H19" s="126"/>
      <c r="I19" s="124" t="s">
        <v>34</v>
      </c>
      <c r="J19" s="127" t="s">
        <v>283</v>
      </c>
      <c r="K19" s="128" t="s">
        <v>288</v>
      </c>
      <c r="L19" s="126"/>
      <c r="M19" s="126"/>
      <c r="N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24.75" customHeight="1">
      <c r="A20" s="124">
        <v>14</v>
      </c>
      <c r="B20" s="123" t="str">
        <f t="shared" si="0"/>
        <v>11021303550606</v>
      </c>
      <c r="C20" s="124" t="str">
        <f>VLOOKUP(D20,'[1]KHChung'!$C$5:$I$2144,7,0)</f>
        <v>130355</v>
      </c>
      <c r="D20" s="125" t="s">
        <v>157</v>
      </c>
      <c r="E20" s="126" t="s">
        <v>229</v>
      </c>
      <c r="F20" s="126" t="s">
        <v>119</v>
      </c>
      <c r="G20" s="124" t="s">
        <v>37</v>
      </c>
      <c r="H20" s="126"/>
      <c r="I20" s="124" t="s">
        <v>34</v>
      </c>
      <c r="J20" s="127" t="s">
        <v>283</v>
      </c>
      <c r="K20" s="128" t="s">
        <v>289</v>
      </c>
      <c r="L20" s="126"/>
      <c r="M20" s="126"/>
      <c r="N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24.75" customHeight="1">
      <c r="A21" s="124">
        <v>15</v>
      </c>
      <c r="B21" s="130" t="str">
        <f t="shared" si="0"/>
        <v>11020103420603</v>
      </c>
      <c r="C21" s="129" t="str">
        <f>VLOOKUP(D21,'[1]KHChung'!$C$5:$I$2144,7,0)</f>
        <v>010342</v>
      </c>
      <c r="D21" s="133" t="s">
        <v>164</v>
      </c>
      <c r="E21" s="131" t="s">
        <v>280</v>
      </c>
      <c r="F21" s="131" t="s">
        <v>281</v>
      </c>
      <c r="G21" s="129" t="s">
        <v>282</v>
      </c>
      <c r="H21" s="131"/>
      <c r="I21" s="129" t="s">
        <v>34</v>
      </c>
      <c r="J21" s="134" t="s">
        <v>296</v>
      </c>
      <c r="K21" s="132" t="s">
        <v>286</v>
      </c>
      <c r="L21" s="131"/>
      <c r="M21" s="131"/>
      <c r="N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24.75" customHeight="1">
      <c r="A22" s="124">
        <v>16</v>
      </c>
      <c r="B22" s="123" t="str">
        <f t="shared" si="0"/>
        <v>11021303550607</v>
      </c>
      <c r="C22" s="124" t="str">
        <f>VLOOKUP(D22,'[1]KHChung'!$C$5:$I$2144,7,0)</f>
        <v>130355</v>
      </c>
      <c r="D22" s="125" t="s">
        <v>157</v>
      </c>
      <c r="E22" s="126" t="s">
        <v>230</v>
      </c>
      <c r="F22" s="126" t="s">
        <v>119</v>
      </c>
      <c r="G22" s="124" t="str">
        <f>VLOOKUP(I22,'Phan ca&amp; Ngay BDhoc'!$B$4:$I$72,8,0)</f>
        <v>Hà nam-C1-102</v>
      </c>
      <c r="H22" s="126"/>
      <c r="I22" s="124" t="s">
        <v>35</v>
      </c>
      <c r="J22" s="127" t="s">
        <v>283</v>
      </c>
      <c r="K22" s="128" t="s">
        <v>290</v>
      </c>
      <c r="L22" s="126"/>
      <c r="M22" s="126"/>
      <c r="N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24.75" customHeight="1">
      <c r="A23" s="124">
        <v>17</v>
      </c>
      <c r="B23" s="123" t="str">
        <f t="shared" si="0"/>
        <v>11021303550608</v>
      </c>
      <c r="C23" s="124" t="str">
        <f>VLOOKUP(D23,'[1]KHChung'!$C$5:$I$2144,7,0)</f>
        <v>130355</v>
      </c>
      <c r="D23" s="125" t="s">
        <v>157</v>
      </c>
      <c r="E23" s="126" t="s">
        <v>230</v>
      </c>
      <c r="F23" s="126" t="s">
        <v>119</v>
      </c>
      <c r="G23" s="124" t="s">
        <v>37</v>
      </c>
      <c r="H23" s="126"/>
      <c r="I23" s="124" t="s">
        <v>35</v>
      </c>
      <c r="J23" s="127" t="s">
        <v>283</v>
      </c>
      <c r="K23" s="128" t="s">
        <v>291</v>
      </c>
      <c r="L23" s="126"/>
      <c r="M23" s="126"/>
      <c r="N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24.75" customHeight="1">
      <c r="A24" s="124">
        <v>18</v>
      </c>
      <c r="B24" s="130" t="str">
        <f t="shared" si="0"/>
        <v>11020103420604</v>
      </c>
      <c r="C24" s="129" t="str">
        <f>VLOOKUP(D24,'[1]KHChung'!$C$5:$I$2144,7,0)</f>
        <v>010342</v>
      </c>
      <c r="D24" s="133" t="s">
        <v>164</v>
      </c>
      <c r="E24" s="131" t="s">
        <v>280</v>
      </c>
      <c r="F24" s="131" t="s">
        <v>281</v>
      </c>
      <c r="G24" s="129" t="s">
        <v>282</v>
      </c>
      <c r="H24" s="131"/>
      <c r="I24" s="129" t="s">
        <v>35</v>
      </c>
      <c r="J24" s="134" t="s">
        <v>296</v>
      </c>
      <c r="K24" s="132" t="s">
        <v>287</v>
      </c>
      <c r="L24" s="131"/>
      <c r="M24" s="131"/>
      <c r="N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24.75" customHeight="1">
      <c r="A25" s="124">
        <v>19</v>
      </c>
      <c r="B25" s="123" t="str">
        <f t="shared" si="0"/>
        <v>11021303550609</v>
      </c>
      <c r="C25" s="124" t="str">
        <f>VLOOKUP(D25,'[1]KHChung'!$C$5:$I$2144,7,0)</f>
        <v>130355</v>
      </c>
      <c r="D25" s="125" t="s">
        <v>157</v>
      </c>
      <c r="E25" s="126" t="s">
        <v>229</v>
      </c>
      <c r="F25" s="126" t="s">
        <v>118</v>
      </c>
      <c r="G25" s="124" t="str">
        <f>VLOOKUP(I25,'Phan ca&amp; Ngay BDhoc'!$B$4:$I$72,8,0)</f>
        <v>Hà nam-C1-103</v>
      </c>
      <c r="H25" s="126"/>
      <c r="I25" s="124" t="s">
        <v>36</v>
      </c>
      <c r="J25" s="127" t="s">
        <v>283</v>
      </c>
      <c r="K25" s="128" t="s">
        <v>292</v>
      </c>
      <c r="L25" s="126"/>
      <c r="M25" s="126"/>
      <c r="N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24.75" customHeight="1">
      <c r="A26" s="124">
        <v>20</v>
      </c>
      <c r="B26" s="123" t="str">
        <f t="shared" si="0"/>
        <v>11021303550610</v>
      </c>
      <c r="C26" s="124" t="str">
        <f>VLOOKUP(D26,'[1]KHChung'!$C$5:$I$2144,7,0)</f>
        <v>130355</v>
      </c>
      <c r="D26" s="125" t="s">
        <v>157</v>
      </c>
      <c r="E26" s="126" t="s">
        <v>229</v>
      </c>
      <c r="F26" s="126" t="s">
        <v>118</v>
      </c>
      <c r="G26" s="124" t="s">
        <v>37</v>
      </c>
      <c r="H26" s="126"/>
      <c r="I26" s="124" t="s">
        <v>36</v>
      </c>
      <c r="J26" s="127" t="s">
        <v>283</v>
      </c>
      <c r="K26" s="128" t="s">
        <v>293</v>
      </c>
      <c r="L26" s="126"/>
      <c r="M26" s="126"/>
      <c r="N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24.75" customHeight="1">
      <c r="A27" s="124">
        <v>21</v>
      </c>
      <c r="B27" s="130" t="str">
        <f t="shared" si="0"/>
        <v>11020103420605</v>
      </c>
      <c r="C27" s="129" t="str">
        <f>VLOOKUP(D27,'[1]KHChung'!$C$5:$I$2144,7,0)</f>
        <v>010342</v>
      </c>
      <c r="D27" s="133" t="s">
        <v>164</v>
      </c>
      <c r="E27" s="131" t="s">
        <v>280</v>
      </c>
      <c r="F27" s="131" t="s">
        <v>281</v>
      </c>
      <c r="G27" s="129" t="s">
        <v>282</v>
      </c>
      <c r="H27" s="131"/>
      <c r="I27" s="129" t="s">
        <v>36</v>
      </c>
      <c r="J27" s="134" t="s">
        <v>296</v>
      </c>
      <c r="K27" s="132" t="s">
        <v>288</v>
      </c>
      <c r="L27" s="131"/>
      <c r="M27" s="131"/>
      <c r="N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24.75" customHeight="1">
      <c r="A28" s="124">
        <v>22</v>
      </c>
      <c r="B28" s="123" t="str">
        <f t="shared" si="0"/>
        <v>11021103220601</v>
      </c>
      <c r="C28" s="124" t="str">
        <f>VLOOKUP(D28,'[1]KHChung'!$C$5:$I$2144,7,0)</f>
        <v>110322</v>
      </c>
      <c r="D28" s="125" t="s">
        <v>170</v>
      </c>
      <c r="E28" s="126" t="s">
        <v>239</v>
      </c>
      <c r="F28" s="126" t="s">
        <v>122</v>
      </c>
      <c r="G28" s="124" t="str">
        <f>VLOOKUP(I28,'Phan ca&amp; Ngay BDhoc'!$B$4:$I$72,8,0)</f>
        <v>Hà nam-C1-301</v>
      </c>
      <c r="H28" s="126"/>
      <c r="I28" s="124" t="s">
        <v>45</v>
      </c>
      <c r="J28" s="127" t="s">
        <v>244</v>
      </c>
      <c r="K28" s="128" t="s">
        <v>284</v>
      </c>
      <c r="L28" s="126"/>
      <c r="M28" s="126"/>
      <c r="N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24.75" customHeight="1">
      <c r="A29" s="124">
        <v>23</v>
      </c>
      <c r="B29" s="123" t="str">
        <f t="shared" si="0"/>
        <v>11021203030601</v>
      </c>
      <c r="C29" s="124" t="str">
        <f>VLOOKUP(D29,'[1]KHChung'!$C$5:$I$2144,7,0)</f>
        <v>120303</v>
      </c>
      <c r="D29" s="125" t="s">
        <v>173</v>
      </c>
      <c r="E29" s="126" t="s">
        <v>239</v>
      </c>
      <c r="F29" s="126" t="s">
        <v>122</v>
      </c>
      <c r="G29" s="124" t="s">
        <v>37</v>
      </c>
      <c r="H29" s="126"/>
      <c r="I29" s="124" t="s">
        <v>45</v>
      </c>
      <c r="J29" s="127" t="s">
        <v>244</v>
      </c>
      <c r="K29" s="128" t="s">
        <v>284</v>
      </c>
      <c r="L29" s="126"/>
      <c r="M29" s="126"/>
      <c r="N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24.75" customHeight="1">
      <c r="A30" s="124">
        <v>24</v>
      </c>
      <c r="B30" s="123" t="str">
        <f t="shared" si="0"/>
        <v>11021203040601</v>
      </c>
      <c r="C30" s="124" t="str">
        <f>VLOOKUP(D30,'[1]KHChung'!$C$5:$I$2144,7,0)</f>
        <v>120304</v>
      </c>
      <c r="D30" s="125" t="s">
        <v>171</v>
      </c>
      <c r="E30" s="126" t="s">
        <v>239</v>
      </c>
      <c r="F30" s="126" t="s">
        <v>122</v>
      </c>
      <c r="G30" s="124" t="s">
        <v>37</v>
      </c>
      <c r="H30" s="126"/>
      <c r="I30" s="124" t="s">
        <v>45</v>
      </c>
      <c r="J30" s="127" t="s">
        <v>244</v>
      </c>
      <c r="K30" s="128" t="s">
        <v>284</v>
      </c>
      <c r="L30" s="126"/>
      <c r="M30" s="126"/>
      <c r="N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24.75" customHeight="1">
      <c r="A31" s="124">
        <v>25</v>
      </c>
      <c r="B31" s="123" t="str">
        <f t="shared" si="0"/>
        <v>11021403040601</v>
      </c>
      <c r="C31" s="124" t="str">
        <f>VLOOKUP(D31,'[1]KHChung'!$C$5:$I$2144,7,0)</f>
        <v>140304</v>
      </c>
      <c r="D31" s="125" t="s">
        <v>172</v>
      </c>
      <c r="E31" s="126" t="s">
        <v>239</v>
      </c>
      <c r="F31" s="126" t="s">
        <v>122</v>
      </c>
      <c r="G31" s="124" t="s">
        <v>37</v>
      </c>
      <c r="H31" s="126"/>
      <c r="I31" s="124" t="s">
        <v>45</v>
      </c>
      <c r="J31" s="127" t="s">
        <v>244</v>
      </c>
      <c r="K31" s="128" t="s">
        <v>284</v>
      </c>
      <c r="L31" s="126"/>
      <c r="M31" s="126"/>
      <c r="N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24.75" customHeight="1">
      <c r="A32" s="124">
        <v>26</v>
      </c>
      <c r="B32" s="123" t="str">
        <f t="shared" si="0"/>
        <v>11021303550625</v>
      </c>
      <c r="C32" s="124" t="str">
        <f>VLOOKUP(D32,'[1]KHChung'!$C$5:$I$2144,7,0)</f>
        <v>130355</v>
      </c>
      <c r="D32" s="125" t="s">
        <v>157</v>
      </c>
      <c r="E32" s="126" t="s">
        <v>221</v>
      </c>
      <c r="F32" s="126" t="s">
        <v>118</v>
      </c>
      <c r="G32" s="124" t="str">
        <f>VLOOKUP(I32,'Phan ca&amp; Ngay BDhoc'!$B$4:$I$72,8,0)</f>
        <v>Hà nam-C1-301</v>
      </c>
      <c r="H32" s="126"/>
      <c r="I32" s="124" t="s">
        <v>45</v>
      </c>
      <c r="J32" s="127" t="s">
        <v>283</v>
      </c>
      <c r="K32" s="128" t="s">
        <v>309</v>
      </c>
      <c r="L32" s="126"/>
      <c r="M32" s="126"/>
      <c r="N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24.75" customHeight="1">
      <c r="A33" s="124">
        <v>27</v>
      </c>
      <c r="B33" s="123" t="str">
        <f t="shared" si="0"/>
        <v>11021303550625</v>
      </c>
      <c r="C33" s="124" t="str">
        <f>VLOOKUP(D33,'[1]KHChung'!$C$5:$I$2144,7,0)</f>
        <v>130355</v>
      </c>
      <c r="D33" s="125" t="s">
        <v>157</v>
      </c>
      <c r="E33" s="126" t="s">
        <v>221</v>
      </c>
      <c r="F33" s="126" t="s">
        <v>120</v>
      </c>
      <c r="G33" s="124" t="str">
        <f>VLOOKUP(I33,'Phan ca&amp; Ngay BDhoc'!$B$4:$I$72,8,0)</f>
        <v>Hà nam-C1-301</v>
      </c>
      <c r="H33" s="126"/>
      <c r="I33" s="124" t="s">
        <v>45</v>
      </c>
      <c r="J33" s="127" t="s">
        <v>283</v>
      </c>
      <c r="K33" s="128" t="s">
        <v>309</v>
      </c>
      <c r="L33" s="126"/>
      <c r="M33" s="126"/>
      <c r="N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24.75" customHeight="1">
      <c r="A34" s="124">
        <v>28</v>
      </c>
      <c r="B34" s="123" t="str">
        <f t="shared" si="0"/>
        <v>11021303550626</v>
      </c>
      <c r="C34" s="124" t="str">
        <f>VLOOKUP(D34,'[1]KHChung'!$C$5:$I$2144,7,0)</f>
        <v>130355</v>
      </c>
      <c r="D34" s="125" t="s">
        <v>157</v>
      </c>
      <c r="E34" s="126" t="s">
        <v>222</v>
      </c>
      <c r="F34" s="126" t="s">
        <v>118</v>
      </c>
      <c r="G34" s="124" t="str">
        <f>VLOOKUP(I34,'Phan ca&amp; Ngay BDhoc'!$B$4:$I$72,8,0)</f>
        <v>Hà nam-C1-301</v>
      </c>
      <c r="H34" s="126"/>
      <c r="I34" s="124" t="s">
        <v>45</v>
      </c>
      <c r="J34" s="127" t="s">
        <v>283</v>
      </c>
      <c r="K34" s="128" t="s">
        <v>310</v>
      </c>
      <c r="L34" s="126"/>
      <c r="M34" s="126"/>
      <c r="N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24.75" customHeight="1">
      <c r="A35" s="124">
        <v>29</v>
      </c>
      <c r="B35" s="123" t="str">
        <f t="shared" si="0"/>
        <v>11021303550626</v>
      </c>
      <c r="C35" s="124" t="str">
        <f>VLOOKUP(D35,'[1]KHChung'!$C$5:$I$2144,7,0)</f>
        <v>130355</v>
      </c>
      <c r="D35" s="125" t="s">
        <v>157</v>
      </c>
      <c r="E35" s="126" t="s">
        <v>222</v>
      </c>
      <c r="F35" s="126" t="s">
        <v>120</v>
      </c>
      <c r="G35" s="124" t="str">
        <f>VLOOKUP(I35,'Phan ca&amp; Ngay BDhoc'!$B$4:$I$72,8,0)</f>
        <v>Hà nam-C1-301</v>
      </c>
      <c r="H35" s="126"/>
      <c r="I35" s="124" t="s">
        <v>45</v>
      </c>
      <c r="J35" s="127" t="s">
        <v>283</v>
      </c>
      <c r="K35" s="128" t="s">
        <v>310</v>
      </c>
      <c r="L35" s="126"/>
      <c r="M35" s="126"/>
      <c r="N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ht="24.75" customHeight="1">
      <c r="A36" s="124">
        <v>30</v>
      </c>
      <c r="B36" s="123" t="str">
        <f t="shared" si="0"/>
        <v>11021103220602</v>
      </c>
      <c r="C36" s="124" t="str">
        <f>VLOOKUP(D36,'[1]KHChung'!$C$5:$I$2144,7,0)</f>
        <v>110322</v>
      </c>
      <c r="D36" s="125" t="s">
        <v>170</v>
      </c>
      <c r="E36" s="126" t="s">
        <v>235</v>
      </c>
      <c r="F36" s="126" t="s">
        <v>122</v>
      </c>
      <c r="G36" s="124" t="str">
        <f>VLOOKUP(I36,'Phan ca&amp; Ngay BDhoc'!$B$4:$I$72,8,0)</f>
        <v>Hà nam-C1-301</v>
      </c>
      <c r="H36" s="126"/>
      <c r="I36" s="124" t="s">
        <v>46</v>
      </c>
      <c r="J36" s="127" t="s">
        <v>244</v>
      </c>
      <c r="K36" s="128" t="s">
        <v>285</v>
      </c>
      <c r="L36" s="126"/>
      <c r="M36" s="126"/>
      <c r="N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ht="24.75" customHeight="1">
      <c r="A37" s="124">
        <v>31</v>
      </c>
      <c r="B37" s="123" t="str">
        <f t="shared" si="0"/>
        <v>11021203030602</v>
      </c>
      <c r="C37" s="124" t="str">
        <f>VLOOKUP(D37,'[1]KHChung'!$C$5:$I$2144,7,0)</f>
        <v>120303</v>
      </c>
      <c r="D37" s="125" t="s">
        <v>173</v>
      </c>
      <c r="E37" s="126" t="s">
        <v>235</v>
      </c>
      <c r="F37" s="126" t="s">
        <v>122</v>
      </c>
      <c r="G37" s="124" t="s">
        <v>37</v>
      </c>
      <c r="H37" s="126"/>
      <c r="I37" s="124" t="s">
        <v>46</v>
      </c>
      <c r="J37" s="127" t="s">
        <v>244</v>
      </c>
      <c r="K37" s="128" t="s">
        <v>285</v>
      </c>
      <c r="L37" s="126"/>
      <c r="M37" s="126"/>
      <c r="N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ht="24.75" customHeight="1">
      <c r="A38" s="124">
        <v>32</v>
      </c>
      <c r="B38" s="123" t="str">
        <f t="shared" si="0"/>
        <v>11021203040602</v>
      </c>
      <c r="C38" s="124" t="str">
        <f>VLOOKUP(D38,'[1]KHChung'!$C$5:$I$2144,7,0)</f>
        <v>120304</v>
      </c>
      <c r="D38" s="125" t="s">
        <v>171</v>
      </c>
      <c r="E38" s="126" t="s">
        <v>235</v>
      </c>
      <c r="F38" s="126" t="s">
        <v>122</v>
      </c>
      <c r="G38" s="124" t="s">
        <v>37</v>
      </c>
      <c r="H38" s="126"/>
      <c r="I38" s="124" t="s">
        <v>46</v>
      </c>
      <c r="J38" s="127" t="s">
        <v>244</v>
      </c>
      <c r="K38" s="128" t="s">
        <v>285</v>
      </c>
      <c r="L38" s="126"/>
      <c r="M38" s="126"/>
      <c r="N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ht="24.75" customHeight="1">
      <c r="A39" s="124">
        <v>33</v>
      </c>
      <c r="B39" s="123" t="str">
        <f aca="true" t="shared" si="1" ref="B39:B70">CONCATENATE("1102",C39,"06",K39)</f>
        <v>11021403040602</v>
      </c>
      <c r="C39" s="124" t="str">
        <f>VLOOKUP(D39,'[1]KHChung'!$C$5:$I$2144,7,0)</f>
        <v>140304</v>
      </c>
      <c r="D39" s="125" t="s">
        <v>172</v>
      </c>
      <c r="E39" s="126" t="s">
        <v>235</v>
      </c>
      <c r="F39" s="126" t="s">
        <v>122</v>
      </c>
      <c r="G39" s="124" t="s">
        <v>37</v>
      </c>
      <c r="H39" s="126"/>
      <c r="I39" s="124" t="s">
        <v>46</v>
      </c>
      <c r="J39" s="127" t="s">
        <v>244</v>
      </c>
      <c r="K39" s="128" t="s">
        <v>285</v>
      </c>
      <c r="L39" s="126"/>
      <c r="M39" s="126"/>
      <c r="N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ht="24.75" customHeight="1">
      <c r="A40" s="124">
        <v>34</v>
      </c>
      <c r="B40" s="123" t="str">
        <f t="shared" si="1"/>
        <v>11021303550627</v>
      </c>
      <c r="C40" s="124" t="str">
        <f>VLOOKUP(D40,'[1]KHChung'!$C$5:$I$2144,7,0)</f>
        <v>130355</v>
      </c>
      <c r="D40" s="125" t="s">
        <v>157</v>
      </c>
      <c r="E40" s="126" t="s">
        <v>223</v>
      </c>
      <c r="F40" s="126" t="s">
        <v>118</v>
      </c>
      <c r="G40" s="124" t="str">
        <f>VLOOKUP(I40,'Phan ca&amp; Ngay BDhoc'!$B$4:$I$72,8,0)</f>
        <v>Hà nam-C1-301</v>
      </c>
      <c r="H40" s="126"/>
      <c r="I40" s="124" t="s">
        <v>46</v>
      </c>
      <c r="J40" s="127" t="s">
        <v>283</v>
      </c>
      <c r="K40" s="128" t="s">
        <v>311</v>
      </c>
      <c r="L40" s="126"/>
      <c r="M40" s="126"/>
      <c r="N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ht="24.75" customHeight="1">
      <c r="A41" s="124">
        <v>35</v>
      </c>
      <c r="B41" s="123" t="str">
        <f t="shared" si="1"/>
        <v>11021303550628</v>
      </c>
      <c r="C41" s="124" t="str">
        <f>VLOOKUP(D41,'[1]KHChung'!$C$5:$I$2144,7,0)</f>
        <v>130355</v>
      </c>
      <c r="D41" s="125" t="s">
        <v>157</v>
      </c>
      <c r="E41" s="126" t="s">
        <v>224</v>
      </c>
      <c r="F41" s="126" t="s">
        <v>120</v>
      </c>
      <c r="G41" s="124" t="str">
        <f>VLOOKUP(I41,'Phan ca&amp; Ngay BDhoc'!$B$4:$I$72,8,0)</f>
        <v>Hà nam-C1-301</v>
      </c>
      <c r="H41" s="126"/>
      <c r="I41" s="124" t="s">
        <v>46</v>
      </c>
      <c r="J41" s="127" t="s">
        <v>283</v>
      </c>
      <c r="K41" s="128" t="s">
        <v>312</v>
      </c>
      <c r="L41" s="126"/>
      <c r="M41" s="126"/>
      <c r="N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ht="24.75" customHeight="1">
      <c r="A42" s="124">
        <v>36</v>
      </c>
      <c r="B42" s="123" t="str">
        <f t="shared" si="1"/>
        <v>11021103220603</v>
      </c>
      <c r="C42" s="124" t="str">
        <f>VLOOKUP(D42,'[1]KHChung'!$C$5:$I$2144,7,0)</f>
        <v>110322</v>
      </c>
      <c r="D42" s="125" t="s">
        <v>170</v>
      </c>
      <c r="E42" s="126" t="s">
        <v>233</v>
      </c>
      <c r="F42" s="126" t="s">
        <v>122</v>
      </c>
      <c r="G42" s="124" t="str">
        <f>VLOOKUP(I42,'Phan ca&amp; Ngay BDhoc'!$B$4:$I$72,8,0)</f>
        <v>Hà nam-C1-302</v>
      </c>
      <c r="H42" s="126"/>
      <c r="I42" s="124" t="s">
        <v>47</v>
      </c>
      <c r="J42" s="127" t="s">
        <v>244</v>
      </c>
      <c r="K42" s="128" t="s">
        <v>286</v>
      </c>
      <c r="L42" s="126"/>
      <c r="M42" s="126"/>
      <c r="N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ht="24.75" customHeight="1">
      <c r="A43" s="124">
        <v>37</v>
      </c>
      <c r="B43" s="123" t="str">
        <f t="shared" si="1"/>
        <v>11021203030603</v>
      </c>
      <c r="C43" s="124" t="str">
        <f>VLOOKUP(D43,'[1]KHChung'!$C$5:$I$2144,7,0)</f>
        <v>120303</v>
      </c>
      <c r="D43" s="125" t="s">
        <v>173</v>
      </c>
      <c r="E43" s="126" t="s">
        <v>233</v>
      </c>
      <c r="F43" s="126" t="s">
        <v>122</v>
      </c>
      <c r="G43" s="124" t="s">
        <v>37</v>
      </c>
      <c r="H43" s="126"/>
      <c r="I43" s="124" t="s">
        <v>47</v>
      </c>
      <c r="J43" s="127" t="s">
        <v>244</v>
      </c>
      <c r="K43" s="128" t="s">
        <v>286</v>
      </c>
      <c r="L43" s="126"/>
      <c r="M43" s="126"/>
      <c r="N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ht="24.75" customHeight="1">
      <c r="A44" s="124">
        <v>38</v>
      </c>
      <c r="B44" s="123" t="str">
        <f t="shared" si="1"/>
        <v>11021203040603</v>
      </c>
      <c r="C44" s="124" t="str">
        <f>VLOOKUP(D44,'[1]KHChung'!$C$5:$I$2144,7,0)</f>
        <v>120304</v>
      </c>
      <c r="D44" s="125" t="s">
        <v>171</v>
      </c>
      <c r="E44" s="126" t="s">
        <v>233</v>
      </c>
      <c r="F44" s="126" t="s">
        <v>122</v>
      </c>
      <c r="G44" s="124" t="s">
        <v>37</v>
      </c>
      <c r="H44" s="126"/>
      <c r="I44" s="124" t="s">
        <v>47</v>
      </c>
      <c r="J44" s="127" t="s">
        <v>244</v>
      </c>
      <c r="K44" s="128" t="s">
        <v>286</v>
      </c>
      <c r="L44" s="126"/>
      <c r="M44" s="126"/>
      <c r="N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31" ht="24.75" customHeight="1">
      <c r="A45" s="124">
        <v>39</v>
      </c>
      <c r="B45" s="123" t="str">
        <f t="shared" si="1"/>
        <v>11021403040603</v>
      </c>
      <c r="C45" s="124" t="str">
        <f>VLOOKUP(D45,'[1]KHChung'!$C$5:$I$2144,7,0)</f>
        <v>140304</v>
      </c>
      <c r="D45" s="125" t="s">
        <v>172</v>
      </c>
      <c r="E45" s="126" t="s">
        <v>233</v>
      </c>
      <c r="F45" s="126" t="s">
        <v>122</v>
      </c>
      <c r="G45" s="124" t="s">
        <v>37</v>
      </c>
      <c r="H45" s="126"/>
      <c r="I45" s="124" t="s">
        <v>47</v>
      </c>
      <c r="J45" s="127" t="s">
        <v>244</v>
      </c>
      <c r="K45" s="128" t="s">
        <v>286</v>
      </c>
      <c r="L45" s="126"/>
      <c r="M45" s="126"/>
      <c r="N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1:31" ht="24.75" customHeight="1">
      <c r="A46" s="124">
        <v>40</v>
      </c>
      <c r="B46" s="123" t="str">
        <f t="shared" si="1"/>
        <v>11021303550629</v>
      </c>
      <c r="C46" s="124" t="str">
        <f>VLOOKUP(D46,'[1]KHChung'!$C$5:$I$2144,7,0)</f>
        <v>130355</v>
      </c>
      <c r="D46" s="125" t="s">
        <v>157</v>
      </c>
      <c r="E46" s="126" t="s">
        <v>221</v>
      </c>
      <c r="F46" s="126" t="s">
        <v>120</v>
      </c>
      <c r="G46" s="124" t="str">
        <f>VLOOKUP(I46,'Phan ca&amp; Ngay BDhoc'!$B$4:$I$72,8,0)</f>
        <v>Hà nam-C1-302</v>
      </c>
      <c r="H46" s="126"/>
      <c r="I46" s="124" t="s">
        <v>47</v>
      </c>
      <c r="J46" s="127" t="s">
        <v>283</v>
      </c>
      <c r="K46" s="128" t="s">
        <v>313</v>
      </c>
      <c r="L46" s="126"/>
      <c r="M46" s="126"/>
      <c r="N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1" ht="24.75" customHeight="1">
      <c r="A47" s="124">
        <v>41</v>
      </c>
      <c r="B47" s="123" t="str">
        <f t="shared" si="1"/>
        <v>11021303550629</v>
      </c>
      <c r="C47" s="124" t="str">
        <f>VLOOKUP(D47,'[1]KHChung'!$C$5:$I$2144,7,0)</f>
        <v>130355</v>
      </c>
      <c r="D47" s="125" t="s">
        <v>157</v>
      </c>
      <c r="E47" s="126" t="s">
        <v>222</v>
      </c>
      <c r="F47" s="126" t="s">
        <v>122</v>
      </c>
      <c r="G47" s="124" t="str">
        <f>VLOOKUP(I47,'Phan ca&amp; Ngay BDhoc'!$B$4:$I$72,8,0)</f>
        <v>Hà nam-C1-302</v>
      </c>
      <c r="H47" s="126"/>
      <c r="I47" s="124" t="s">
        <v>47</v>
      </c>
      <c r="J47" s="127" t="s">
        <v>283</v>
      </c>
      <c r="K47" s="128" t="s">
        <v>313</v>
      </c>
      <c r="L47" s="126"/>
      <c r="M47" s="126"/>
      <c r="N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31" ht="24.75" customHeight="1">
      <c r="A48" s="124">
        <v>42</v>
      </c>
      <c r="B48" s="123" t="str">
        <f t="shared" si="1"/>
        <v>11021303550630</v>
      </c>
      <c r="C48" s="124" t="str">
        <f>VLOOKUP(D48,'[1]KHChung'!$C$5:$I$2144,7,0)</f>
        <v>130355</v>
      </c>
      <c r="D48" s="125" t="s">
        <v>157</v>
      </c>
      <c r="E48" s="126" t="s">
        <v>222</v>
      </c>
      <c r="F48" s="126" t="s">
        <v>120</v>
      </c>
      <c r="G48" s="124" t="str">
        <f>VLOOKUP(I48,'Phan ca&amp; Ngay BDhoc'!$B$4:$I$72,8,0)</f>
        <v>Hà nam-C1-302</v>
      </c>
      <c r="H48" s="126"/>
      <c r="I48" s="124" t="s">
        <v>47</v>
      </c>
      <c r="J48" s="127" t="s">
        <v>283</v>
      </c>
      <c r="K48" s="128" t="s">
        <v>314</v>
      </c>
      <c r="L48" s="126"/>
      <c r="M48" s="126"/>
      <c r="N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1:31" ht="24.75" customHeight="1">
      <c r="A49" s="124">
        <v>43</v>
      </c>
      <c r="B49" s="123" t="str">
        <f t="shared" si="1"/>
        <v>11021303550630</v>
      </c>
      <c r="C49" s="124" t="str">
        <f>VLOOKUP(D49,'[1]KHChung'!$C$5:$I$2144,7,0)</f>
        <v>130355</v>
      </c>
      <c r="D49" s="125" t="s">
        <v>157</v>
      </c>
      <c r="E49" s="126" t="s">
        <v>222</v>
      </c>
      <c r="F49" s="126" t="s">
        <v>122</v>
      </c>
      <c r="G49" s="124" t="str">
        <f>VLOOKUP(I49,'Phan ca&amp; Ngay BDhoc'!$B$4:$I$72,8,0)</f>
        <v>Hà nam-C1-302</v>
      </c>
      <c r="H49" s="126"/>
      <c r="I49" s="124" t="s">
        <v>47</v>
      </c>
      <c r="J49" s="127" t="s">
        <v>283</v>
      </c>
      <c r="K49" s="128" t="s">
        <v>314</v>
      </c>
      <c r="L49" s="126"/>
      <c r="M49" s="126"/>
      <c r="N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 ht="24.75" customHeight="1">
      <c r="A50" s="124">
        <v>44</v>
      </c>
      <c r="B50" s="123" t="str">
        <f t="shared" si="1"/>
        <v>11021103220604</v>
      </c>
      <c r="C50" s="124" t="str">
        <f>VLOOKUP(D50,'[1]KHChung'!$C$5:$I$2144,7,0)</f>
        <v>110322</v>
      </c>
      <c r="D50" s="125" t="s">
        <v>170</v>
      </c>
      <c r="E50" s="126" t="s">
        <v>240</v>
      </c>
      <c r="F50" s="126" t="s">
        <v>122</v>
      </c>
      <c r="G50" s="124" t="str">
        <f>VLOOKUP(I50,'Phan ca&amp; Ngay BDhoc'!$B$4:$I$72,8,0)</f>
        <v>Hà nam-C1-302</v>
      </c>
      <c r="H50" s="126"/>
      <c r="I50" s="124" t="s">
        <v>48</v>
      </c>
      <c r="J50" s="127" t="s">
        <v>244</v>
      </c>
      <c r="K50" s="128" t="s">
        <v>287</v>
      </c>
      <c r="L50" s="126"/>
      <c r="M50" s="126"/>
      <c r="N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1:31" ht="24.75" customHeight="1">
      <c r="A51" s="124">
        <v>45</v>
      </c>
      <c r="B51" s="123" t="str">
        <f t="shared" si="1"/>
        <v>11021203030604</v>
      </c>
      <c r="C51" s="124" t="str">
        <f>VLOOKUP(D51,'[1]KHChung'!$C$5:$I$2144,7,0)</f>
        <v>120303</v>
      </c>
      <c r="D51" s="125" t="s">
        <v>173</v>
      </c>
      <c r="E51" s="126" t="s">
        <v>240</v>
      </c>
      <c r="F51" s="126" t="s">
        <v>122</v>
      </c>
      <c r="G51" s="124" t="s">
        <v>37</v>
      </c>
      <c r="H51" s="126"/>
      <c r="I51" s="124" t="s">
        <v>48</v>
      </c>
      <c r="J51" s="127" t="s">
        <v>244</v>
      </c>
      <c r="K51" s="128" t="s">
        <v>287</v>
      </c>
      <c r="L51" s="126"/>
      <c r="M51" s="126"/>
      <c r="N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 ht="24.75" customHeight="1">
      <c r="A52" s="124">
        <v>46</v>
      </c>
      <c r="B52" s="123" t="str">
        <f t="shared" si="1"/>
        <v>11021203040604</v>
      </c>
      <c r="C52" s="124" t="str">
        <f>VLOOKUP(D52,'[1]KHChung'!$C$5:$I$2144,7,0)</f>
        <v>120304</v>
      </c>
      <c r="D52" s="125" t="s">
        <v>171</v>
      </c>
      <c r="E52" s="126" t="s">
        <v>240</v>
      </c>
      <c r="F52" s="126" t="s">
        <v>122</v>
      </c>
      <c r="G52" s="124" t="s">
        <v>37</v>
      </c>
      <c r="H52" s="126"/>
      <c r="I52" s="124" t="s">
        <v>48</v>
      </c>
      <c r="J52" s="127" t="s">
        <v>244</v>
      </c>
      <c r="K52" s="128" t="s">
        <v>287</v>
      </c>
      <c r="L52" s="126"/>
      <c r="M52" s="126"/>
      <c r="N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31" ht="24.75" customHeight="1">
      <c r="A53" s="124">
        <v>47</v>
      </c>
      <c r="B53" s="123" t="str">
        <f t="shared" si="1"/>
        <v>11021403040604</v>
      </c>
      <c r="C53" s="124" t="str">
        <f>VLOOKUP(D53,'[1]KHChung'!$C$5:$I$2144,7,0)</f>
        <v>140304</v>
      </c>
      <c r="D53" s="125" t="s">
        <v>172</v>
      </c>
      <c r="E53" s="126" t="s">
        <v>240</v>
      </c>
      <c r="F53" s="126" t="s">
        <v>122</v>
      </c>
      <c r="G53" s="124" t="s">
        <v>37</v>
      </c>
      <c r="H53" s="126"/>
      <c r="I53" s="124" t="s">
        <v>48</v>
      </c>
      <c r="J53" s="127" t="s">
        <v>244</v>
      </c>
      <c r="K53" s="128" t="s">
        <v>287</v>
      </c>
      <c r="L53" s="126"/>
      <c r="M53" s="126"/>
      <c r="N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1:31" ht="24.75" customHeight="1">
      <c r="A54" s="124">
        <v>48</v>
      </c>
      <c r="B54" s="123" t="str">
        <f t="shared" si="1"/>
        <v>11021303550631</v>
      </c>
      <c r="C54" s="124" t="str">
        <f>VLOOKUP(D54,'[1]KHChung'!$C$5:$I$2144,7,0)</f>
        <v>130355</v>
      </c>
      <c r="D54" s="125" t="s">
        <v>157</v>
      </c>
      <c r="E54" s="126" t="s">
        <v>223</v>
      </c>
      <c r="F54" s="126" t="s">
        <v>120</v>
      </c>
      <c r="G54" s="124" t="str">
        <f>VLOOKUP(I54,'Phan ca&amp; Ngay BDhoc'!$B$4:$I$72,8,0)</f>
        <v>Hà nam-C1-302</v>
      </c>
      <c r="H54" s="126"/>
      <c r="I54" s="124" t="s">
        <v>48</v>
      </c>
      <c r="J54" s="127" t="s">
        <v>283</v>
      </c>
      <c r="K54" s="128" t="s">
        <v>315</v>
      </c>
      <c r="L54" s="126"/>
      <c r="M54" s="126"/>
      <c r="N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31" ht="24.75" customHeight="1">
      <c r="A55" s="124">
        <v>49</v>
      </c>
      <c r="B55" s="123" t="str">
        <f t="shared" si="1"/>
        <v>11021303550631</v>
      </c>
      <c r="C55" s="124" t="str">
        <f>VLOOKUP(D55,'[1]KHChung'!$C$5:$I$2144,7,0)</f>
        <v>130355</v>
      </c>
      <c r="D55" s="125" t="s">
        <v>157</v>
      </c>
      <c r="E55" s="126" t="s">
        <v>224</v>
      </c>
      <c r="F55" s="126" t="s">
        <v>122</v>
      </c>
      <c r="G55" s="124" t="str">
        <f>VLOOKUP(I55,'Phan ca&amp; Ngay BDhoc'!$B$4:$I$72,8,0)</f>
        <v>Hà nam-C1-302</v>
      </c>
      <c r="H55" s="126"/>
      <c r="I55" s="124" t="s">
        <v>48</v>
      </c>
      <c r="J55" s="127" t="s">
        <v>283</v>
      </c>
      <c r="K55" s="128" t="s">
        <v>315</v>
      </c>
      <c r="L55" s="126"/>
      <c r="M55" s="126"/>
      <c r="N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1" ht="24.75" customHeight="1">
      <c r="A56" s="124">
        <v>50</v>
      </c>
      <c r="B56" s="123" t="str">
        <f t="shared" si="1"/>
        <v>11021303550632</v>
      </c>
      <c r="C56" s="124" t="str">
        <f>VLOOKUP(D56,'[1]KHChung'!$C$5:$I$2144,7,0)</f>
        <v>130355</v>
      </c>
      <c r="D56" s="125" t="s">
        <v>157</v>
      </c>
      <c r="E56" s="126" t="s">
        <v>224</v>
      </c>
      <c r="F56" s="126" t="s">
        <v>120</v>
      </c>
      <c r="G56" s="124" t="str">
        <f>VLOOKUP(I56,'Phan ca&amp; Ngay BDhoc'!$B$4:$I$72,8,0)</f>
        <v>Hà nam-C1-302</v>
      </c>
      <c r="H56" s="126"/>
      <c r="I56" s="124" t="s">
        <v>48</v>
      </c>
      <c r="J56" s="127" t="s">
        <v>283</v>
      </c>
      <c r="K56" s="128" t="s">
        <v>316</v>
      </c>
      <c r="L56" s="126"/>
      <c r="M56" s="126"/>
      <c r="N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 ht="24.75" customHeight="1">
      <c r="A57" s="124">
        <v>51</v>
      </c>
      <c r="B57" s="123" t="str">
        <f t="shared" si="1"/>
        <v>11021303550632</v>
      </c>
      <c r="C57" s="124" t="str">
        <f>VLOOKUP(D57,'[1]KHChung'!$C$5:$I$2144,7,0)</f>
        <v>130355</v>
      </c>
      <c r="D57" s="125" t="s">
        <v>157</v>
      </c>
      <c r="E57" s="126" t="s">
        <v>224</v>
      </c>
      <c r="F57" s="126" t="s">
        <v>122</v>
      </c>
      <c r="G57" s="124" t="str">
        <f>VLOOKUP(I57,'Phan ca&amp; Ngay BDhoc'!$B$4:$I$72,8,0)</f>
        <v>Hà nam-C1-302</v>
      </c>
      <c r="H57" s="126"/>
      <c r="I57" s="124" t="s">
        <v>48</v>
      </c>
      <c r="J57" s="127" t="s">
        <v>283</v>
      </c>
      <c r="K57" s="128" t="s">
        <v>316</v>
      </c>
      <c r="L57" s="126"/>
      <c r="M57" s="126"/>
      <c r="N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1" ht="24.75" customHeight="1">
      <c r="A58" s="124">
        <v>52</v>
      </c>
      <c r="B58" s="123" t="str">
        <f t="shared" si="1"/>
        <v>11021103220605</v>
      </c>
      <c r="C58" s="124" t="str">
        <f>VLOOKUP(D58,'[1]KHChung'!$C$5:$I$2144,7,0)</f>
        <v>110322</v>
      </c>
      <c r="D58" s="125" t="s">
        <v>170</v>
      </c>
      <c r="E58" s="126" t="s">
        <v>248</v>
      </c>
      <c r="F58" s="126" t="s">
        <v>118</v>
      </c>
      <c r="G58" s="124" t="str">
        <f>VLOOKUP(I58,'Phan ca&amp; Ngay BDhoc'!$B$4:$I$72,8,0)</f>
        <v>Hà nam-C1-303</v>
      </c>
      <c r="H58" s="126"/>
      <c r="I58" s="124" t="s">
        <v>49</v>
      </c>
      <c r="J58" s="127" t="s">
        <v>244</v>
      </c>
      <c r="K58" s="128" t="s">
        <v>288</v>
      </c>
      <c r="L58" s="126"/>
      <c r="M58" s="126"/>
      <c r="N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 ht="24.75" customHeight="1">
      <c r="A59" s="124">
        <v>53</v>
      </c>
      <c r="B59" s="123" t="str">
        <f t="shared" si="1"/>
        <v>11021203030605</v>
      </c>
      <c r="C59" s="124" t="str">
        <f>VLOOKUP(D59,'[1]KHChung'!$C$5:$I$2144,7,0)</f>
        <v>120303</v>
      </c>
      <c r="D59" s="125" t="s">
        <v>173</v>
      </c>
      <c r="E59" s="126" t="s">
        <v>248</v>
      </c>
      <c r="F59" s="126" t="s">
        <v>118</v>
      </c>
      <c r="G59" s="124" t="s">
        <v>37</v>
      </c>
      <c r="H59" s="126"/>
      <c r="I59" s="124" t="s">
        <v>49</v>
      </c>
      <c r="J59" s="127" t="s">
        <v>244</v>
      </c>
      <c r="K59" s="128" t="s">
        <v>288</v>
      </c>
      <c r="L59" s="126"/>
      <c r="M59" s="126"/>
      <c r="N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31" ht="24.75" customHeight="1">
      <c r="A60" s="124">
        <v>54</v>
      </c>
      <c r="B60" s="123" t="str">
        <f t="shared" si="1"/>
        <v>11021203040605</v>
      </c>
      <c r="C60" s="124" t="str">
        <f>VLOOKUP(D60,'[1]KHChung'!$C$5:$I$2144,7,0)</f>
        <v>120304</v>
      </c>
      <c r="D60" s="125" t="s">
        <v>171</v>
      </c>
      <c r="E60" s="126" t="s">
        <v>248</v>
      </c>
      <c r="F60" s="126" t="s">
        <v>118</v>
      </c>
      <c r="G60" s="124" t="s">
        <v>37</v>
      </c>
      <c r="H60" s="126"/>
      <c r="I60" s="124" t="s">
        <v>49</v>
      </c>
      <c r="J60" s="127" t="s">
        <v>244</v>
      </c>
      <c r="K60" s="128" t="s">
        <v>288</v>
      </c>
      <c r="L60" s="126"/>
      <c r="M60" s="126"/>
      <c r="N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1" ht="24.75" customHeight="1">
      <c r="A61" s="124">
        <v>55</v>
      </c>
      <c r="B61" s="123" t="str">
        <f t="shared" si="1"/>
        <v>11021403040605</v>
      </c>
      <c r="C61" s="124" t="str">
        <f>VLOOKUP(D61,'[1]KHChung'!$C$5:$I$2144,7,0)</f>
        <v>140304</v>
      </c>
      <c r="D61" s="125" t="s">
        <v>172</v>
      </c>
      <c r="E61" s="126" t="s">
        <v>248</v>
      </c>
      <c r="F61" s="126" t="s">
        <v>118</v>
      </c>
      <c r="G61" s="124" t="s">
        <v>37</v>
      </c>
      <c r="H61" s="126"/>
      <c r="I61" s="124" t="s">
        <v>49</v>
      </c>
      <c r="J61" s="127" t="s">
        <v>244</v>
      </c>
      <c r="K61" s="128" t="s">
        <v>288</v>
      </c>
      <c r="L61" s="126"/>
      <c r="M61" s="126"/>
      <c r="N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1" ht="24.75" customHeight="1">
      <c r="A62" s="124">
        <v>56</v>
      </c>
      <c r="B62" s="123" t="str">
        <f t="shared" si="1"/>
        <v>11021303550633</v>
      </c>
      <c r="C62" s="124" t="str">
        <f>VLOOKUP(D62,'[1]KHChung'!$C$5:$I$2144,7,0)</f>
        <v>130355</v>
      </c>
      <c r="D62" s="125" t="s">
        <v>157</v>
      </c>
      <c r="E62" s="126" t="s">
        <v>221</v>
      </c>
      <c r="F62" s="126" t="s">
        <v>120</v>
      </c>
      <c r="G62" s="124" t="str">
        <f>VLOOKUP(I62,'Phan ca&amp; Ngay BDhoc'!$B$4:$I$72,8,0)</f>
        <v>Hà nam-C1-303</v>
      </c>
      <c r="H62" s="126"/>
      <c r="I62" s="124" t="s">
        <v>49</v>
      </c>
      <c r="J62" s="127" t="s">
        <v>283</v>
      </c>
      <c r="K62" s="128" t="s">
        <v>317</v>
      </c>
      <c r="L62" s="126"/>
      <c r="M62" s="126"/>
      <c r="N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1" ht="24.75" customHeight="1">
      <c r="A63" s="124">
        <v>57</v>
      </c>
      <c r="B63" s="123" t="str">
        <f t="shared" si="1"/>
        <v>11021303550633</v>
      </c>
      <c r="C63" s="124" t="str">
        <f>VLOOKUP(D63,'[1]KHChung'!$C$5:$I$2144,7,0)</f>
        <v>130355</v>
      </c>
      <c r="D63" s="125" t="s">
        <v>157</v>
      </c>
      <c r="E63" s="126" t="s">
        <v>221</v>
      </c>
      <c r="F63" s="126" t="s">
        <v>122</v>
      </c>
      <c r="G63" s="124" t="str">
        <f>VLOOKUP(I63,'Phan ca&amp; Ngay BDhoc'!$B$4:$I$72,8,0)</f>
        <v>Hà nam-C1-303</v>
      </c>
      <c r="H63" s="126"/>
      <c r="I63" s="124" t="s">
        <v>49</v>
      </c>
      <c r="J63" s="127" t="s">
        <v>283</v>
      </c>
      <c r="K63" s="128" t="s">
        <v>317</v>
      </c>
      <c r="L63" s="126"/>
      <c r="M63" s="126"/>
      <c r="N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ht="24.75" customHeight="1">
      <c r="A64" s="124">
        <v>58</v>
      </c>
      <c r="B64" s="123" t="str">
        <f t="shared" si="1"/>
        <v>11021303550634</v>
      </c>
      <c r="C64" s="124" t="str">
        <f>VLOOKUP(D64,'[1]KHChung'!$C$5:$I$2144,7,0)</f>
        <v>130355</v>
      </c>
      <c r="D64" s="125" t="s">
        <v>157</v>
      </c>
      <c r="E64" s="126" t="s">
        <v>222</v>
      </c>
      <c r="F64" s="126" t="s">
        <v>120</v>
      </c>
      <c r="G64" s="124" t="str">
        <f>VLOOKUP(I64,'Phan ca&amp; Ngay BDhoc'!$B$4:$I$72,8,0)</f>
        <v>Hà nam-C1-303</v>
      </c>
      <c r="H64" s="126"/>
      <c r="I64" s="124" t="s">
        <v>49</v>
      </c>
      <c r="J64" s="127" t="s">
        <v>283</v>
      </c>
      <c r="K64" s="128" t="s">
        <v>318</v>
      </c>
      <c r="L64" s="126"/>
      <c r="M64" s="126"/>
      <c r="N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31" ht="24.75" customHeight="1">
      <c r="A65" s="124">
        <v>59</v>
      </c>
      <c r="B65" s="123" t="str">
        <f t="shared" si="1"/>
        <v>11021303550634</v>
      </c>
      <c r="C65" s="124" t="str">
        <f>VLOOKUP(D65,'[1]KHChung'!$C$5:$I$2144,7,0)</f>
        <v>130355</v>
      </c>
      <c r="D65" s="125" t="s">
        <v>157</v>
      </c>
      <c r="E65" s="126" t="s">
        <v>221</v>
      </c>
      <c r="F65" s="126" t="s">
        <v>122</v>
      </c>
      <c r="G65" s="124" t="str">
        <f>VLOOKUP(I65,'Phan ca&amp; Ngay BDhoc'!$B$4:$I$72,8,0)</f>
        <v>Hà nam-C1-303</v>
      </c>
      <c r="H65" s="126"/>
      <c r="I65" s="124" t="s">
        <v>49</v>
      </c>
      <c r="J65" s="127" t="s">
        <v>283</v>
      </c>
      <c r="K65" s="128" t="s">
        <v>318</v>
      </c>
      <c r="L65" s="126"/>
      <c r="M65" s="126"/>
      <c r="N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ht="24.75" customHeight="1">
      <c r="A66" s="124">
        <v>60</v>
      </c>
      <c r="B66" s="123" t="str">
        <f t="shared" si="1"/>
        <v>11021003070601</v>
      </c>
      <c r="C66" s="124" t="str">
        <f>VLOOKUP(D66,'[1]KHChung'!$C$5:$I$2144,7,0)</f>
        <v>100307</v>
      </c>
      <c r="D66" s="125" t="s">
        <v>182</v>
      </c>
      <c r="E66" s="126" t="s">
        <v>248</v>
      </c>
      <c r="F66" s="126" t="s">
        <v>122</v>
      </c>
      <c r="G66" s="124" t="str">
        <f>VLOOKUP(I66,'Phan ca&amp; Ngay BDhoc'!$B$4:$I$72,8,0)</f>
        <v>Hà nam-C1-402</v>
      </c>
      <c r="H66" s="126"/>
      <c r="I66" s="124" t="s">
        <v>51</v>
      </c>
      <c r="J66" s="127" t="s">
        <v>250</v>
      </c>
      <c r="K66" s="128" t="s">
        <v>284</v>
      </c>
      <c r="L66" s="126"/>
      <c r="M66" s="126"/>
      <c r="N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ht="24.75" customHeight="1">
      <c r="A67" s="124">
        <v>61</v>
      </c>
      <c r="B67" s="123" t="str">
        <f t="shared" si="1"/>
        <v>11020303210605</v>
      </c>
      <c r="C67" s="124" t="str">
        <f>VLOOKUP(D67,'[1]KHChung'!$C$5:$I$2144,7,0)</f>
        <v>030321</v>
      </c>
      <c r="D67" s="125" t="s">
        <v>168</v>
      </c>
      <c r="E67" s="126" t="s">
        <v>248</v>
      </c>
      <c r="F67" s="126" t="s">
        <v>122</v>
      </c>
      <c r="G67" s="124" t="s">
        <v>37</v>
      </c>
      <c r="H67" s="126"/>
      <c r="I67" s="124" t="s">
        <v>51</v>
      </c>
      <c r="J67" s="127" t="s">
        <v>250</v>
      </c>
      <c r="K67" s="128" t="s">
        <v>288</v>
      </c>
      <c r="L67" s="126"/>
      <c r="M67" s="126"/>
      <c r="N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ht="24.75" customHeight="1">
      <c r="A68" s="124">
        <v>62</v>
      </c>
      <c r="B68" s="123" t="str">
        <f t="shared" si="1"/>
        <v>11021003060601</v>
      </c>
      <c r="C68" s="124" t="str">
        <f>VLOOKUP(D68,'[1]KHChung'!$C$5:$I$2144,7,0)</f>
        <v>100306</v>
      </c>
      <c r="D68" s="125" t="s">
        <v>181</v>
      </c>
      <c r="E68" s="126" t="s">
        <v>239</v>
      </c>
      <c r="F68" s="126" t="s">
        <v>120</v>
      </c>
      <c r="G68" s="124" t="str">
        <f>VLOOKUP(I68,'Phan ca&amp; Ngay BDhoc'!$B$4:$I$72,8,0)</f>
        <v>Hà nam-C1-402</v>
      </c>
      <c r="H68" s="126"/>
      <c r="I68" s="124" t="s">
        <v>51</v>
      </c>
      <c r="J68" s="127" t="s">
        <v>249</v>
      </c>
      <c r="K68" s="128" t="s">
        <v>284</v>
      </c>
      <c r="L68" s="126"/>
      <c r="M68" s="126"/>
      <c r="N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ht="24.75" customHeight="1">
      <c r="A69" s="124">
        <v>63</v>
      </c>
      <c r="B69" s="123" t="str">
        <f t="shared" si="1"/>
        <v>11021003080601</v>
      </c>
      <c r="C69" s="124" t="str">
        <f>VLOOKUP(D69,'[1]KHChung'!$C$5:$I$2144,7,0)</f>
        <v>100308</v>
      </c>
      <c r="D69" s="125" t="s">
        <v>183</v>
      </c>
      <c r="E69" s="126" t="s">
        <v>248</v>
      </c>
      <c r="F69" s="126" t="s">
        <v>122</v>
      </c>
      <c r="G69" s="124" t="s">
        <v>37</v>
      </c>
      <c r="H69" s="126"/>
      <c r="I69" s="124" t="s">
        <v>51</v>
      </c>
      <c r="J69" s="127" t="s">
        <v>250</v>
      </c>
      <c r="K69" s="128" t="s">
        <v>284</v>
      </c>
      <c r="L69" s="126"/>
      <c r="M69" s="126"/>
      <c r="N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ht="24.75" customHeight="1">
      <c r="A70" s="124">
        <v>64</v>
      </c>
      <c r="B70" s="123" t="str">
        <f t="shared" si="1"/>
        <v>11021303550635</v>
      </c>
      <c r="C70" s="124" t="str">
        <f>VLOOKUP(D70,'[1]KHChung'!$C$5:$I$2144,7,0)</f>
        <v>130355</v>
      </c>
      <c r="D70" s="125" t="s">
        <v>157</v>
      </c>
      <c r="E70" s="126" t="s">
        <v>221</v>
      </c>
      <c r="F70" s="126" t="s">
        <v>117</v>
      </c>
      <c r="G70" s="124" t="str">
        <f>VLOOKUP(I70,'Phan ca&amp; Ngay BDhoc'!$B$4:$I$72,8,0)</f>
        <v>Hà nam-C1-402</v>
      </c>
      <c r="H70" s="126"/>
      <c r="I70" s="124" t="s">
        <v>51</v>
      </c>
      <c r="J70" s="127" t="s">
        <v>283</v>
      </c>
      <c r="K70" s="128" t="s">
        <v>319</v>
      </c>
      <c r="L70" s="126"/>
      <c r="M70" s="126"/>
      <c r="N70"/>
      <c r="P70"/>
      <c r="Q70" t="e">
        <f>VLOOKUP($A70,'Phan ca&amp; Ngay BDhoc'!$B$4:$I$72,4,0)</f>
        <v>#N/A</v>
      </c>
      <c r="R70" t="e">
        <f>VLOOKUP($A70,'Phan ca&amp; Ngay BDhoc'!$B$4:$I$72,6,0)</f>
        <v>#N/A</v>
      </c>
      <c r="S70" t="e">
        <f>VLOOKUP($A70,'Phan ca&amp; Ngay BDhoc'!$B$4:$I$72,8,0)</f>
        <v>#N/A</v>
      </c>
      <c r="T70" t="s">
        <v>157</v>
      </c>
      <c r="U70">
        <v>6</v>
      </c>
      <c r="V70">
        <v>6</v>
      </c>
      <c r="W70">
        <v>0</v>
      </c>
      <c r="X70" t="s">
        <v>181</v>
      </c>
      <c r="Y70">
        <v>2</v>
      </c>
      <c r="Z70">
        <v>2</v>
      </c>
      <c r="AA70">
        <v>0</v>
      </c>
      <c r="AB70" t="s">
        <v>168</v>
      </c>
      <c r="AC70">
        <v>2</v>
      </c>
      <c r="AD70">
        <v>2</v>
      </c>
      <c r="AE70">
        <v>0</v>
      </c>
    </row>
    <row r="71" spans="1:31" ht="24.75" customHeight="1">
      <c r="A71" s="124">
        <v>65</v>
      </c>
      <c r="B71" s="123" t="str">
        <f aca="true" t="shared" si="2" ref="B71:B102">CONCATENATE("1102",C71,"06",K71)</f>
        <v>11021303550635</v>
      </c>
      <c r="C71" s="124" t="str">
        <f>VLOOKUP(D71,'[1]KHChung'!$C$5:$I$2144,7,0)</f>
        <v>130355</v>
      </c>
      <c r="D71" s="125" t="s">
        <v>157</v>
      </c>
      <c r="E71" s="126" t="s">
        <v>221</v>
      </c>
      <c r="F71" s="126" t="s">
        <v>120</v>
      </c>
      <c r="G71" s="124" t="str">
        <f>VLOOKUP(I71,'Phan ca&amp; Ngay BDhoc'!$B$4:$I$72,8,0)</f>
        <v>Hà nam-C1-402</v>
      </c>
      <c r="H71" s="126"/>
      <c r="I71" s="124" t="s">
        <v>51</v>
      </c>
      <c r="J71" s="127" t="s">
        <v>283</v>
      </c>
      <c r="K71" s="128" t="s">
        <v>319</v>
      </c>
      <c r="L71" s="126"/>
      <c r="M71" s="126"/>
      <c r="N71"/>
      <c r="P71"/>
      <c r="Q71" t="e">
        <f>VLOOKUP($A71,'Phan ca&amp; Ngay BDhoc'!$B$4:$I$72,4,0)</f>
        <v>#N/A</v>
      </c>
      <c r="R71" t="e">
        <f>VLOOKUP($A71,'Phan ca&amp; Ngay BDhoc'!$B$4:$I$72,6,0)</f>
        <v>#N/A</v>
      </c>
      <c r="S71" t="e">
        <f>VLOOKUP($A71,'Phan ca&amp; Ngay BDhoc'!$B$4:$I$72,8,0)</f>
        <v>#N/A</v>
      </c>
      <c r="T71" t="s">
        <v>157</v>
      </c>
      <c r="U71">
        <v>6</v>
      </c>
      <c r="V71">
        <v>6</v>
      </c>
      <c r="W71">
        <v>0</v>
      </c>
      <c r="X71" t="s">
        <v>181</v>
      </c>
      <c r="Y71">
        <v>2</v>
      </c>
      <c r="Z71">
        <v>2</v>
      </c>
      <c r="AA71">
        <v>0</v>
      </c>
      <c r="AB71" t="s">
        <v>168</v>
      </c>
      <c r="AC71">
        <v>2</v>
      </c>
      <c r="AD71">
        <v>2</v>
      </c>
      <c r="AE71">
        <v>0</v>
      </c>
    </row>
    <row r="72" spans="1:31" ht="24.75" customHeight="1">
      <c r="A72" s="124">
        <v>66</v>
      </c>
      <c r="B72" s="123" t="str">
        <f t="shared" si="2"/>
        <v>11021303550636</v>
      </c>
      <c r="C72" s="124" t="str">
        <f>VLOOKUP(D72,'[1]KHChung'!$C$5:$I$2144,7,0)</f>
        <v>130355</v>
      </c>
      <c r="D72" s="125" t="s">
        <v>157</v>
      </c>
      <c r="E72" s="126" t="s">
        <v>222</v>
      </c>
      <c r="F72" s="126" t="s">
        <v>117</v>
      </c>
      <c r="G72" s="124" t="str">
        <f>VLOOKUP(I72,'Phan ca&amp; Ngay BDhoc'!$B$4:$I$72,8,0)</f>
        <v>Hà nam-C1-402</v>
      </c>
      <c r="H72" s="126"/>
      <c r="I72" s="124" t="s">
        <v>51</v>
      </c>
      <c r="J72" s="127" t="s">
        <v>283</v>
      </c>
      <c r="K72" s="128" t="s">
        <v>320</v>
      </c>
      <c r="L72" s="126"/>
      <c r="M72" s="126"/>
      <c r="N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ht="24.75" customHeight="1">
      <c r="A73" s="124">
        <v>67</v>
      </c>
      <c r="B73" s="123" t="str">
        <f t="shared" si="2"/>
        <v>11021303550636</v>
      </c>
      <c r="C73" s="124" t="str">
        <f>VLOOKUP(D73,'[1]KHChung'!$C$5:$I$2144,7,0)</f>
        <v>130355</v>
      </c>
      <c r="D73" s="125" t="s">
        <v>157</v>
      </c>
      <c r="E73" s="126" t="s">
        <v>221</v>
      </c>
      <c r="F73" s="126" t="s">
        <v>120</v>
      </c>
      <c r="G73" s="124" t="str">
        <f>VLOOKUP(I73,'Phan ca&amp; Ngay BDhoc'!$B$4:$I$72,8,0)</f>
        <v>Hà nam-C1-402</v>
      </c>
      <c r="H73" s="126"/>
      <c r="I73" s="124" t="s">
        <v>51</v>
      </c>
      <c r="J73" s="127" t="s">
        <v>283</v>
      </c>
      <c r="K73" s="128" t="s">
        <v>320</v>
      </c>
      <c r="L73" s="126"/>
      <c r="M73" s="126"/>
      <c r="N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ht="24.75" customHeight="1">
      <c r="A74" s="124">
        <v>68</v>
      </c>
      <c r="B74" s="123" t="str">
        <f t="shared" si="2"/>
        <v>11021003140608</v>
      </c>
      <c r="C74" s="124" t="str">
        <f>VLOOKUP(D74,'[1]KHChung'!$C$5:$I$2144,7,0)</f>
        <v>100314</v>
      </c>
      <c r="D74" s="125" t="s">
        <v>166</v>
      </c>
      <c r="E74" s="126" t="s">
        <v>239</v>
      </c>
      <c r="F74" s="126" t="s">
        <v>120</v>
      </c>
      <c r="G74" s="124" t="s">
        <v>37</v>
      </c>
      <c r="H74" s="126"/>
      <c r="I74" s="124" t="s">
        <v>51</v>
      </c>
      <c r="J74" s="127" t="s">
        <v>249</v>
      </c>
      <c r="K74" s="128" t="s">
        <v>291</v>
      </c>
      <c r="L74" s="126"/>
      <c r="M74" s="126"/>
      <c r="N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ht="24.75" customHeight="1">
      <c r="A75" s="124">
        <v>69</v>
      </c>
      <c r="B75" s="123" t="str">
        <f t="shared" si="2"/>
        <v>11021003050601</v>
      </c>
      <c r="C75" s="124" t="str">
        <f>VLOOKUP(D75,'[1]KHChung'!$C$5:$I$2144,7,0)</f>
        <v>100305</v>
      </c>
      <c r="D75" s="125" t="s">
        <v>180</v>
      </c>
      <c r="E75" s="126" t="s">
        <v>239</v>
      </c>
      <c r="F75" s="126" t="s">
        <v>120</v>
      </c>
      <c r="G75" s="124" t="s">
        <v>37</v>
      </c>
      <c r="H75" s="126"/>
      <c r="I75" s="124" t="s">
        <v>51</v>
      </c>
      <c r="J75" s="127" t="s">
        <v>249</v>
      </c>
      <c r="K75" s="128" t="s">
        <v>284</v>
      </c>
      <c r="L75" s="126"/>
      <c r="M75" s="126"/>
      <c r="N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ht="24.75" customHeight="1">
      <c r="A76" s="124">
        <v>70</v>
      </c>
      <c r="B76" s="123" t="str">
        <f t="shared" si="2"/>
        <v>11021003070602</v>
      </c>
      <c r="C76" s="124" t="str">
        <f>VLOOKUP(D76,'[1]KHChung'!$C$5:$I$2144,7,0)</f>
        <v>100307</v>
      </c>
      <c r="D76" s="125" t="s">
        <v>182</v>
      </c>
      <c r="E76" s="126" t="s">
        <v>246</v>
      </c>
      <c r="F76" s="126" t="s">
        <v>122</v>
      </c>
      <c r="G76" s="124" t="str">
        <f>VLOOKUP(I76,'Phan ca&amp; Ngay BDhoc'!$B$4:$I$72,8,0)</f>
        <v>Hà nam-C1-402</v>
      </c>
      <c r="H76" s="126"/>
      <c r="I76" s="124" t="s">
        <v>52</v>
      </c>
      <c r="J76" s="127" t="s">
        <v>250</v>
      </c>
      <c r="K76" s="128" t="s">
        <v>285</v>
      </c>
      <c r="L76" s="126"/>
      <c r="M76" s="126"/>
      <c r="N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ht="24.75" customHeight="1">
      <c r="A77" s="124">
        <v>71</v>
      </c>
      <c r="B77" s="123" t="str">
        <f t="shared" si="2"/>
        <v>11020303210606</v>
      </c>
      <c r="C77" s="124" t="str">
        <f>VLOOKUP(D77,'[1]KHChung'!$C$5:$I$2144,7,0)</f>
        <v>030321</v>
      </c>
      <c r="D77" s="125" t="s">
        <v>168</v>
      </c>
      <c r="E77" s="126" t="s">
        <v>246</v>
      </c>
      <c r="F77" s="126" t="s">
        <v>122</v>
      </c>
      <c r="G77" s="124" t="s">
        <v>37</v>
      </c>
      <c r="H77" s="126"/>
      <c r="I77" s="124" t="s">
        <v>52</v>
      </c>
      <c r="J77" s="127" t="s">
        <v>250</v>
      </c>
      <c r="K77" s="128" t="s">
        <v>289</v>
      </c>
      <c r="L77" s="126"/>
      <c r="M77" s="126"/>
      <c r="N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31" ht="24.75" customHeight="1">
      <c r="A78" s="124">
        <v>72</v>
      </c>
      <c r="B78" s="123" t="str">
        <f t="shared" si="2"/>
        <v>11021003060602</v>
      </c>
      <c r="C78" s="124" t="str">
        <f>VLOOKUP(D78,'[1]KHChung'!$C$5:$I$2144,7,0)</f>
        <v>100306</v>
      </c>
      <c r="D78" s="125" t="s">
        <v>181</v>
      </c>
      <c r="E78" s="126" t="s">
        <v>235</v>
      </c>
      <c r="F78" s="126" t="s">
        <v>120</v>
      </c>
      <c r="G78" s="124" t="str">
        <f>VLOOKUP(I78,'Phan ca&amp; Ngay BDhoc'!$B$4:$I$72,8,0)</f>
        <v>Hà nam-C1-402</v>
      </c>
      <c r="H78" s="126"/>
      <c r="I78" s="124" t="s">
        <v>52</v>
      </c>
      <c r="J78" s="127" t="s">
        <v>249</v>
      </c>
      <c r="K78" s="128" t="s">
        <v>285</v>
      </c>
      <c r="L78" s="126"/>
      <c r="M78" s="126"/>
      <c r="N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31" ht="24.75" customHeight="1">
      <c r="A79" s="124">
        <v>73</v>
      </c>
      <c r="B79" s="123" t="str">
        <f t="shared" si="2"/>
        <v>11021003080602</v>
      </c>
      <c r="C79" s="124" t="str">
        <f>VLOOKUP(D79,'[1]KHChung'!$C$5:$I$2144,7,0)</f>
        <v>100308</v>
      </c>
      <c r="D79" s="125" t="s">
        <v>183</v>
      </c>
      <c r="E79" s="126" t="s">
        <v>246</v>
      </c>
      <c r="F79" s="126" t="s">
        <v>122</v>
      </c>
      <c r="G79" s="124" t="s">
        <v>37</v>
      </c>
      <c r="H79" s="126"/>
      <c r="I79" s="124" t="s">
        <v>52</v>
      </c>
      <c r="J79" s="127" t="s">
        <v>250</v>
      </c>
      <c r="K79" s="128" t="s">
        <v>285</v>
      </c>
      <c r="L79" s="126"/>
      <c r="M79" s="126"/>
      <c r="N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1" ht="24.75" customHeight="1">
      <c r="A80" s="124">
        <v>74</v>
      </c>
      <c r="B80" s="123" t="str">
        <f t="shared" si="2"/>
        <v>11021303550637</v>
      </c>
      <c r="C80" s="124" t="str">
        <f>VLOOKUP(D80,'[1]KHChung'!$C$5:$I$2144,7,0)</f>
        <v>130355</v>
      </c>
      <c r="D80" s="125" t="s">
        <v>157</v>
      </c>
      <c r="E80" s="126" t="s">
        <v>223</v>
      </c>
      <c r="F80" s="126" t="s">
        <v>118</v>
      </c>
      <c r="G80" s="124" t="str">
        <f>VLOOKUP(I80,'Phan ca&amp; Ngay BDhoc'!$B$4:$I$72,8,0)</f>
        <v>Hà nam-C1-402</v>
      </c>
      <c r="H80" s="126"/>
      <c r="I80" s="124" t="s">
        <v>52</v>
      </c>
      <c r="J80" s="127" t="s">
        <v>283</v>
      </c>
      <c r="K80" s="128" t="s">
        <v>321</v>
      </c>
      <c r="L80" s="126"/>
      <c r="M80" s="126"/>
      <c r="N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 ht="24.75" customHeight="1">
      <c r="A81" s="124">
        <v>75</v>
      </c>
      <c r="B81" s="123" t="str">
        <f t="shared" si="2"/>
        <v>11021303550637</v>
      </c>
      <c r="C81" s="124" t="str">
        <f>VLOOKUP(D81,'[1]KHChung'!$C$5:$I$2144,7,0)</f>
        <v>130355</v>
      </c>
      <c r="D81" s="125" t="s">
        <v>157</v>
      </c>
      <c r="E81" s="126" t="s">
        <v>223</v>
      </c>
      <c r="F81" s="126" t="s">
        <v>120</v>
      </c>
      <c r="G81" s="124" t="str">
        <f>VLOOKUP(I81,'Phan ca&amp; Ngay BDhoc'!$B$4:$I$72,8,0)</f>
        <v>Hà nam-C1-402</v>
      </c>
      <c r="H81" s="126"/>
      <c r="I81" s="124" t="s">
        <v>52</v>
      </c>
      <c r="J81" s="127" t="s">
        <v>283</v>
      </c>
      <c r="K81" s="128" t="s">
        <v>321</v>
      </c>
      <c r="L81" s="126"/>
      <c r="M81" s="126"/>
      <c r="N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1" ht="24.75" customHeight="1">
      <c r="A82" s="124">
        <v>76</v>
      </c>
      <c r="B82" s="123" t="str">
        <f t="shared" si="2"/>
        <v>11021303550638</v>
      </c>
      <c r="C82" s="124" t="str">
        <f>VLOOKUP(D82,'[1]KHChung'!$C$5:$I$2144,7,0)</f>
        <v>130355</v>
      </c>
      <c r="D82" s="125" t="s">
        <v>157</v>
      </c>
      <c r="E82" s="126" t="s">
        <v>224</v>
      </c>
      <c r="F82" s="126" t="s">
        <v>118</v>
      </c>
      <c r="G82" s="124" t="str">
        <f>VLOOKUP(I82,'Phan ca&amp; Ngay BDhoc'!$B$4:$I$72,8,0)</f>
        <v>Hà nam-C1-402</v>
      </c>
      <c r="H82" s="126"/>
      <c r="I82" s="124" t="s">
        <v>52</v>
      </c>
      <c r="J82" s="127" t="s">
        <v>283</v>
      </c>
      <c r="K82" s="128" t="s">
        <v>322</v>
      </c>
      <c r="L82" s="126"/>
      <c r="M82" s="126"/>
      <c r="N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ht="24.75" customHeight="1">
      <c r="A83" s="124">
        <v>77</v>
      </c>
      <c r="B83" s="123" t="str">
        <f t="shared" si="2"/>
        <v>11021303550638</v>
      </c>
      <c r="C83" s="124" t="str">
        <f>VLOOKUP(D83,'[1]KHChung'!$C$5:$I$2144,7,0)</f>
        <v>130355</v>
      </c>
      <c r="D83" s="125" t="s">
        <v>157</v>
      </c>
      <c r="E83" s="126" t="s">
        <v>223</v>
      </c>
      <c r="F83" s="126" t="s">
        <v>120</v>
      </c>
      <c r="G83" s="124" t="str">
        <f>VLOOKUP(I83,'Phan ca&amp; Ngay BDhoc'!$B$4:$I$72,8,0)</f>
        <v>Hà nam-C1-402</v>
      </c>
      <c r="H83" s="126"/>
      <c r="I83" s="124" t="s">
        <v>52</v>
      </c>
      <c r="J83" s="127" t="s">
        <v>283</v>
      </c>
      <c r="K83" s="128" t="s">
        <v>322</v>
      </c>
      <c r="L83" s="126"/>
      <c r="M83" s="126"/>
      <c r="N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1:31" ht="24.75" customHeight="1">
      <c r="A84" s="124">
        <v>78</v>
      </c>
      <c r="B84" s="123" t="str">
        <f t="shared" si="2"/>
        <v>11021003140609</v>
      </c>
      <c r="C84" s="124" t="str">
        <f>VLOOKUP(D84,'[1]KHChung'!$C$5:$I$2144,7,0)</f>
        <v>100314</v>
      </c>
      <c r="D84" s="125" t="s">
        <v>166</v>
      </c>
      <c r="E84" s="126" t="s">
        <v>235</v>
      </c>
      <c r="F84" s="126" t="s">
        <v>120</v>
      </c>
      <c r="G84" s="124" t="s">
        <v>37</v>
      </c>
      <c r="H84" s="126"/>
      <c r="I84" s="124" t="s">
        <v>52</v>
      </c>
      <c r="J84" s="127" t="s">
        <v>249</v>
      </c>
      <c r="K84" s="128" t="s">
        <v>292</v>
      </c>
      <c r="L84" s="126"/>
      <c r="M84" s="126"/>
      <c r="N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</row>
    <row r="85" spans="1:31" ht="24.75" customHeight="1">
      <c r="A85" s="124">
        <v>79</v>
      </c>
      <c r="B85" s="123" t="str">
        <f t="shared" si="2"/>
        <v>11021003050602</v>
      </c>
      <c r="C85" s="124" t="str">
        <f>VLOOKUP(D85,'[1]KHChung'!$C$5:$I$2144,7,0)</f>
        <v>100305</v>
      </c>
      <c r="D85" s="125" t="s">
        <v>180</v>
      </c>
      <c r="E85" s="126" t="s">
        <v>235</v>
      </c>
      <c r="F85" s="126" t="s">
        <v>120</v>
      </c>
      <c r="G85" s="124" t="s">
        <v>37</v>
      </c>
      <c r="H85" s="126"/>
      <c r="I85" s="124" t="s">
        <v>52</v>
      </c>
      <c r="J85" s="127" t="s">
        <v>249</v>
      </c>
      <c r="K85" s="128" t="s">
        <v>285</v>
      </c>
      <c r="L85" s="126"/>
      <c r="M85" s="126"/>
      <c r="N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</row>
    <row r="86" spans="1:31" ht="24.75" customHeight="1">
      <c r="A86" s="124">
        <v>80</v>
      </c>
      <c r="B86" s="123" t="str">
        <f t="shared" si="2"/>
        <v>11021003070603</v>
      </c>
      <c r="C86" s="124" t="str">
        <f>VLOOKUP(D86,'[1]KHChung'!$C$5:$I$2144,7,0)</f>
        <v>100307</v>
      </c>
      <c r="D86" s="125" t="s">
        <v>182</v>
      </c>
      <c r="E86" s="126" t="s">
        <v>247</v>
      </c>
      <c r="F86" s="126" t="s">
        <v>122</v>
      </c>
      <c r="G86" s="124" t="str">
        <f>VLOOKUP(I86,'Phan ca&amp; Ngay BDhoc'!$B$4:$I$72,8,0)</f>
        <v>Hà nam-C1-403</v>
      </c>
      <c r="H86" s="126"/>
      <c r="I86" s="124" t="s">
        <v>53</v>
      </c>
      <c r="J86" s="127" t="s">
        <v>250</v>
      </c>
      <c r="K86" s="128" t="s">
        <v>286</v>
      </c>
      <c r="L86" s="126"/>
      <c r="M86" s="126"/>
      <c r="N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</row>
    <row r="87" spans="1:31" ht="24.75" customHeight="1">
      <c r="A87" s="124">
        <v>81</v>
      </c>
      <c r="B87" s="123" t="str">
        <f t="shared" si="2"/>
        <v>11020303210607</v>
      </c>
      <c r="C87" s="124" t="str">
        <f>VLOOKUP(D87,'[1]KHChung'!$C$5:$I$2144,7,0)</f>
        <v>030321</v>
      </c>
      <c r="D87" s="125" t="s">
        <v>168</v>
      </c>
      <c r="E87" s="126" t="s">
        <v>247</v>
      </c>
      <c r="F87" s="126" t="s">
        <v>122</v>
      </c>
      <c r="G87" s="124" t="s">
        <v>37</v>
      </c>
      <c r="H87" s="126"/>
      <c r="I87" s="124" t="s">
        <v>53</v>
      </c>
      <c r="J87" s="127" t="s">
        <v>250</v>
      </c>
      <c r="K87" s="128" t="s">
        <v>290</v>
      </c>
      <c r="L87" s="126"/>
      <c r="M87" s="126"/>
      <c r="N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</row>
    <row r="88" spans="1:31" ht="24.75" customHeight="1">
      <c r="A88" s="124">
        <v>82</v>
      </c>
      <c r="B88" s="123" t="str">
        <f t="shared" si="2"/>
        <v>11021003060603</v>
      </c>
      <c r="C88" s="124" t="str">
        <f>VLOOKUP(D88,'[1]KHChung'!$C$5:$I$2144,7,0)</f>
        <v>100306</v>
      </c>
      <c r="D88" s="125" t="s">
        <v>181</v>
      </c>
      <c r="E88" s="126">
        <v>1.2</v>
      </c>
      <c r="F88" s="126" t="s">
        <v>120</v>
      </c>
      <c r="G88" s="124" t="str">
        <f>VLOOKUP(I88,'Phan ca&amp; Ngay BDhoc'!$B$4:$I$72,8,0)</f>
        <v>Hà nam-C1-403</v>
      </c>
      <c r="H88" s="126"/>
      <c r="I88" s="124" t="s">
        <v>53</v>
      </c>
      <c r="J88" s="127" t="s">
        <v>249</v>
      </c>
      <c r="K88" s="128" t="s">
        <v>286</v>
      </c>
      <c r="L88" s="126"/>
      <c r="M88" s="126"/>
      <c r="N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</row>
    <row r="89" spans="1:31" ht="24.75" customHeight="1">
      <c r="A89" s="124">
        <v>83</v>
      </c>
      <c r="B89" s="123" t="str">
        <f t="shared" si="2"/>
        <v>11021003080603</v>
      </c>
      <c r="C89" s="124" t="str">
        <f>VLOOKUP(D89,'[1]KHChung'!$C$5:$I$2144,7,0)</f>
        <v>100308</v>
      </c>
      <c r="D89" s="125" t="s">
        <v>183</v>
      </c>
      <c r="E89" s="126" t="s">
        <v>247</v>
      </c>
      <c r="F89" s="126" t="s">
        <v>122</v>
      </c>
      <c r="G89" s="124" t="s">
        <v>37</v>
      </c>
      <c r="H89" s="126"/>
      <c r="I89" s="124" t="s">
        <v>53</v>
      </c>
      <c r="J89" s="127" t="s">
        <v>250</v>
      </c>
      <c r="K89" s="128" t="s">
        <v>286</v>
      </c>
      <c r="L89" s="126"/>
      <c r="M89" s="126"/>
      <c r="N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</row>
    <row r="90" spans="1:31" ht="24.75" customHeight="1">
      <c r="A90" s="124">
        <v>84</v>
      </c>
      <c r="B90" s="123" t="str">
        <f t="shared" si="2"/>
        <v>11021303550639</v>
      </c>
      <c r="C90" s="124" t="str">
        <f>VLOOKUP(D90,'[1]KHChung'!$C$5:$I$2144,7,0)</f>
        <v>130355</v>
      </c>
      <c r="D90" s="125" t="s">
        <v>157</v>
      </c>
      <c r="E90" s="126" t="s">
        <v>221</v>
      </c>
      <c r="F90" s="126" t="s">
        <v>117</v>
      </c>
      <c r="G90" s="124" t="str">
        <f>VLOOKUP(I90,'Phan ca&amp; Ngay BDhoc'!$B$4:$I$72,8,0)</f>
        <v>Hà nam-C1-403</v>
      </c>
      <c r="H90" s="126"/>
      <c r="I90" s="124" t="s">
        <v>53</v>
      </c>
      <c r="J90" s="127" t="s">
        <v>283</v>
      </c>
      <c r="K90" s="128" t="s">
        <v>323</v>
      </c>
      <c r="L90" s="126"/>
      <c r="M90" s="126"/>
      <c r="N90"/>
      <c r="P90"/>
      <c r="Q90" t="e">
        <f>VLOOKUP($A90,'Phan ca&amp; Ngay BDhoc'!$B$4:$I$72,4,0)</f>
        <v>#N/A</v>
      </c>
      <c r="R90" t="e">
        <f>VLOOKUP($A90,'Phan ca&amp; Ngay BDhoc'!$B$4:$I$72,6,0)</f>
        <v>#N/A</v>
      </c>
      <c r="S90" t="e">
        <f>VLOOKUP($A90,'Phan ca&amp; Ngay BDhoc'!$B$4:$I$72,8,0)</f>
        <v>#N/A</v>
      </c>
      <c r="T90"/>
      <c r="U90"/>
      <c r="V90"/>
      <c r="W90"/>
      <c r="X90"/>
      <c r="Y90"/>
      <c r="Z90"/>
      <c r="AA90"/>
      <c r="AB90"/>
      <c r="AC90"/>
      <c r="AD90"/>
      <c r="AE90"/>
    </row>
    <row r="91" spans="1:31" ht="24.75" customHeight="1">
      <c r="A91" s="124">
        <v>85</v>
      </c>
      <c r="B91" s="123" t="str">
        <f t="shared" si="2"/>
        <v>11021303550639</v>
      </c>
      <c r="C91" s="124" t="str">
        <f>VLOOKUP(D91,'[1]KHChung'!$C$5:$I$2144,7,0)</f>
        <v>130355</v>
      </c>
      <c r="D91" s="125" t="s">
        <v>157</v>
      </c>
      <c r="E91" s="126" t="s">
        <v>222</v>
      </c>
      <c r="F91" s="126" t="s">
        <v>120</v>
      </c>
      <c r="G91" s="124" t="str">
        <f>VLOOKUP(I91,'Phan ca&amp; Ngay BDhoc'!$B$4:$I$72,8,0)</f>
        <v>Hà nam-C1-403</v>
      </c>
      <c r="H91" s="126"/>
      <c r="I91" s="124" t="s">
        <v>53</v>
      </c>
      <c r="J91" s="127" t="s">
        <v>283</v>
      </c>
      <c r="K91" s="128" t="s">
        <v>323</v>
      </c>
      <c r="L91" s="126"/>
      <c r="M91" s="126"/>
      <c r="N91"/>
      <c r="P91"/>
      <c r="Q91" t="e">
        <f>VLOOKUP($A91,'Phan ca&amp; Ngay BDhoc'!$B$4:$I$72,4,0)</f>
        <v>#N/A</v>
      </c>
      <c r="R91" t="e">
        <f>VLOOKUP($A91,'Phan ca&amp; Ngay BDhoc'!$B$4:$I$72,6,0)</f>
        <v>#N/A</v>
      </c>
      <c r="S91" t="e">
        <f>VLOOKUP($A91,'Phan ca&amp; Ngay BDhoc'!$B$4:$I$72,8,0)</f>
        <v>#N/A</v>
      </c>
      <c r="T91"/>
      <c r="U91"/>
      <c r="V91"/>
      <c r="W91"/>
      <c r="X91"/>
      <c r="Y91"/>
      <c r="Z91"/>
      <c r="AA91"/>
      <c r="AB91"/>
      <c r="AC91"/>
      <c r="AD91"/>
      <c r="AE91"/>
    </row>
    <row r="92" spans="1:31" ht="24.75" customHeight="1">
      <c r="A92" s="124">
        <v>86</v>
      </c>
      <c r="B92" s="123" t="str">
        <f t="shared" si="2"/>
        <v>11021303550640</v>
      </c>
      <c r="C92" s="124" t="str">
        <f>VLOOKUP(D92,'[1]KHChung'!$C$5:$I$2144,7,0)</f>
        <v>130355</v>
      </c>
      <c r="D92" s="125" t="s">
        <v>157</v>
      </c>
      <c r="E92" s="126" t="s">
        <v>222</v>
      </c>
      <c r="F92" s="126" t="s">
        <v>117</v>
      </c>
      <c r="G92" s="124" t="str">
        <f>VLOOKUP(I92,'Phan ca&amp; Ngay BDhoc'!$B$4:$I$72,8,0)</f>
        <v>Hà nam-C1-403</v>
      </c>
      <c r="H92" s="126"/>
      <c r="I92" s="124" t="s">
        <v>53</v>
      </c>
      <c r="J92" s="127" t="s">
        <v>283</v>
      </c>
      <c r="K92" s="128" t="s">
        <v>324</v>
      </c>
      <c r="L92" s="126"/>
      <c r="M92" s="126"/>
      <c r="N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</row>
    <row r="93" spans="1:31" ht="24.75" customHeight="1">
      <c r="A93" s="124">
        <v>87</v>
      </c>
      <c r="B93" s="123" t="str">
        <f t="shared" si="2"/>
        <v>11021303550640</v>
      </c>
      <c r="C93" s="124" t="str">
        <f>VLOOKUP(D93,'[1]KHChung'!$C$5:$I$2144,7,0)</f>
        <v>130355</v>
      </c>
      <c r="D93" s="125" t="s">
        <v>157</v>
      </c>
      <c r="E93" s="126" t="s">
        <v>222</v>
      </c>
      <c r="F93" s="126" t="s">
        <v>120</v>
      </c>
      <c r="G93" s="124" t="str">
        <f>VLOOKUP(I93,'Phan ca&amp; Ngay BDhoc'!$B$4:$I$72,8,0)</f>
        <v>Hà nam-C1-403</v>
      </c>
      <c r="H93" s="126"/>
      <c r="I93" s="124" t="s">
        <v>53</v>
      </c>
      <c r="J93" s="127" t="s">
        <v>283</v>
      </c>
      <c r="K93" s="128" t="s">
        <v>324</v>
      </c>
      <c r="L93" s="126"/>
      <c r="M93" s="126"/>
      <c r="N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</row>
    <row r="94" spans="1:31" ht="24.75" customHeight="1">
      <c r="A94" s="124">
        <v>88</v>
      </c>
      <c r="B94" s="123" t="str">
        <f t="shared" si="2"/>
        <v>11021003140610</v>
      </c>
      <c r="C94" s="124" t="str">
        <f>VLOOKUP(D94,'[1]KHChung'!$C$5:$I$2144,7,0)</f>
        <v>100314</v>
      </c>
      <c r="D94" s="125" t="s">
        <v>166</v>
      </c>
      <c r="E94" s="126">
        <v>1.2</v>
      </c>
      <c r="F94" s="126" t="s">
        <v>120</v>
      </c>
      <c r="G94" s="124" t="s">
        <v>37</v>
      </c>
      <c r="H94" s="126"/>
      <c r="I94" s="124" t="s">
        <v>53</v>
      </c>
      <c r="J94" s="127" t="s">
        <v>249</v>
      </c>
      <c r="K94" s="128" t="s">
        <v>293</v>
      </c>
      <c r="L94" s="126"/>
      <c r="M94" s="126"/>
      <c r="N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 ht="24.75" customHeight="1">
      <c r="A95" s="124">
        <v>89</v>
      </c>
      <c r="B95" s="123" t="str">
        <f t="shared" si="2"/>
        <v>11021003050603</v>
      </c>
      <c r="C95" s="124" t="str">
        <f>VLOOKUP(D95,'[1]KHChung'!$C$5:$I$2144,7,0)</f>
        <v>100305</v>
      </c>
      <c r="D95" s="125" t="s">
        <v>180</v>
      </c>
      <c r="E95" s="126">
        <v>1.2</v>
      </c>
      <c r="F95" s="126" t="s">
        <v>120</v>
      </c>
      <c r="G95" s="124" t="s">
        <v>37</v>
      </c>
      <c r="H95" s="126"/>
      <c r="I95" s="124" t="s">
        <v>53</v>
      </c>
      <c r="J95" s="127" t="s">
        <v>249</v>
      </c>
      <c r="K95" s="128" t="s">
        <v>286</v>
      </c>
      <c r="L95" s="126"/>
      <c r="M95" s="126"/>
      <c r="N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</row>
    <row r="96" spans="1:31" ht="24.75" customHeight="1">
      <c r="A96" s="124">
        <v>90</v>
      </c>
      <c r="B96" s="123" t="str">
        <f t="shared" si="2"/>
        <v>11021003070604</v>
      </c>
      <c r="C96" s="124" t="str">
        <f>VLOOKUP(D96,'[1]KHChung'!$C$5:$I$2144,7,0)</f>
        <v>100307</v>
      </c>
      <c r="D96" s="125" t="s">
        <v>182</v>
      </c>
      <c r="E96" s="126" t="s">
        <v>245</v>
      </c>
      <c r="F96" s="126" t="s">
        <v>122</v>
      </c>
      <c r="G96" s="124" t="str">
        <f>VLOOKUP(I96,'Phan ca&amp; Ngay BDhoc'!$B$4:$I$72,8,0)</f>
        <v>Hà nam-C1-403</v>
      </c>
      <c r="H96" s="126"/>
      <c r="I96" s="124" t="s">
        <v>54</v>
      </c>
      <c r="J96" s="127" t="s">
        <v>250</v>
      </c>
      <c r="K96" s="128" t="s">
        <v>287</v>
      </c>
      <c r="L96" s="126"/>
      <c r="M96" s="126"/>
      <c r="N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ht="24.75" customHeight="1">
      <c r="A97" s="124">
        <v>91</v>
      </c>
      <c r="B97" s="123" t="str">
        <f t="shared" si="2"/>
        <v>11020303210608</v>
      </c>
      <c r="C97" s="124" t="str">
        <f>VLOOKUP(D97,'[1]KHChung'!$C$5:$I$2144,7,0)</f>
        <v>030321</v>
      </c>
      <c r="D97" s="125" t="s">
        <v>168</v>
      </c>
      <c r="E97" s="126" t="s">
        <v>245</v>
      </c>
      <c r="F97" s="126" t="s">
        <v>122</v>
      </c>
      <c r="G97" s="124" t="s">
        <v>37</v>
      </c>
      <c r="H97" s="126"/>
      <c r="I97" s="124" t="s">
        <v>54</v>
      </c>
      <c r="J97" s="127" t="s">
        <v>250</v>
      </c>
      <c r="K97" s="128" t="s">
        <v>291</v>
      </c>
      <c r="L97" s="126"/>
      <c r="M97" s="126"/>
      <c r="N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ht="24.75" customHeight="1">
      <c r="A98" s="124">
        <v>92</v>
      </c>
      <c r="B98" s="123" t="str">
        <f t="shared" si="2"/>
        <v>11021003060604</v>
      </c>
      <c r="C98" s="124" t="str">
        <f>VLOOKUP(D98,'[1]KHChung'!$C$5:$I$2144,7,0)</f>
        <v>100306</v>
      </c>
      <c r="D98" s="125" t="s">
        <v>181</v>
      </c>
      <c r="E98" s="126" t="s">
        <v>240</v>
      </c>
      <c r="F98" s="126" t="s">
        <v>120</v>
      </c>
      <c r="G98" s="124" t="str">
        <f>VLOOKUP(I98,'Phan ca&amp; Ngay BDhoc'!$B$4:$I$72,8,0)</f>
        <v>Hà nam-C1-403</v>
      </c>
      <c r="H98" s="126"/>
      <c r="I98" s="124" t="s">
        <v>54</v>
      </c>
      <c r="J98" s="127" t="s">
        <v>249</v>
      </c>
      <c r="K98" s="128" t="s">
        <v>287</v>
      </c>
      <c r="L98" s="126"/>
      <c r="M98" s="126"/>
      <c r="N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</row>
    <row r="99" spans="1:31" ht="24.75" customHeight="1">
      <c r="A99" s="124">
        <v>93</v>
      </c>
      <c r="B99" s="123" t="str">
        <f t="shared" si="2"/>
        <v>11021003080604</v>
      </c>
      <c r="C99" s="124" t="str">
        <f>VLOOKUP(D99,'[1]KHChung'!$C$5:$I$2144,7,0)</f>
        <v>100308</v>
      </c>
      <c r="D99" s="125" t="s">
        <v>183</v>
      </c>
      <c r="E99" s="126" t="s">
        <v>245</v>
      </c>
      <c r="F99" s="126" t="s">
        <v>122</v>
      </c>
      <c r="G99" s="124" t="s">
        <v>37</v>
      </c>
      <c r="H99" s="126"/>
      <c r="I99" s="124" t="s">
        <v>54</v>
      </c>
      <c r="J99" s="127" t="s">
        <v>250</v>
      </c>
      <c r="K99" s="128" t="s">
        <v>287</v>
      </c>
      <c r="L99" s="126"/>
      <c r="M99" s="126"/>
      <c r="N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</row>
    <row r="100" spans="1:31" ht="24.75" customHeight="1">
      <c r="A100" s="124">
        <v>94</v>
      </c>
      <c r="B100" s="123" t="str">
        <f t="shared" si="2"/>
        <v>11021303550641</v>
      </c>
      <c r="C100" s="124" t="str">
        <f>VLOOKUP(D100,'[1]KHChung'!$C$5:$I$2144,7,0)</f>
        <v>130355</v>
      </c>
      <c r="D100" s="125" t="s">
        <v>157</v>
      </c>
      <c r="E100" s="126" t="s">
        <v>223</v>
      </c>
      <c r="F100" s="126" t="s">
        <v>119</v>
      </c>
      <c r="G100" s="124" t="str">
        <f>VLOOKUP(I100,'Phan ca&amp; Ngay BDhoc'!$B$4:$I$72,8,0)</f>
        <v>Hà nam-C1-403</v>
      </c>
      <c r="H100" s="126"/>
      <c r="I100" s="124" t="s">
        <v>54</v>
      </c>
      <c r="J100" s="127" t="s">
        <v>283</v>
      </c>
      <c r="K100" s="128" t="s">
        <v>325</v>
      </c>
      <c r="L100" s="126"/>
      <c r="M100" s="126"/>
      <c r="N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ht="24.75" customHeight="1">
      <c r="A101" s="124">
        <v>95</v>
      </c>
      <c r="B101" s="123" t="str">
        <f t="shared" si="2"/>
        <v>11021303550641</v>
      </c>
      <c r="C101" s="124" t="str">
        <f>VLOOKUP(D101,'[1]KHChung'!$C$5:$I$2144,7,0)</f>
        <v>130355</v>
      </c>
      <c r="D101" s="125" t="s">
        <v>157</v>
      </c>
      <c r="E101" s="126" t="s">
        <v>224</v>
      </c>
      <c r="F101" s="126" t="s">
        <v>120</v>
      </c>
      <c r="G101" s="124" t="str">
        <f>VLOOKUP(I101,'Phan ca&amp; Ngay BDhoc'!$B$4:$I$72,8,0)</f>
        <v>Hà nam-C1-403</v>
      </c>
      <c r="H101" s="126"/>
      <c r="I101" s="124" t="s">
        <v>54</v>
      </c>
      <c r="J101" s="127" t="s">
        <v>283</v>
      </c>
      <c r="K101" s="128" t="s">
        <v>325</v>
      </c>
      <c r="L101" s="126"/>
      <c r="M101" s="126"/>
      <c r="N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</row>
    <row r="102" spans="1:31" ht="24.75" customHeight="1">
      <c r="A102" s="124">
        <v>96</v>
      </c>
      <c r="B102" s="123" t="str">
        <f t="shared" si="2"/>
        <v>11021303550642</v>
      </c>
      <c r="C102" s="124" t="str">
        <f>VLOOKUP(D102,'[1]KHChung'!$C$5:$I$2144,7,0)</f>
        <v>130355</v>
      </c>
      <c r="D102" s="125" t="s">
        <v>157</v>
      </c>
      <c r="E102" s="126" t="s">
        <v>224</v>
      </c>
      <c r="F102" s="126" t="s">
        <v>119</v>
      </c>
      <c r="G102" s="124" t="str">
        <f>VLOOKUP(I102,'Phan ca&amp; Ngay BDhoc'!$B$4:$I$72,8,0)</f>
        <v>Hà nam-C1-403</v>
      </c>
      <c r="H102" s="126"/>
      <c r="I102" s="124" t="s">
        <v>54</v>
      </c>
      <c r="J102" s="127" t="s">
        <v>283</v>
      </c>
      <c r="K102" s="128" t="s">
        <v>326</v>
      </c>
      <c r="L102" s="126"/>
      <c r="M102" s="126"/>
      <c r="N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1:31" ht="24.75" customHeight="1">
      <c r="A103" s="124">
        <v>97</v>
      </c>
      <c r="B103" s="123" t="str">
        <f aca="true" t="shared" si="3" ref="B103:B134">CONCATENATE("1102",C103,"06",K103)</f>
        <v>11021303550642</v>
      </c>
      <c r="C103" s="124" t="str">
        <f>VLOOKUP(D103,'[1]KHChung'!$C$5:$I$2144,7,0)</f>
        <v>130355</v>
      </c>
      <c r="D103" s="125" t="s">
        <v>157</v>
      </c>
      <c r="E103" s="126" t="s">
        <v>224</v>
      </c>
      <c r="F103" s="126" t="s">
        <v>120</v>
      </c>
      <c r="G103" s="124" t="str">
        <f>VLOOKUP(I103,'Phan ca&amp; Ngay BDhoc'!$B$4:$I$72,8,0)</f>
        <v>Hà nam-C1-403</v>
      </c>
      <c r="H103" s="126"/>
      <c r="I103" s="124" t="s">
        <v>54</v>
      </c>
      <c r="J103" s="127" t="s">
        <v>283</v>
      </c>
      <c r="K103" s="128" t="s">
        <v>326</v>
      </c>
      <c r="L103" s="126"/>
      <c r="M103" s="126"/>
      <c r="N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1:31" ht="24.75" customHeight="1">
      <c r="A104" s="124">
        <v>98</v>
      </c>
      <c r="B104" s="123" t="str">
        <f t="shared" si="3"/>
        <v>11021003140611</v>
      </c>
      <c r="C104" s="124" t="str">
        <f>VLOOKUP(D104,'[1]KHChung'!$C$5:$I$2144,7,0)</f>
        <v>100314</v>
      </c>
      <c r="D104" s="125" t="s">
        <v>166</v>
      </c>
      <c r="E104" s="126" t="s">
        <v>240</v>
      </c>
      <c r="F104" s="126" t="s">
        <v>120</v>
      </c>
      <c r="G104" s="124" t="s">
        <v>37</v>
      </c>
      <c r="H104" s="126"/>
      <c r="I104" s="124" t="s">
        <v>54</v>
      </c>
      <c r="J104" s="127" t="s">
        <v>249</v>
      </c>
      <c r="K104" s="128" t="s">
        <v>294</v>
      </c>
      <c r="L104" s="126"/>
      <c r="M104" s="126"/>
      <c r="N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1:31" ht="24.75" customHeight="1">
      <c r="A105" s="124">
        <v>99</v>
      </c>
      <c r="B105" s="123" t="str">
        <f t="shared" si="3"/>
        <v>11021003050604</v>
      </c>
      <c r="C105" s="124" t="str">
        <f>VLOOKUP(D105,'[1]KHChung'!$C$5:$I$2144,7,0)</f>
        <v>100305</v>
      </c>
      <c r="D105" s="125" t="s">
        <v>180</v>
      </c>
      <c r="E105" s="126" t="s">
        <v>240</v>
      </c>
      <c r="F105" s="126" t="s">
        <v>120</v>
      </c>
      <c r="G105" s="124" t="s">
        <v>37</v>
      </c>
      <c r="H105" s="126"/>
      <c r="I105" s="124" t="s">
        <v>54</v>
      </c>
      <c r="J105" s="127" t="s">
        <v>249</v>
      </c>
      <c r="K105" s="128" t="s">
        <v>287</v>
      </c>
      <c r="L105" s="126"/>
      <c r="M105" s="126"/>
      <c r="N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1:31" ht="24.75" customHeight="1">
      <c r="A106" s="124">
        <v>100</v>
      </c>
      <c r="B106" s="123" t="str">
        <f t="shared" si="3"/>
        <v>11021003070605</v>
      </c>
      <c r="C106" s="124" t="str">
        <f>VLOOKUP(D106,'[1]KHChung'!$C$5:$I$2144,7,0)</f>
        <v>100307</v>
      </c>
      <c r="D106" s="125" t="s">
        <v>182</v>
      </c>
      <c r="E106" s="126" t="s">
        <v>239</v>
      </c>
      <c r="F106" s="126" t="s">
        <v>118</v>
      </c>
      <c r="G106" s="124" t="str">
        <f>VLOOKUP(I106,'Phan ca&amp; Ngay BDhoc'!$B$4:$I$72,8,0)</f>
        <v>Hà nam-C1-501</v>
      </c>
      <c r="H106" s="126"/>
      <c r="I106" s="124" t="s">
        <v>55</v>
      </c>
      <c r="J106" s="127" t="s">
        <v>250</v>
      </c>
      <c r="K106" s="128" t="s">
        <v>288</v>
      </c>
      <c r="L106" s="126"/>
      <c r="M106" s="126"/>
      <c r="N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1:31" ht="24.75" customHeight="1">
      <c r="A107" s="124">
        <v>101</v>
      </c>
      <c r="B107" s="123" t="str">
        <f t="shared" si="3"/>
        <v>11020303210609</v>
      </c>
      <c r="C107" s="124" t="str">
        <f>VLOOKUP(D107,'[1]KHChung'!$C$5:$I$2144,7,0)</f>
        <v>030321</v>
      </c>
      <c r="D107" s="125" t="s">
        <v>168</v>
      </c>
      <c r="E107" s="126" t="s">
        <v>239</v>
      </c>
      <c r="F107" s="126" t="s">
        <v>118</v>
      </c>
      <c r="G107" s="124" t="s">
        <v>37</v>
      </c>
      <c r="H107" s="126"/>
      <c r="I107" s="124" t="s">
        <v>55</v>
      </c>
      <c r="J107" s="127" t="s">
        <v>250</v>
      </c>
      <c r="K107" s="128" t="s">
        <v>292</v>
      </c>
      <c r="L107" s="126"/>
      <c r="M107" s="126"/>
      <c r="N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1:31" ht="24.75" customHeight="1">
      <c r="A108" s="124">
        <v>102</v>
      </c>
      <c r="B108" s="123" t="str">
        <f t="shared" si="3"/>
        <v>11021003060605</v>
      </c>
      <c r="C108" s="124" t="str">
        <f>VLOOKUP(D108,'[1]KHChung'!$C$5:$I$2144,7,0)</f>
        <v>100306</v>
      </c>
      <c r="D108" s="125" t="s">
        <v>181</v>
      </c>
      <c r="E108" s="126" t="s">
        <v>248</v>
      </c>
      <c r="F108" s="126" t="s">
        <v>119</v>
      </c>
      <c r="G108" s="124" t="str">
        <f>VLOOKUP(I108,'Phan ca&amp; Ngay BDhoc'!$B$4:$I$72,8,0)</f>
        <v>Hà nam-C1-501</v>
      </c>
      <c r="H108" s="126"/>
      <c r="I108" s="124" t="s">
        <v>55</v>
      </c>
      <c r="J108" s="127" t="s">
        <v>249</v>
      </c>
      <c r="K108" s="128" t="s">
        <v>288</v>
      </c>
      <c r="L108" s="126"/>
      <c r="M108" s="126"/>
      <c r="N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1:31" ht="24.75" customHeight="1">
      <c r="A109" s="124">
        <v>103</v>
      </c>
      <c r="B109" s="123" t="str">
        <f t="shared" si="3"/>
        <v>11021003080605</v>
      </c>
      <c r="C109" s="124" t="str">
        <f>VLOOKUP(D109,'[1]KHChung'!$C$5:$I$2144,7,0)</f>
        <v>100308</v>
      </c>
      <c r="D109" s="125" t="s">
        <v>183</v>
      </c>
      <c r="E109" s="126" t="s">
        <v>239</v>
      </c>
      <c r="F109" s="126" t="s">
        <v>118</v>
      </c>
      <c r="G109" s="124" t="s">
        <v>37</v>
      </c>
      <c r="H109" s="126"/>
      <c r="I109" s="124" t="s">
        <v>55</v>
      </c>
      <c r="J109" s="127" t="s">
        <v>250</v>
      </c>
      <c r="K109" s="128" t="s">
        <v>288</v>
      </c>
      <c r="L109" s="126"/>
      <c r="M109" s="126"/>
      <c r="N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1:31" ht="24.75" customHeight="1">
      <c r="A110" s="124">
        <v>104</v>
      </c>
      <c r="B110" s="123" t="str">
        <f t="shared" si="3"/>
        <v>11021303550643</v>
      </c>
      <c r="C110" s="124" t="str">
        <f>VLOOKUP(D110,'[1]KHChung'!$C$5:$I$2144,7,0)</f>
        <v>130355</v>
      </c>
      <c r="D110" s="125" t="s">
        <v>157</v>
      </c>
      <c r="E110" s="126" t="s">
        <v>221</v>
      </c>
      <c r="F110" s="126" t="s">
        <v>118</v>
      </c>
      <c r="G110" s="124" t="str">
        <f>VLOOKUP(I110,'Phan ca&amp; Ngay BDhoc'!$B$4:$I$72,8,0)</f>
        <v>Hà nam-C1-501</v>
      </c>
      <c r="H110" s="126"/>
      <c r="I110" s="124" t="s">
        <v>55</v>
      </c>
      <c r="J110" s="127" t="s">
        <v>283</v>
      </c>
      <c r="K110" s="128" t="s">
        <v>327</v>
      </c>
      <c r="L110" s="126"/>
      <c r="M110" s="126"/>
      <c r="N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1:31" ht="24.75" customHeight="1">
      <c r="A111" s="124">
        <v>105</v>
      </c>
      <c r="B111" s="123" t="str">
        <f t="shared" si="3"/>
        <v>11021303550643</v>
      </c>
      <c r="C111" s="124" t="str">
        <f>VLOOKUP(D111,'[1]KHChung'!$C$5:$I$2144,7,0)</f>
        <v>130355</v>
      </c>
      <c r="D111" s="125" t="s">
        <v>157</v>
      </c>
      <c r="E111" s="126" t="s">
        <v>221</v>
      </c>
      <c r="F111" s="126" t="s">
        <v>118</v>
      </c>
      <c r="G111" s="124" t="str">
        <f>VLOOKUP(I111,'Phan ca&amp; Ngay BDhoc'!$B$4:$I$72,8,0)</f>
        <v>Hà nam-C1-501</v>
      </c>
      <c r="H111" s="126"/>
      <c r="I111" s="124" t="s">
        <v>55</v>
      </c>
      <c r="J111" s="127" t="s">
        <v>283</v>
      </c>
      <c r="K111" s="128" t="s">
        <v>327</v>
      </c>
      <c r="L111" s="126"/>
      <c r="M111" s="126"/>
      <c r="N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1:31" ht="24.75" customHeight="1">
      <c r="A112" s="124">
        <v>106</v>
      </c>
      <c r="B112" s="123" t="str">
        <f t="shared" si="3"/>
        <v>11021303550644</v>
      </c>
      <c r="C112" s="124" t="str">
        <f>VLOOKUP(D112,'[1]KHChung'!$C$5:$I$2144,7,0)</f>
        <v>130355</v>
      </c>
      <c r="D112" s="125" t="s">
        <v>157</v>
      </c>
      <c r="E112" s="126" t="s">
        <v>221</v>
      </c>
      <c r="F112" s="126" t="s">
        <v>118</v>
      </c>
      <c r="G112" s="124" t="str">
        <f>VLOOKUP(I112,'Phan ca&amp; Ngay BDhoc'!$B$4:$I$72,8,0)</f>
        <v>Hà nam-C1-501</v>
      </c>
      <c r="H112" s="126"/>
      <c r="I112" s="124" t="s">
        <v>55</v>
      </c>
      <c r="J112" s="127" t="s">
        <v>283</v>
      </c>
      <c r="K112" s="128" t="s">
        <v>328</v>
      </c>
      <c r="L112" s="126"/>
      <c r="M112" s="126"/>
      <c r="N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1:31" ht="24.75" customHeight="1">
      <c r="A113" s="124">
        <v>107</v>
      </c>
      <c r="B113" s="123" t="str">
        <f t="shared" si="3"/>
        <v>11021303550644</v>
      </c>
      <c r="C113" s="124" t="str">
        <f>VLOOKUP(D113,'[1]KHChung'!$C$5:$I$2144,7,0)</f>
        <v>130355</v>
      </c>
      <c r="D113" s="125" t="s">
        <v>157</v>
      </c>
      <c r="E113" s="126" t="s">
        <v>222</v>
      </c>
      <c r="F113" s="126" t="s">
        <v>122</v>
      </c>
      <c r="G113" s="124" t="str">
        <f>VLOOKUP(I113,'Phan ca&amp; Ngay BDhoc'!$B$4:$I$72,8,0)</f>
        <v>Hà nam-C1-501</v>
      </c>
      <c r="H113" s="126"/>
      <c r="I113" s="124" t="s">
        <v>55</v>
      </c>
      <c r="J113" s="127" t="s">
        <v>283</v>
      </c>
      <c r="K113" s="128" t="s">
        <v>328</v>
      </c>
      <c r="L113" s="126"/>
      <c r="M113" s="126"/>
      <c r="N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1:31" ht="24.75" customHeight="1">
      <c r="A114" s="124">
        <v>108</v>
      </c>
      <c r="B114" s="123" t="str">
        <f t="shared" si="3"/>
        <v>11021003140612</v>
      </c>
      <c r="C114" s="124" t="str">
        <f>VLOOKUP(D114,'[1]KHChung'!$C$5:$I$2144,7,0)</f>
        <v>100314</v>
      </c>
      <c r="D114" s="125" t="s">
        <v>166</v>
      </c>
      <c r="E114" s="126" t="s">
        <v>248</v>
      </c>
      <c r="F114" s="126" t="s">
        <v>119</v>
      </c>
      <c r="G114" s="124" t="s">
        <v>37</v>
      </c>
      <c r="H114" s="126"/>
      <c r="I114" s="124" t="s">
        <v>55</v>
      </c>
      <c r="J114" s="127" t="s">
        <v>249</v>
      </c>
      <c r="K114" s="128" t="s">
        <v>295</v>
      </c>
      <c r="L114" s="126"/>
      <c r="M114" s="126"/>
      <c r="N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1:31" ht="24.75" customHeight="1">
      <c r="A115" s="124">
        <v>109</v>
      </c>
      <c r="B115" s="123" t="str">
        <f t="shared" si="3"/>
        <v>11021003050605</v>
      </c>
      <c r="C115" s="124" t="str">
        <f>VLOOKUP(D115,'[1]KHChung'!$C$5:$I$2144,7,0)</f>
        <v>100305</v>
      </c>
      <c r="D115" s="125" t="s">
        <v>180</v>
      </c>
      <c r="E115" s="126" t="s">
        <v>248</v>
      </c>
      <c r="F115" s="126" t="s">
        <v>119</v>
      </c>
      <c r="G115" s="124" t="s">
        <v>37</v>
      </c>
      <c r="H115" s="126"/>
      <c r="I115" s="124" t="s">
        <v>55</v>
      </c>
      <c r="J115" s="127" t="s">
        <v>249</v>
      </c>
      <c r="K115" s="128" t="s">
        <v>288</v>
      </c>
      <c r="L115" s="126"/>
      <c r="M115" s="126"/>
      <c r="N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1:31" ht="24.75" customHeight="1">
      <c r="A116" s="124">
        <v>110</v>
      </c>
      <c r="B116" s="123" t="str">
        <f t="shared" si="3"/>
        <v>11021003070606</v>
      </c>
      <c r="C116" s="124" t="str">
        <f>VLOOKUP(D116,'[1]KHChung'!$C$5:$I$2144,7,0)</f>
        <v>100307</v>
      </c>
      <c r="D116" s="125" t="s">
        <v>182</v>
      </c>
      <c r="E116" s="126" t="s">
        <v>235</v>
      </c>
      <c r="F116" s="126" t="s">
        <v>118</v>
      </c>
      <c r="G116" s="124" t="str">
        <f>VLOOKUP(I116,'Phan ca&amp; Ngay BDhoc'!$B$4:$I$72,8,0)</f>
        <v>Hà nam-C1-501</v>
      </c>
      <c r="H116" s="126"/>
      <c r="I116" s="124" t="s">
        <v>56</v>
      </c>
      <c r="J116" s="127" t="s">
        <v>250</v>
      </c>
      <c r="K116" s="128" t="s">
        <v>289</v>
      </c>
      <c r="L116" s="126"/>
      <c r="M116" s="126"/>
      <c r="N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1:31" ht="24.75" customHeight="1">
      <c r="A117" s="124">
        <v>111</v>
      </c>
      <c r="B117" s="123" t="str">
        <f t="shared" si="3"/>
        <v>11020303210610</v>
      </c>
      <c r="C117" s="124" t="str">
        <f>VLOOKUP(D117,'[1]KHChung'!$C$5:$I$2144,7,0)</f>
        <v>030321</v>
      </c>
      <c r="D117" s="125" t="s">
        <v>168</v>
      </c>
      <c r="E117" s="126" t="s">
        <v>235</v>
      </c>
      <c r="F117" s="126" t="s">
        <v>118</v>
      </c>
      <c r="G117" s="124" t="s">
        <v>37</v>
      </c>
      <c r="H117" s="126"/>
      <c r="I117" s="124" t="s">
        <v>56</v>
      </c>
      <c r="J117" s="127" t="s">
        <v>250</v>
      </c>
      <c r="K117" s="128" t="s">
        <v>293</v>
      </c>
      <c r="L117" s="126"/>
      <c r="M117" s="126"/>
      <c r="N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1:31" ht="24.75" customHeight="1">
      <c r="A118" s="124">
        <v>112</v>
      </c>
      <c r="B118" s="123" t="str">
        <f t="shared" si="3"/>
        <v>11021003060606</v>
      </c>
      <c r="C118" s="124" t="str">
        <f>VLOOKUP(D118,'[1]KHChung'!$C$5:$I$2144,7,0)</f>
        <v>100306</v>
      </c>
      <c r="D118" s="125" t="s">
        <v>181</v>
      </c>
      <c r="E118" s="126">
        <v>7.8</v>
      </c>
      <c r="F118" s="126" t="s">
        <v>119</v>
      </c>
      <c r="G118" s="124" t="str">
        <f>VLOOKUP(I118,'Phan ca&amp; Ngay BDhoc'!$B$4:$I$72,8,0)</f>
        <v>Hà nam-C1-501</v>
      </c>
      <c r="H118" s="126"/>
      <c r="I118" s="124" t="s">
        <v>56</v>
      </c>
      <c r="J118" s="127" t="s">
        <v>249</v>
      </c>
      <c r="K118" s="128" t="s">
        <v>289</v>
      </c>
      <c r="L118" s="126"/>
      <c r="M118" s="126"/>
      <c r="N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1:31" ht="24.75" customHeight="1">
      <c r="A119" s="124">
        <v>113</v>
      </c>
      <c r="B119" s="123" t="str">
        <f t="shared" si="3"/>
        <v>11021003080606</v>
      </c>
      <c r="C119" s="124" t="str">
        <f>VLOOKUP(D119,'[1]KHChung'!$C$5:$I$2144,7,0)</f>
        <v>100308</v>
      </c>
      <c r="D119" s="125" t="s">
        <v>183</v>
      </c>
      <c r="E119" s="126" t="s">
        <v>235</v>
      </c>
      <c r="F119" s="126" t="s">
        <v>118</v>
      </c>
      <c r="G119" s="124" t="s">
        <v>37</v>
      </c>
      <c r="H119" s="126"/>
      <c r="I119" s="124" t="s">
        <v>56</v>
      </c>
      <c r="J119" s="127" t="s">
        <v>250</v>
      </c>
      <c r="K119" s="128" t="s">
        <v>289</v>
      </c>
      <c r="L119" s="126"/>
      <c r="M119" s="126"/>
      <c r="N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1:31" ht="24.75" customHeight="1">
      <c r="A120" s="124">
        <v>114</v>
      </c>
      <c r="B120" s="123" t="str">
        <f t="shared" si="3"/>
        <v>11021303550645</v>
      </c>
      <c r="C120" s="124" t="str">
        <f>VLOOKUP(D120,'[1]KHChung'!$C$5:$I$2144,7,0)</f>
        <v>130355</v>
      </c>
      <c r="D120" s="125" t="s">
        <v>157</v>
      </c>
      <c r="E120" s="126" t="s">
        <v>223</v>
      </c>
      <c r="F120" s="126" t="s">
        <v>118</v>
      </c>
      <c r="G120" s="124" t="str">
        <f>VLOOKUP(I120,'Phan ca&amp; Ngay BDhoc'!$B$4:$I$72,8,0)</f>
        <v>Hà nam-C1-501</v>
      </c>
      <c r="H120" s="126"/>
      <c r="I120" s="124" t="s">
        <v>56</v>
      </c>
      <c r="J120" s="127" t="s">
        <v>283</v>
      </c>
      <c r="K120" s="128" t="s">
        <v>329</v>
      </c>
      <c r="L120" s="126"/>
      <c r="M120" s="126"/>
      <c r="N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1:31" ht="24.75" customHeight="1">
      <c r="A121" s="124">
        <v>115</v>
      </c>
      <c r="B121" s="123" t="str">
        <f t="shared" si="3"/>
        <v>11021303550645</v>
      </c>
      <c r="C121" s="124" t="str">
        <f>VLOOKUP(D121,'[1]KHChung'!$C$5:$I$2144,7,0)</f>
        <v>130355</v>
      </c>
      <c r="D121" s="125" t="s">
        <v>157</v>
      </c>
      <c r="E121" s="126" t="s">
        <v>223</v>
      </c>
      <c r="F121" s="126" t="s">
        <v>118</v>
      </c>
      <c r="G121" s="124" t="str">
        <f>VLOOKUP(I121,'Phan ca&amp; Ngay BDhoc'!$B$4:$I$72,8,0)</f>
        <v>Hà nam-C1-501</v>
      </c>
      <c r="H121" s="126"/>
      <c r="I121" s="124" t="s">
        <v>56</v>
      </c>
      <c r="J121" s="127" t="s">
        <v>283</v>
      </c>
      <c r="K121" s="128" t="s">
        <v>329</v>
      </c>
      <c r="L121" s="126"/>
      <c r="M121" s="126"/>
      <c r="N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1:31" ht="24.75" customHeight="1">
      <c r="A122" s="124">
        <v>116</v>
      </c>
      <c r="B122" s="123" t="str">
        <f t="shared" si="3"/>
        <v>11021303550646</v>
      </c>
      <c r="C122" s="124" t="str">
        <f>VLOOKUP(D122,'[1]KHChung'!$C$5:$I$2144,7,0)</f>
        <v>130355</v>
      </c>
      <c r="D122" s="125" t="s">
        <v>157</v>
      </c>
      <c r="E122" s="126" t="s">
        <v>224</v>
      </c>
      <c r="F122" s="126" t="s">
        <v>119</v>
      </c>
      <c r="G122" s="124" t="str">
        <f>VLOOKUP(I122,'Phan ca&amp; Ngay BDhoc'!$B$4:$I$72,8,0)</f>
        <v>Hà nam-C1-501</v>
      </c>
      <c r="H122" s="126"/>
      <c r="I122" s="124" t="s">
        <v>56</v>
      </c>
      <c r="J122" s="127" t="s">
        <v>283</v>
      </c>
      <c r="K122" s="128" t="s">
        <v>330</v>
      </c>
      <c r="L122" s="126"/>
      <c r="M122" s="126"/>
      <c r="N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1:31" ht="24.75" customHeight="1">
      <c r="A123" s="124">
        <v>117</v>
      </c>
      <c r="B123" s="123" t="str">
        <f t="shared" si="3"/>
        <v>11021303550646</v>
      </c>
      <c r="C123" s="124" t="str">
        <f>VLOOKUP(D123,'[1]KHChung'!$C$5:$I$2144,7,0)</f>
        <v>130355</v>
      </c>
      <c r="D123" s="125" t="s">
        <v>157</v>
      </c>
      <c r="E123" s="126" t="s">
        <v>224</v>
      </c>
      <c r="F123" s="126" t="s">
        <v>119</v>
      </c>
      <c r="G123" s="124" t="str">
        <f>VLOOKUP(I123,'Phan ca&amp; Ngay BDhoc'!$B$4:$I$72,8,0)</f>
        <v>Hà nam-C1-501</v>
      </c>
      <c r="H123" s="126"/>
      <c r="I123" s="124" t="s">
        <v>56</v>
      </c>
      <c r="J123" s="127" t="s">
        <v>283</v>
      </c>
      <c r="K123" s="128" t="s">
        <v>330</v>
      </c>
      <c r="L123" s="126"/>
      <c r="M123" s="126"/>
      <c r="N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1:31" ht="24.75" customHeight="1">
      <c r="A124" s="124">
        <v>118</v>
      </c>
      <c r="B124" s="123" t="str">
        <f t="shared" si="3"/>
        <v>11021003140613</v>
      </c>
      <c r="C124" s="124" t="str">
        <f>VLOOKUP(D124,'[1]KHChung'!$C$5:$I$2144,7,0)</f>
        <v>100314</v>
      </c>
      <c r="D124" s="125" t="s">
        <v>166</v>
      </c>
      <c r="E124" s="126">
        <v>7.8</v>
      </c>
      <c r="F124" s="126" t="s">
        <v>119</v>
      </c>
      <c r="G124" s="124" t="s">
        <v>37</v>
      </c>
      <c r="H124" s="126"/>
      <c r="I124" s="124" t="s">
        <v>56</v>
      </c>
      <c r="J124" s="127" t="s">
        <v>249</v>
      </c>
      <c r="K124" s="128" t="s">
        <v>297</v>
      </c>
      <c r="L124" s="126"/>
      <c r="M124" s="126"/>
      <c r="N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1:31" ht="24.75" customHeight="1">
      <c r="A125" s="124">
        <v>119</v>
      </c>
      <c r="B125" s="123" t="str">
        <f t="shared" si="3"/>
        <v>11021003050606</v>
      </c>
      <c r="C125" s="124" t="str">
        <f>VLOOKUP(D125,'[1]KHChung'!$C$5:$I$2144,7,0)</f>
        <v>100305</v>
      </c>
      <c r="D125" s="125" t="s">
        <v>180</v>
      </c>
      <c r="E125" s="126">
        <v>7.8</v>
      </c>
      <c r="F125" s="126" t="s">
        <v>119</v>
      </c>
      <c r="G125" s="124" t="s">
        <v>37</v>
      </c>
      <c r="H125" s="126"/>
      <c r="I125" s="124" t="s">
        <v>56</v>
      </c>
      <c r="J125" s="127" t="s">
        <v>249</v>
      </c>
      <c r="K125" s="128" t="s">
        <v>289</v>
      </c>
      <c r="L125" s="126"/>
      <c r="M125" s="126"/>
      <c r="N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1:31" ht="24.75" customHeight="1">
      <c r="A126" s="124">
        <v>120</v>
      </c>
      <c r="B126" s="123" t="str">
        <f t="shared" si="3"/>
        <v>11020303210601</v>
      </c>
      <c r="C126" s="124" t="str">
        <f>VLOOKUP(D126,'[1]KHChung'!$C$5:$I$2144,7,0)</f>
        <v>030321</v>
      </c>
      <c r="D126" s="125" t="s">
        <v>168</v>
      </c>
      <c r="E126" s="126" t="s">
        <v>239</v>
      </c>
      <c r="F126" s="126" t="s">
        <v>117</v>
      </c>
      <c r="G126" s="124" t="s">
        <v>37</v>
      </c>
      <c r="H126" s="126"/>
      <c r="I126" s="124" t="s">
        <v>42</v>
      </c>
      <c r="J126" s="127" t="s">
        <v>242</v>
      </c>
      <c r="K126" s="128" t="s">
        <v>284</v>
      </c>
      <c r="L126" s="126"/>
      <c r="M126" s="126"/>
      <c r="N126"/>
      <c r="P126"/>
      <c r="Q126"/>
      <c r="R126"/>
      <c r="S126"/>
      <c r="T126" t="s">
        <v>166</v>
      </c>
      <c r="U126">
        <v>2</v>
      </c>
      <c r="V126">
        <v>2</v>
      </c>
      <c r="W126">
        <v>0</v>
      </c>
      <c r="X126" t="s">
        <v>162</v>
      </c>
      <c r="Y126">
        <v>3</v>
      </c>
      <c r="Z126">
        <v>3</v>
      </c>
      <c r="AA126">
        <v>0</v>
      </c>
      <c r="AB126"/>
      <c r="AC126"/>
      <c r="AD126"/>
      <c r="AE126"/>
    </row>
    <row r="127" spans="1:31" ht="24.75" customHeight="1">
      <c r="A127" s="124">
        <v>121</v>
      </c>
      <c r="B127" s="123" t="str">
        <f t="shared" si="3"/>
        <v>11021303550617</v>
      </c>
      <c r="C127" s="124" t="str">
        <f>VLOOKUP(D127,'[1]KHChung'!$C$5:$I$2144,7,0)</f>
        <v>130355</v>
      </c>
      <c r="D127" s="125" t="s">
        <v>157</v>
      </c>
      <c r="E127" s="126" t="s">
        <v>229</v>
      </c>
      <c r="F127" s="126" t="s">
        <v>121</v>
      </c>
      <c r="G127" s="124" t="str">
        <f>VLOOKUP(I127,'Phan ca&amp; Ngay BDhoc'!$B$4:$I$72,8,0)</f>
        <v>Hà nam-C1-202</v>
      </c>
      <c r="H127" s="126"/>
      <c r="I127" s="124" t="s">
        <v>42</v>
      </c>
      <c r="J127" s="127" t="s">
        <v>283</v>
      </c>
      <c r="K127" s="128" t="s">
        <v>301</v>
      </c>
      <c r="L127" s="126"/>
      <c r="M127" s="126"/>
      <c r="N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1:31" ht="24.75" customHeight="1">
      <c r="A128" s="124">
        <v>122</v>
      </c>
      <c r="B128" s="123" t="str">
        <f t="shared" si="3"/>
        <v>11021303550618</v>
      </c>
      <c r="C128" s="124" t="str">
        <f>VLOOKUP(D128,'[1]KHChung'!$C$5:$I$2144,7,0)</f>
        <v>130355</v>
      </c>
      <c r="D128" s="125" t="s">
        <v>157</v>
      </c>
      <c r="E128" s="126" t="s">
        <v>229</v>
      </c>
      <c r="F128" s="126" t="s">
        <v>121</v>
      </c>
      <c r="G128" s="124" t="s">
        <v>37</v>
      </c>
      <c r="H128" s="126"/>
      <c r="I128" s="124" t="s">
        <v>42</v>
      </c>
      <c r="J128" s="127" t="s">
        <v>283</v>
      </c>
      <c r="K128" s="128" t="s">
        <v>302</v>
      </c>
      <c r="L128" s="126"/>
      <c r="M128" s="126"/>
      <c r="N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1:31" ht="24.75" customHeight="1">
      <c r="A129" s="124">
        <v>123</v>
      </c>
      <c r="B129" s="123" t="str">
        <f t="shared" si="3"/>
        <v>11021003140601</v>
      </c>
      <c r="C129" s="124" t="str">
        <f>VLOOKUP(D129,'[1]KHChung'!$C$5:$I$2144,7,0)</f>
        <v>100314</v>
      </c>
      <c r="D129" s="125" t="s">
        <v>166</v>
      </c>
      <c r="E129" s="126" t="s">
        <v>239</v>
      </c>
      <c r="F129" s="126" t="s">
        <v>117</v>
      </c>
      <c r="G129" s="124" t="str">
        <f>VLOOKUP(I129,'Phan ca&amp; Ngay BDhoc'!$B$4:$I$72,8,0)</f>
        <v>Hà nam-C1-202</v>
      </c>
      <c r="H129" s="126"/>
      <c r="I129" s="124" t="s">
        <v>42</v>
      </c>
      <c r="J129" s="127" t="s">
        <v>242</v>
      </c>
      <c r="K129" s="128" t="s">
        <v>284</v>
      </c>
      <c r="L129" s="126"/>
      <c r="M129" s="126"/>
      <c r="N129"/>
      <c r="P129"/>
      <c r="Q129"/>
      <c r="R129"/>
      <c r="S129"/>
      <c r="T129" t="s">
        <v>166</v>
      </c>
      <c r="U129">
        <v>2</v>
      </c>
      <c r="V129">
        <v>2</v>
      </c>
      <c r="W129">
        <v>0</v>
      </c>
      <c r="X129" t="s">
        <v>162</v>
      </c>
      <c r="Y129">
        <v>3</v>
      </c>
      <c r="Z129">
        <v>3</v>
      </c>
      <c r="AA129">
        <v>0</v>
      </c>
      <c r="AB129"/>
      <c r="AC129"/>
      <c r="AD129"/>
      <c r="AE129"/>
    </row>
    <row r="130" spans="1:31" ht="24.75" customHeight="1">
      <c r="A130" s="124">
        <v>124</v>
      </c>
      <c r="B130" s="123" t="str">
        <f t="shared" si="3"/>
        <v>11020303210602</v>
      </c>
      <c r="C130" s="124" t="str">
        <f>VLOOKUP(D130,'[1]KHChung'!$C$5:$I$2144,7,0)</f>
        <v>030321</v>
      </c>
      <c r="D130" s="125" t="s">
        <v>168</v>
      </c>
      <c r="E130" s="126" t="s">
        <v>235</v>
      </c>
      <c r="F130" s="126" t="s">
        <v>117</v>
      </c>
      <c r="G130" s="124" t="s">
        <v>37</v>
      </c>
      <c r="H130" s="126"/>
      <c r="I130" s="124" t="s">
        <v>41</v>
      </c>
      <c r="J130" s="127" t="s">
        <v>242</v>
      </c>
      <c r="K130" s="128" t="s">
        <v>285</v>
      </c>
      <c r="L130" s="126"/>
      <c r="M130" s="126"/>
      <c r="N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1:31" ht="24.75" customHeight="1">
      <c r="A131" s="124">
        <v>125</v>
      </c>
      <c r="B131" s="123" t="str">
        <f t="shared" si="3"/>
        <v>11021303550619</v>
      </c>
      <c r="C131" s="124" t="str">
        <f>VLOOKUP(D131,'[1]KHChung'!$C$5:$I$2144,7,0)</f>
        <v>130355</v>
      </c>
      <c r="D131" s="125" t="s">
        <v>157</v>
      </c>
      <c r="E131" s="126" t="s">
        <v>230</v>
      </c>
      <c r="F131" s="126" t="s">
        <v>121</v>
      </c>
      <c r="G131" s="124" t="str">
        <f>VLOOKUP(I131,'Phan ca&amp; Ngay BDhoc'!$B$4:$I$72,8,0)</f>
        <v>Hà nam-C1-202</v>
      </c>
      <c r="H131" s="126"/>
      <c r="I131" s="124" t="s">
        <v>41</v>
      </c>
      <c r="J131" s="127" t="s">
        <v>283</v>
      </c>
      <c r="K131" s="128" t="s">
        <v>303</v>
      </c>
      <c r="L131" s="126"/>
      <c r="M131" s="126"/>
      <c r="N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1:31" ht="24.75" customHeight="1">
      <c r="A132" s="124">
        <v>126</v>
      </c>
      <c r="B132" s="123" t="str">
        <f t="shared" si="3"/>
        <v>11021303550620</v>
      </c>
      <c r="C132" s="124" t="str">
        <f>VLOOKUP(D132,'[1]KHChung'!$C$5:$I$2144,7,0)</f>
        <v>130355</v>
      </c>
      <c r="D132" s="125" t="s">
        <v>157</v>
      </c>
      <c r="E132" s="126" t="s">
        <v>230</v>
      </c>
      <c r="F132" s="126" t="s">
        <v>121</v>
      </c>
      <c r="G132" s="124" t="s">
        <v>37</v>
      </c>
      <c r="H132" s="126"/>
      <c r="I132" s="124" t="s">
        <v>41</v>
      </c>
      <c r="J132" s="127" t="s">
        <v>283</v>
      </c>
      <c r="K132" s="128" t="s">
        <v>304</v>
      </c>
      <c r="L132" s="126"/>
      <c r="M132" s="126"/>
      <c r="N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1:31" ht="24.75" customHeight="1">
      <c r="A133" s="124">
        <v>127</v>
      </c>
      <c r="B133" s="123" t="str">
        <f t="shared" si="3"/>
        <v>11021003140602</v>
      </c>
      <c r="C133" s="124" t="str">
        <f>VLOOKUP(D133,'[1]KHChung'!$C$5:$I$2144,7,0)</f>
        <v>100314</v>
      </c>
      <c r="D133" s="125" t="s">
        <v>166</v>
      </c>
      <c r="E133" s="126" t="s">
        <v>235</v>
      </c>
      <c r="F133" s="126" t="s">
        <v>117</v>
      </c>
      <c r="G133" s="124" t="str">
        <f>VLOOKUP(I133,'Phan ca&amp; Ngay BDhoc'!$B$4:$I$72,8,0)</f>
        <v>Hà nam-C1-202</v>
      </c>
      <c r="H133" s="126"/>
      <c r="I133" s="124" t="s">
        <v>41</v>
      </c>
      <c r="J133" s="127" t="s">
        <v>242</v>
      </c>
      <c r="K133" s="128" t="s">
        <v>285</v>
      </c>
      <c r="L133" s="126"/>
      <c r="M133" s="126"/>
      <c r="N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1:31" ht="24.75" customHeight="1">
      <c r="A134" s="124">
        <v>128</v>
      </c>
      <c r="B134" s="123" t="str">
        <f t="shared" si="3"/>
        <v>11020303210603</v>
      </c>
      <c r="C134" s="124" t="str">
        <f>VLOOKUP(D134,'[1]KHChung'!$C$5:$I$2144,7,0)</f>
        <v>030321</v>
      </c>
      <c r="D134" s="125" t="s">
        <v>168</v>
      </c>
      <c r="E134" s="126" t="s">
        <v>233</v>
      </c>
      <c r="F134" s="126" t="s">
        <v>117</v>
      </c>
      <c r="G134" s="124" t="s">
        <v>37</v>
      </c>
      <c r="H134" s="126"/>
      <c r="I134" s="124" t="s">
        <v>43</v>
      </c>
      <c r="J134" s="127" t="s">
        <v>242</v>
      </c>
      <c r="K134" s="128" t="s">
        <v>286</v>
      </c>
      <c r="L134" s="126"/>
      <c r="M134" s="126"/>
      <c r="N134"/>
      <c r="P134"/>
      <c r="Q134" t="e">
        <f>VLOOKUP($A134,'Phan ca&amp; Ngay BDhoc'!$B$4:$I$72,4,0)</f>
        <v>#N/A</v>
      </c>
      <c r="R134" t="e">
        <f>VLOOKUP($A134,'Phan ca&amp; Ngay BDhoc'!$B$4:$I$72,6,0)</f>
        <v>#N/A</v>
      </c>
      <c r="S134" t="e">
        <f>VLOOKUP($A134,'Phan ca&amp; Ngay BDhoc'!$B$4:$I$72,8,0)</f>
        <v>#N/A</v>
      </c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1:31" ht="24.75" customHeight="1">
      <c r="A135" s="124">
        <v>129</v>
      </c>
      <c r="B135" s="123" t="str">
        <f aca="true" t="shared" si="4" ref="B135:B166">CONCATENATE("1102",C135,"06",K135)</f>
        <v>11021303550621</v>
      </c>
      <c r="C135" s="124" t="str">
        <f>VLOOKUP(D135,'[1]KHChung'!$C$5:$I$2144,7,0)</f>
        <v>130355</v>
      </c>
      <c r="D135" s="125" t="s">
        <v>157</v>
      </c>
      <c r="E135" s="126" t="s">
        <v>222</v>
      </c>
      <c r="F135" s="126" t="s">
        <v>117</v>
      </c>
      <c r="G135" s="124" t="str">
        <f>VLOOKUP(I135,'Phan ca&amp; Ngay BDhoc'!$B$4:$I$72,8,0)</f>
        <v>Hà nam-C1-203</v>
      </c>
      <c r="H135" s="126"/>
      <c r="I135" s="124" t="s">
        <v>43</v>
      </c>
      <c r="J135" s="127" t="s">
        <v>283</v>
      </c>
      <c r="K135" s="128" t="s">
        <v>305</v>
      </c>
      <c r="L135" s="126"/>
      <c r="M135" s="126"/>
      <c r="N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1:31" ht="24.75" customHeight="1">
      <c r="A136" s="124">
        <v>130</v>
      </c>
      <c r="B136" s="123" t="str">
        <f t="shared" si="4"/>
        <v>11021303550621</v>
      </c>
      <c r="C136" s="124" t="str">
        <f>VLOOKUP(D136,'[1]KHChung'!$C$5:$I$2144,7,0)</f>
        <v>130355</v>
      </c>
      <c r="D136" s="125" t="s">
        <v>157</v>
      </c>
      <c r="E136" s="126" t="s">
        <v>222</v>
      </c>
      <c r="F136" s="126" t="s">
        <v>119</v>
      </c>
      <c r="G136" s="124" t="str">
        <f>VLOOKUP(I136,'Phan ca&amp; Ngay BDhoc'!$B$4:$I$72,8,0)</f>
        <v>Hà nam-C1-203</v>
      </c>
      <c r="H136" s="126"/>
      <c r="I136" s="124" t="s">
        <v>43</v>
      </c>
      <c r="J136" s="127" t="s">
        <v>283</v>
      </c>
      <c r="K136" s="128" t="s">
        <v>305</v>
      </c>
      <c r="L136" s="126"/>
      <c r="M136" s="126"/>
      <c r="N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1:31" ht="24.75" customHeight="1">
      <c r="A137" s="124">
        <v>131</v>
      </c>
      <c r="B137" s="123" t="str">
        <f t="shared" si="4"/>
        <v>11021303550622</v>
      </c>
      <c r="C137" s="124" t="str">
        <f>VLOOKUP(D137,'[1]KHChung'!$C$5:$I$2144,7,0)</f>
        <v>130355</v>
      </c>
      <c r="D137" s="125" t="s">
        <v>157</v>
      </c>
      <c r="E137" s="126" t="s">
        <v>221</v>
      </c>
      <c r="F137" s="126" t="s">
        <v>118</v>
      </c>
      <c r="G137" s="124" t="s">
        <v>37</v>
      </c>
      <c r="H137" s="126"/>
      <c r="I137" s="124" t="s">
        <v>43</v>
      </c>
      <c r="J137" s="127" t="s">
        <v>283</v>
      </c>
      <c r="K137" s="128" t="s">
        <v>306</v>
      </c>
      <c r="L137" s="126"/>
      <c r="M137" s="126"/>
      <c r="N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1:31" ht="24.75" customHeight="1">
      <c r="A138" s="124">
        <v>132</v>
      </c>
      <c r="B138" s="123" t="str">
        <f t="shared" si="4"/>
        <v>11021303550622</v>
      </c>
      <c r="C138" s="124" t="str">
        <f>VLOOKUP(D138,'[1]KHChung'!$C$5:$I$2144,7,0)</f>
        <v>130355</v>
      </c>
      <c r="D138" s="125" t="s">
        <v>157</v>
      </c>
      <c r="E138" s="126" t="s">
        <v>221</v>
      </c>
      <c r="F138" s="126" t="s">
        <v>119</v>
      </c>
      <c r="G138" s="124" t="s">
        <v>37</v>
      </c>
      <c r="H138" s="126"/>
      <c r="I138" s="124" t="s">
        <v>43</v>
      </c>
      <c r="J138" s="127" t="s">
        <v>283</v>
      </c>
      <c r="K138" s="128" t="s">
        <v>306</v>
      </c>
      <c r="L138" s="126"/>
      <c r="M138" s="126"/>
      <c r="N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1:31" ht="24.75" customHeight="1">
      <c r="A139" s="124">
        <v>133</v>
      </c>
      <c r="B139" s="123" t="str">
        <f t="shared" si="4"/>
        <v>11021003140603</v>
      </c>
      <c r="C139" s="124" t="str">
        <f>VLOOKUP(D139,'[1]KHChung'!$C$5:$I$2144,7,0)</f>
        <v>100314</v>
      </c>
      <c r="D139" s="125" t="s">
        <v>166</v>
      </c>
      <c r="E139" s="126" t="s">
        <v>233</v>
      </c>
      <c r="F139" s="126" t="s">
        <v>117</v>
      </c>
      <c r="G139" s="124" t="str">
        <f>VLOOKUP(I139,'Phan ca&amp; Ngay BDhoc'!$B$4:$I$72,8,0)</f>
        <v>Hà nam-C1-203</v>
      </c>
      <c r="H139" s="126"/>
      <c r="I139" s="124" t="s">
        <v>43</v>
      </c>
      <c r="J139" s="127" t="s">
        <v>242</v>
      </c>
      <c r="K139" s="128" t="s">
        <v>286</v>
      </c>
      <c r="L139" s="126"/>
      <c r="M139" s="126"/>
      <c r="N139"/>
      <c r="P139"/>
      <c r="Q139" t="e">
        <f>VLOOKUP($A139,'Phan ca&amp; Ngay BDhoc'!$B$4:$I$72,4,0)</f>
        <v>#N/A</v>
      </c>
      <c r="R139" t="e">
        <f>VLOOKUP($A139,'Phan ca&amp; Ngay BDhoc'!$B$4:$I$72,6,0)</f>
        <v>#N/A</v>
      </c>
      <c r="S139" t="e">
        <f>VLOOKUP($A139,'Phan ca&amp; Ngay BDhoc'!$B$4:$I$72,8,0)</f>
        <v>#N/A</v>
      </c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1:31" ht="24.75" customHeight="1">
      <c r="A140" s="124">
        <v>134</v>
      </c>
      <c r="B140" s="123" t="str">
        <f t="shared" si="4"/>
        <v>11020303210604</v>
      </c>
      <c r="C140" s="124" t="str">
        <f>VLOOKUP(D140,'[1]KHChung'!$C$5:$I$2144,7,0)</f>
        <v>030321</v>
      </c>
      <c r="D140" s="125" t="s">
        <v>168</v>
      </c>
      <c r="E140" s="126" t="s">
        <v>240</v>
      </c>
      <c r="F140" s="126" t="s">
        <v>117</v>
      </c>
      <c r="G140" s="124" t="s">
        <v>37</v>
      </c>
      <c r="H140" s="126"/>
      <c r="I140" s="124" t="s">
        <v>44</v>
      </c>
      <c r="J140" s="127" t="s">
        <v>242</v>
      </c>
      <c r="K140" s="128" t="s">
        <v>287</v>
      </c>
      <c r="L140" s="126"/>
      <c r="M140" s="126"/>
      <c r="N140"/>
      <c r="P140"/>
      <c r="Q140" t="e">
        <f>VLOOKUP($A140,'Phan ca&amp; Ngay BDhoc'!$B$4:$I$72,4,0)</f>
        <v>#N/A</v>
      </c>
      <c r="R140" t="e">
        <f>VLOOKUP($A140,'Phan ca&amp; Ngay BDhoc'!$B$4:$I$72,6,0)</f>
        <v>#N/A</v>
      </c>
      <c r="S140" t="e">
        <f>VLOOKUP($A140,'Phan ca&amp; Ngay BDhoc'!$B$4:$I$72,8,0)</f>
        <v>#N/A</v>
      </c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1:31" ht="24.75" customHeight="1">
      <c r="A141" s="124">
        <v>135</v>
      </c>
      <c r="B141" s="123" t="str">
        <f t="shared" si="4"/>
        <v>11021303550623</v>
      </c>
      <c r="C141" s="124" t="str">
        <f>VLOOKUP(D141,'[1]KHChung'!$C$5:$I$2144,7,0)</f>
        <v>130355</v>
      </c>
      <c r="D141" s="125" t="s">
        <v>157</v>
      </c>
      <c r="E141" s="126" t="s">
        <v>224</v>
      </c>
      <c r="F141" s="126" t="s">
        <v>117</v>
      </c>
      <c r="G141" s="124" t="str">
        <f>VLOOKUP(I141,'Phan ca&amp; Ngay BDhoc'!$B$4:$I$72,8,0)</f>
        <v>Hà nam-C1-203</v>
      </c>
      <c r="H141" s="126"/>
      <c r="I141" s="124" t="s">
        <v>44</v>
      </c>
      <c r="J141" s="127" t="s">
        <v>283</v>
      </c>
      <c r="K141" s="128" t="s">
        <v>307</v>
      </c>
      <c r="L141" s="126"/>
      <c r="M141" s="126"/>
      <c r="N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1:31" ht="24.75" customHeight="1">
      <c r="A142" s="124">
        <v>136</v>
      </c>
      <c r="B142" s="123" t="str">
        <f t="shared" si="4"/>
        <v>11021303550623</v>
      </c>
      <c r="C142" s="124" t="str">
        <f>VLOOKUP(D142,'[1]KHChung'!$C$5:$I$2144,7,0)</f>
        <v>130355</v>
      </c>
      <c r="D142" s="125" t="s">
        <v>157</v>
      </c>
      <c r="E142" s="126" t="s">
        <v>223</v>
      </c>
      <c r="F142" s="126" t="s">
        <v>119</v>
      </c>
      <c r="G142" s="124" t="str">
        <f>VLOOKUP(I142,'Phan ca&amp; Ngay BDhoc'!$B$4:$I$72,8,0)</f>
        <v>Hà nam-C1-203</v>
      </c>
      <c r="H142" s="126"/>
      <c r="I142" s="124" t="s">
        <v>44</v>
      </c>
      <c r="J142" s="127" t="s">
        <v>283</v>
      </c>
      <c r="K142" s="128" t="s">
        <v>307</v>
      </c>
      <c r="L142" s="126"/>
      <c r="M142" s="126"/>
      <c r="N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1:31" ht="24.75" customHeight="1">
      <c r="A143" s="124">
        <v>137</v>
      </c>
      <c r="B143" s="123" t="str">
        <f t="shared" si="4"/>
        <v>11021303550624</v>
      </c>
      <c r="C143" s="124" t="str">
        <f>VLOOKUP(D143,'[1]KHChung'!$C$5:$I$2144,7,0)</f>
        <v>130355</v>
      </c>
      <c r="D143" s="125" t="s">
        <v>157</v>
      </c>
      <c r="E143" s="126" t="s">
        <v>224</v>
      </c>
      <c r="F143" s="126" t="s">
        <v>117</v>
      </c>
      <c r="G143" s="124" t="s">
        <v>37</v>
      </c>
      <c r="H143" s="126"/>
      <c r="I143" s="124" t="s">
        <v>44</v>
      </c>
      <c r="J143" s="127" t="s">
        <v>283</v>
      </c>
      <c r="K143" s="128" t="s">
        <v>308</v>
      </c>
      <c r="L143" s="126"/>
      <c r="M143" s="126"/>
      <c r="N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1:31" ht="24.75" customHeight="1">
      <c r="A144" s="124">
        <v>138</v>
      </c>
      <c r="B144" s="123" t="str">
        <f t="shared" si="4"/>
        <v>11021303550624</v>
      </c>
      <c r="C144" s="124" t="str">
        <f>VLOOKUP(D144,'[1]KHChung'!$C$5:$I$2144,7,0)</f>
        <v>130355</v>
      </c>
      <c r="D144" s="125" t="s">
        <v>157</v>
      </c>
      <c r="E144" s="126" t="s">
        <v>223</v>
      </c>
      <c r="F144" s="126" t="s">
        <v>119</v>
      </c>
      <c r="G144" s="124" t="s">
        <v>37</v>
      </c>
      <c r="H144" s="126"/>
      <c r="I144" s="124" t="s">
        <v>44</v>
      </c>
      <c r="J144" s="127" t="s">
        <v>283</v>
      </c>
      <c r="K144" s="128" t="s">
        <v>308</v>
      </c>
      <c r="L144" s="126"/>
      <c r="M144" s="126"/>
      <c r="N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1:31" ht="24.75" customHeight="1">
      <c r="A145" s="124">
        <v>139</v>
      </c>
      <c r="B145" s="123" t="str">
        <f t="shared" si="4"/>
        <v>11021003140604</v>
      </c>
      <c r="C145" s="124" t="str">
        <f>VLOOKUP(D145,'[1]KHChung'!$C$5:$I$2144,7,0)</f>
        <v>100314</v>
      </c>
      <c r="D145" s="125" t="s">
        <v>166</v>
      </c>
      <c r="E145" s="126" t="s">
        <v>240</v>
      </c>
      <c r="F145" s="126" t="s">
        <v>117</v>
      </c>
      <c r="G145" s="124" t="str">
        <f>VLOOKUP(I145,'Phan ca&amp; Ngay BDhoc'!$B$4:$I$72,8,0)</f>
        <v>Hà nam-C1-203</v>
      </c>
      <c r="H145" s="126"/>
      <c r="I145" s="124" t="s">
        <v>44</v>
      </c>
      <c r="J145" s="127" t="s">
        <v>242</v>
      </c>
      <c r="K145" s="128" t="s">
        <v>287</v>
      </c>
      <c r="L145" s="126"/>
      <c r="M145" s="126"/>
      <c r="N145"/>
      <c r="P145"/>
      <c r="Q145" t="e">
        <f>VLOOKUP($A145,'Phan ca&amp; Ngay BDhoc'!$B$4:$I$72,4,0)</f>
        <v>#N/A</v>
      </c>
      <c r="R145" t="e">
        <f>VLOOKUP($A145,'Phan ca&amp; Ngay BDhoc'!$B$4:$I$72,6,0)</f>
        <v>#N/A</v>
      </c>
      <c r="S145" t="e">
        <f>VLOOKUP($A145,'Phan ca&amp; Ngay BDhoc'!$B$4:$I$72,8,0)</f>
        <v>#N/A</v>
      </c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1:31" ht="24.75" customHeight="1">
      <c r="A146" s="124">
        <v>140</v>
      </c>
      <c r="B146" s="123" t="str">
        <f t="shared" si="4"/>
        <v>11021103220606</v>
      </c>
      <c r="C146" s="124" t="str">
        <f>VLOOKUP(D146,'[1]KHChung'!$C$5:$I$2144,7,0)</f>
        <v>110322</v>
      </c>
      <c r="D146" s="125" t="s">
        <v>170</v>
      </c>
      <c r="E146" s="126" t="s">
        <v>233</v>
      </c>
      <c r="F146" s="126" t="s">
        <v>118</v>
      </c>
      <c r="G146" s="124" t="str">
        <f>VLOOKUP(I146,'Phan ca&amp; Ngay BDhoc'!$B$4:$I$72,8,0)</f>
        <v>Hà nam-C1-401</v>
      </c>
      <c r="H146" s="126"/>
      <c r="I146" s="124" t="s">
        <v>147</v>
      </c>
      <c r="J146" s="127" t="s">
        <v>244</v>
      </c>
      <c r="K146" s="128" t="s">
        <v>289</v>
      </c>
      <c r="L146" s="126"/>
      <c r="M146" s="126"/>
      <c r="N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1:31" ht="24.75" customHeight="1">
      <c r="A147" s="124">
        <v>141</v>
      </c>
      <c r="B147" s="123" t="str">
        <f t="shared" si="4"/>
        <v>11021203030606</v>
      </c>
      <c r="C147" s="124" t="str">
        <f>VLOOKUP(D147,'[1]KHChung'!$C$5:$I$2144,7,0)</f>
        <v>120303</v>
      </c>
      <c r="D147" s="125" t="s">
        <v>173</v>
      </c>
      <c r="E147" s="126" t="s">
        <v>233</v>
      </c>
      <c r="F147" s="126" t="s">
        <v>118</v>
      </c>
      <c r="G147" s="124" t="s">
        <v>37</v>
      </c>
      <c r="H147" s="126"/>
      <c r="I147" s="124" t="s">
        <v>147</v>
      </c>
      <c r="J147" s="127" t="s">
        <v>244</v>
      </c>
      <c r="K147" s="128" t="s">
        <v>289</v>
      </c>
      <c r="L147" s="126"/>
      <c r="M147" s="126"/>
      <c r="N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1:31" ht="24.75" customHeight="1">
      <c r="A148" s="124">
        <v>142</v>
      </c>
      <c r="B148" s="123" t="str">
        <f t="shared" si="4"/>
        <v>11021203040606</v>
      </c>
      <c r="C148" s="124" t="str">
        <f>VLOOKUP(D148,'[1]KHChung'!$C$5:$I$2144,7,0)</f>
        <v>120304</v>
      </c>
      <c r="D148" s="125" t="s">
        <v>171</v>
      </c>
      <c r="E148" s="126" t="s">
        <v>233</v>
      </c>
      <c r="F148" s="126" t="s">
        <v>118</v>
      </c>
      <c r="G148" s="124" t="s">
        <v>37</v>
      </c>
      <c r="H148" s="126"/>
      <c r="I148" s="124" t="s">
        <v>147</v>
      </c>
      <c r="J148" s="127" t="s">
        <v>244</v>
      </c>
      <c r="K148" s="128" t="s">
        <v>289</v>
      </c>
      <c r="L148" s="126"/>
      <c r="M148" s="126"/>
      <c r="N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1:31" ht="24.75" customHeight="1">
      <c r="A149" s="124">
        <v>143</v>
      </c>
      <c r="B149" s="123" t="str">
        <f t="shared" si="4"/>
        <v>11021403040606</v>
      </c>
      <c r="C149" s="124" t="str">
        <f>VLOOKUP(D149,'[1]KHChung'!$C$5:$I$2144,7,0)</f>
        <v>140304</v>
      </c>
      <c r="D149" s="125" t="s">
        <v>172</v>
      </c>
      <c r="E149" s="126" t="s">
        <v>233</v>
      </c>
      <c r="F149" s="126" t="s">
        <v>118</v>
      </c>
      <c r="G149" s="124" t="s">
        <v>37</v>
      </c>
      <c r="H149" s="126"/>
      <c r="I149" s="124" t="s">
        <v>147</v>
      </c>
      <c r="J149" s="127" t="s">
        <v>244</v>
      </c>
      <c r="K149" s="128" t="s">
        <v>289</v>
      </c>
      <c r="L149" s="126"/>
      <c r="M149" s="126"/>
      <c r="N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1:31" ht="24.75" customHeight="1">
      <c r="A150" s="124">
        <v>144</v>
      </c>
      <c r="B150" s="123" t="str">
        <f t="shared" si="4"/>
        <v>11021303550647</v>
      </c>
      <c r="C150" s="124" t="str">
        <f>VLOOKUP(D150,'[1]KHChung'!$C$5:$I$2144,7,0)</f>
        <v>130355</v>
      </c>
      <c r="D150" s="125" t="s">
        <v>157</v>
      </c>
      <c r="E150" s="126" t="s">
        <v>222</v>
      </c>
      <c r="F150" s="126" t="s">
        <v>118</v>
      </c>
      <c r="G150" s="124" t="str">
        <f>VLOOKUP(I150,'Phan ca&amp; Ngay BDhoc'!$B$4:$I$72,8,0)</f>
        <v>Hà nam-C1-401</v>
      </c>
      <c r="H150" s="126"/>
      <c r="I150" s="124" t="s">
        <v>147</v>
      </c>
      <c r="J150" s="127" t="s">
        <v>283</v>
      </c>
      <c r="K150" s="128" t="s">
        <v>331</v>
      </c>
      <c r="L150" s="126"/>
      <c r="M150" s="126"/>
      <c r="N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1:31" ht="24.75" customHeight="1">
      <c r="A151" s="124">
        <v>145</v>
      </c>
      <c r="B151" s="123" t="str">
        <f t="shared" si="4"/>
        <v>11021303550647</v>
      </c>
      <c r="C151" s="124" t="str">
        <f>VLOOKUP(D151,'[1]KHChung'!$C$5:$I$2144,7,0)</f>
        <v>130355</v>
      </c>
      <c r="D151" s="125" t="s">
        <v>157</v>
      </c>
      <c r="E151" s="126" t="s">
        <v>221</v>
      </c>
      <c r="F151" s="126" t="s">
        <v>119</v>
      </c>
      <c r="G151" s="124" t="str">
        <f>VLOOKUP(I151,'Phan ca&amp; Ngay BDhoc'!$B$4:$I$72,8,0)</f>
        <v>Hà nam-C1-401</v>
      </c>
      <c r="H151" s="126"/>
      <c r="I151" s="124" t="s">
        <v>147</v>
      </c>
      <c r="J151" s="127" t="s">
        <v>283</v>
      </c>
      <c r="K151" s="128" t="s">
        <v>331</v>
      </c>
      <c r="L151" s="126"/>
      <c r="M151" s="126"/>
      <c r="N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1:31" ht="24.75" customHeight="1">
      <c r="A152" s="124">
        <v>146</v>
      </c>
      <c r="B152" s="123" t="str">
        <f t="shared" si="4"/>
        <v>11021303550648</v>
      </c>
      <c r="C152" s="124" t="str">
        <f>VLOOKUP(D152,'[1]KHChung'!$C$5:$I$2144,7,0)</f>
        <v>130355</v>
      </c>
      <c r="D152" s="125" t="s">
        <v>157</v>
      </c>
      <c r="E152" s="126" t="s">
        <v>222</v>
      </c>
      <c r="F152" s="126" t="s">
        <v>119</v>
      </c>
      <c r="G152" s="124" t="str">
        <f>VLOOKUP(I152,'Phan ca&amp; Ngay BDhoc'!$B$4:$I$72,8,0)</f>
        <v>Hà nam-C1-401</v>
      </c>
      <c r="H152" s="126"/>
      <c r="I152" s="124" t="s">
        <v>147</v>
      </c>
      <c r="J152" s="127" t="s">
        <v>283</v>
      </c>
      <c r="K152" s="128" t="s">
        <v>332</v>
      </c>
      <c r="L152" s="126"/>
      <c r="M152" s="126"/>
      <c r="N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1:31" ht="24.75" customHeight="1">
      <c r="A153" s="124">
        <v>147</v>
      </c>
      <c r="B153" s="123" t="str">
        <f t="shared" si="4"/>
        <v>11021303550648</v>
      </c>
      <c r="C153" s="124" t="str">
        <f>VLOOKUP(D153,'[1]KHChung'!$C$5:$I$2144,7,0)</f>
        <v>130355</v>
      </c>
      <c r="D153" s="125" t="s">
        <v>157</v>
      </c>
      <c r="E153" s="126" t="s">
        <v>222</v>
      </c>
      <c r="F153" s="126" t="s">
        <v>119</v>
      </c>
      <c r="G153" s="124" t="str">
        <f>VLOOKUP(I153,'Phan ca&amp; Ngay BDhoc'!$B$4:$I$72,8,0)</f>
        <v>Hà nam-C1-401</v>
      </c>
      <c r="H153" s="126"/>
      <c r="I153" s="124" t="s">
        <v>147</v>
      </c>
      <c r="J153" s="127" t="s">
        <v>283</v>
      </c>
      <c r="K153" s="128" t="s">
        <v>332</v>
      </c>
      <c r="L153" s="126"/>
      <c r="M153" s="126"/>
      <c r="N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1:31" ht="24.75" customHeight="1">
      <c r="A154" s="124">
        <v>148</v>
      </c>
      <c r="B154" s="123" t="str">
        <f t="shared" si="4"/>
        <v>11021103220607</v>
      </c>
      <c r="C154" s="124" t="str">
        <f>VLOOKUP(D154,'[1]KHChung'!$C$5:$I$2144,7,0)</f>
        <v>110322</v>
      </c>
      <c r="D154" s="125" t="s">
        <v>170</v>
      </c>
      <c r="E154" s="126" t="s">
        <v>240</v>
      </c>
      <c r="F154" s="126" t="s">
        <v>118</v>
      </c>
      <c r="G154" s="124" t="str">
        <f>VLOOKUP(I154,'Phan ca&amp; Ngay BDhoc'!$B$4:$I$72,8,0)</f>
        <v>Hà nam-C1-303</v>
      </c>
      <c r="H154" s="126"/>
      <c r="I154" s="124" t="s">
        <v>2</v>
      </c>
      <c r="J154" s="127" t="s">
        <v>244</v>
      </c>
      <c r="K154" s="128" t="s">
        <v>290</v>
      </c>
      <c r="L154" s="126"/>
      <c r="M154" s="126"/>
      <c r="N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1:31" ht="24.75" customHeight="1">
      <c r="A155" s="124">
        <v>149</v>
      </c>
      <c r="B155" s="123" t="str">
        <f t="shared" si="4"/>
        <v>11021203030607</v>
      </c>
      <c r="C155" s="124" t="str">
        <f>VLOOKUP(D155,'[1]KHChung'!$C$5:$I$2144,7,0)</f>
        <v>120303</v>
      </c>
      <c r="D155" s="125" t="s">
        <v>173</v>
      </c>
      <c r="E155" s="126" t="s">
        <v>240</v>
      </c>
      <c r="F155" s="126" t="s">
        <v>118</v>
      </c>
      <c r="G155" s="124" t="s">
        <v>37</v>
      </c>
      <c r="H155" s="126"/>
      <c r="I155" s="124" t="s">
        <v>2</v>
      </c>
      <c r="J155" s="127" t="s">
        <v>244</v>
      </c>
      <c r="K155" s="128" t="s">
        <v>290</v>
      </c>
      <c r="L155" s="126"/>
      <c r="M155" s="126"/>
      <c r="N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1:31" ht="24.75" customHeight="1">
      <c r="A156" s="124">
        <v>150</v>
      </c>
      <c r="B156" s="123" t="str">
        <f t="shared" si="4"/>
        <v>11021203040607</v>
      </c>
      <c r="C156" s="124" t="str">
        <f>VLOOKUP(D156,'[1]KHChung'!$C$5:$I$2144,7,0)</f>
        <v>120304</v>
      </c>
      <c r="D156" s="125" t="s">
        <v>171</v>
      </c>
      <c r="E156" s="126" t="s">
        <v>240</v>
      </c>
      <c r="F156" s="126" t="s">
        <v>118</v>
      </c>
      <c r="G156" s="124" t="s">
        <v>37</v>
      </c>
      <c r="H156" s="126"/>
      <c r="I156" s="124" t="s">
        <v>2</v>
      </c>
      <c r="J156" s="127" t="s">
        <v>244</v>
      </c>
      <c r="K156" s="128" t="s">
        <v>290</v>
      </c>
      <c r="L156" s="126"/>
      <c r="M156" s="126"/>
      <c r="N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1:31" ht="24.75" customHeight="1">
      <c r="A157" s="124">
        <v>151</v>
      </c>
      <c r="B157" s="123" t="str">
        <f t="shared" si="4"/>
        <v>11021403040607</v>
      </c>
      <c r="C157" s="124" t="str">
        <f>VLOOKUP(D157,'[1]KHChung'!$C$5:$I$2144,7,0)</f>
        <v>140304</v>
      </c>
      <c r="D157" s="125" t="s">
        <v>172</v>
      </c>
      <c r="E157" s="126" t="s">
        <v>240</v>
      </c>
      <c r="F157" s="126" t="s">
        <v>118</v>
      </c>
      <c r="G157" s="124" t="s">
        <v>37</v>
      </c>
      <c r="H157" s="126"/>
      <c r="I157" s="124" t="s">
        <v>2</v>
      </c>
      <c r="J157" s="127" t="s">
        <v>244</v>
      </c>
      <c r="K157" s="128" t="s">
        <v>290</v>
      </c>
      <c r="L157" s="126"/>
      <c r="M157" s="126"/>
      <c r="N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</row>
    <row r="158" spans="1:31" ht="24.75" customHeight="1">
      <c r="A158" s="124">
        <v>152</v>
      </c>
      <c r="B158" s="123" t="str">
        <f t="shared" si="4"/>
        <v>11021303550649</v>
      </c>
      <c r="C158" s="124" t="str">
        <f>VLOOKUP(D158,'[1]KHChung'!$C$5:$I$2144,7,0)</f>
        <v>130355</v>
      </c>
      <c r="D158" s="125" t="s">
        <v>157</v>
      </c>
      <c r="E158" s="126" t="s">
        <v>224</v>
      </c>
      <c r="F158" s="126" t="s">
        <v>118</v>
      </c>
      <c r="G158" s="124" t="str">
        <f>VLOOKUP(I158,'Phan ca&amp; Ngay BDhoc'!$B$4:$I$72,8,0)</f>
        <v>Hà nam-C1-303</v>
      </c>
      <c r="H158" s="126"/>
      <c r="I158" s="124" t="s">
        <v>2</v>
      </c>
      <c r="J158" s="127" t="s">
        <v>283</v>
      </c>
      <c r="K158" s="128" t="s">
        <v>333</v>
      </c>
      <c r="L158" s="126"/>
      <c r="M158" s="126"/>
      <c r="N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1:31" ht="24.75" customHeight="1">
      <c r="A159" s="124">
        <v>153</v>
      </c>
      <c r="B159" s="123" t="str">
        <f t="shared" si="4"/>
        <v>11021303550649</v>
      </c>
      <c r="C159" s="124" t="str">
        <f>VLOOKUP(D159,'[1]KHChung'!$C$5:$I$2144,7,0)</f>
        <v>130355</v>
      </c>
      <c r="D159" s="125" t="s">
        <v>157</v>
      </c>
      <c r="E159" s="126" t="s">
        <v>224</v>
      </c>
      <c r="F159" s="126" t="s">
        <v>122</v>
      </c>
      <c r="G159" s="124" t="str">
        <f>VLOOKUP(I159,'Phan ca&amp; Ngay BDhoc'!$B$4:$I$72,8,0)</f>
        <v>Hà nam-C1-303</v>
      </c>
      <c r="H159" s="126"/>
      <c r="I159" s="124" t="s">
        <v>2</v>
      </c>
      <c r="J159" s="127" t="s">
        <v>283</v>
      </c>
      <c r="K159" s="128" t="s">
        <v>333</v>
      </c>
      <c r="L159" s="126"/>
      <c r="M159" s="126"/>
      <c r="N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</row>
    <row r="160" spans="1:31" ht="24.75" customHeight="1">
      <c r="A160" s="124">
        <v>154</v>
      </c>
      <c r="B160" s="123" t="str">
        <f t="shared" si="4"/>
        <v>11021303550650</v>
      </c>
      <c r="C160" s="124" t="str">
        <f>VLOOKUP(D160,'[1]KHChung'!$C$5:$I$2144,7,0)</f>
        <v>130355</v>
      </c>
      <c r="D160" s="125" t="s">
        <v>157</v>
      </c>
      <c r="E160" s="126" t="s">
        <v>224</v>
      </c>
      <c r="F160" s="126" t="s">
        <v>118</v>
      </c>
      <c r="G160" s="124" t="str">
        <f>VLOOKUP(I160,'Phan ca&amp; Ngay BDhoc'!$B$4:$I$72,8,0)</f>
        <v>Hà nam-C1-303</v>
      </c>
      <c r="H160" s="126"/>
      <c r="I160" s="124" t="s">
        <v>2</v>
      </c>
      <c r="J160" s="127" t="s">
        <v>283</v>
      </c>
      <c r="K160" s="128" t="s">
        <v>334</v>
      </c>
      <c r="L160" s="126"/>
      <c r="M160" s="126"/>
      <c r="N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1:31" ht="24.75" customHeight="1">
      <c r="A161" s="124">
        <v>155</v>
      </c>
      <c r="B161" s="123" t="str">
        <f t="shared" si="4"/>
        <v>11021303550650</v>
      </c>
      <c r="C161" s="124" t="str">
        <f>VLOOKUP(D161,'[1]KHChung'!$C$5:$I$2144,7,0)</f>
        <v>130355</v>
      </c>
      <c r="D161" s="125" t="s">
        <v>157</v>
      </c>
      <c r="E161" s="126" t="s">
        <v>224</v>
      </c>
      <c r="F161" s="126" t="s">
        <v>122</v>
      </c>
      <c r="G161" s="124" t="str">
        <f>VLOOKUP(I161,'Phan ca&amp; Ngay BDhoc'!$B$4:$I$72,8,0)</f>
        <v>Hà nam-C1-303</v>
      </c>
      <c r="H161" s="126"/>
      <c r="I161" s="124" t="s">
        <v>2</v>
      </c>
      <c r="J161" s="127" t="s">
        <v>283</v>
      </c>
      <c r="K161" s="128" t="s">
        <v>334</v>
      </c>
      <c r="L161" s="126"/>
      <c r="M161" s="126"/>
      <c r="N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</row>
    <row r="162" spans="1:31" ht="24.75" customHeight="1">
      <c r="A162" s="124">
        <v>156</v>
      </c>
      <c r="B162" s="123" t="str">
        <f t="shared" si="4"/>
        <v>11021103220608</v>
      </c>
      <c r="C162" s="124" t="str">
        <f>VLOOKUP(D162,'[1]KHChung'!$C$5:$I$2144,7,0)</f>
        <v>110322</v>
      </c>
      <c r="D162" s="125" t="s">
        <v>170</v>
      </c>
      <c r="E162" s="126" t="s">
        <v>235</v>
      </c>
      <c r="F162" s="126" t="s">
        <v>118</v>
      </c>
      <c r="G162" s="124" t="str">
        <f>VLOOKUP(I162,'Phan ca&amp; Ngay BDhoc'!$B$4:$I$72,8,0)</f>
        <v>Hà nam-C1-401</v>
      </c>
      <c r="H162" s="126"/>
      <c r="I162" s="124" t="s">
        <v>50</v>
      </c>
      <c r="J162" s="127" t="s">
        <v>244</v>
      </c>
      <c r="K162" s="128" t="s">
        <v>291</v>
      </c>
      <c r="L162" s="126"/>
      <c r="M162" s="126"/>
      <c r="N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</row>
    <row r="163" spans="1:31" ht="24.75" customHeight="1">
      <c r="A163" s="124">
        <v>157</v>
      </c>
      <c r="B163" s="123" t="str">
        <f t="shared" si="4"/>
        <v>11021203030608</v>
      </c>
      <c r="C163" s="124" t="str">
        <f>VLOOKUP(D163,'[1]KHChung'!$C$5:$I$2144,7,0)</f>
        <v>120303</v>
      </c>
      <c r="D163" s="125" t="s">
        <v>173</v>
      </c>
      <c r="E163" s="126" t="s">
        <v>235</v>
      </c>
      <c r="F163" s="126" t="s">
        <v>118</v>
      </c>
      <c r="G163" s="124" t="s">
        <v>37</v>
      </c>
      <c r="H163" s="126"/>
      <c r="I163" s="124" t="s">
        <v>50</v>
      </c>
      <c r="J163" s="127" t="s">
        <v>244</v>
      </c>
      <c r="K163" s="128" t="s">
        <v>291</v>
      </c>
      <c r="L163" s="126"/>
      <c r="M163" s="126"/>
      <c r="N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1:31" ht="24.75" customHeight="1">
      <c r="A164" s="124">
        <v>158</v>
      </c>
      <c r="B164" s="123" t="str">
        <f t="shared" si="4"/>
        <v>11021203040608</v>
      </c>
      <c r="C164" s="124" t="str">
        <f>VLOOKUP(D164,'[1]KHChung'!$C$5:$I$2144,7,0)</f>
        <v>120304</v>
      </c>
      <c r="D164" s="125" t="s">
        <v>171</v>
      </c>
      <c r="E164" s="126" t="s">
        <v>235</v>
      </c>
      <c r="F164" s="126" t="s">
        <v>118</v>
      </c>
      <c r="G164" s="124" t="s">
        <v>37</v>
      </c>
      <c r="H164" s="126"/>
      <c r="I164" s="124" t="s">
        <v>50</v>
      </c>
      <c r="J164" s="127" t="s">
        <v>244</v>
      </c>
      <c r="K164" s="128" t="s">
        <v>291</v>
      </c>
      <c r="L164" s="126"/>
      <c r="M164" s="126"/>
      <c r="N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</row>
    <row r="165" spans="1:31" ht="24.75" customHeight="1">
      <c r="A165" s="124">
        <v>159</v>
      </c>
      <c r="B165" s="123" t="str">
        <f t="shared" si="4"/>
        <v>11021403040608</v>
      </c>
      <c r="C165" s="124" t="str">
        <f>VLOOKUP(D165,'[1]KHChung'!$C$5:$I$2144,7,0)</f>
        <v>140304</v>
      </c>
      <c r="D165" s="125" t="s">
        <v>172</v>
      </c>
      <c r="E165" s="126" t="s">
        <v>235</v>
      </c>
      <c r="F165" s="126" t="s">
        <v>118</v>
      </c>
      <c r="G165" s="124" t="s">
        <v>37</v>
      </c>
      <c r="H165" s="126"/>
      <c r="I165" s="124" t="s">
        <v>50</v>
      </c>
      <c r="J165" s="127" t="s">
        <v>244</v>
      </c>
      <c r="K165" s="128" t="s">
        <v>291</v>
      </c>
      <c r="L165" s="126"/>
      <c r="M165" s="126"/>
      <c r="N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1:31" ht="24.75" customHeight="1">
      <c r="A166" s="124">
        <v>160</v>
      </c>
      <c r="B166" s="123" t="str">
        <f t="shared" si="4"/>
        <v>11021303550651</v>
      </c>
      <c r="C166" s="124" t="str">
        <f>VLOOKUP(D166,'[1]KHChung'!$C$5:$I$2144,7,0)</f>
        <v>130355</v>
      </c>
      <c r="D166" s="125" t="s">
        <v>157</v>
      </c>
      <c r="E166" s="126" t="s">
        <v>223</v>
      </c>
      <c r="F166" s="126" t="s">
        <v>118</v>
      </c>
      <c r="G166" s="124" t="str">
        <f>VLOOKUP(I166,'Phan ca&amp; Ngay BDhoc'!$B$4:$I$72,8,0)</f>
        <v>Hà nam-C1-401</v>
      </c>
      <c r="H166" s="126"/>
      <c r="I166" s="124" t="s">
        <v>50</v>
      </c>
      <c r="J166" s="127" t="s">
        <v>283</v>
      </c>
      <c r="K166" s="128" t="s">
        <v>335</v>
      </c>
      <c r="L166" s="126"/>
      <c r="M166" s="126"/>
      <c r="N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</row>
    <row r="167" spans="1:31" ht="24.75" customHeight="1">
      <c r="A167" s="124">
        <v>161</v>
      </c>
      <c r="B167" s="123" t="str">
        <f>CONCATENATE("1102",C167,"06",K167)</f>
        <v>11021303550651</v>
      </c>
      <c r="C167" s="124" t="str">
        <f>VLOOKUP(D167,'[1]KHChung'!$C$5:$I$2144,7,0)</f>
        <v>130355</v>
      </c>
      <c r="D167" s="125" t="s">
        <v>157</v>
      </c>
      <c r="E167" s="126" t="s">
        <v>237</v>
      </c>
      <c r="F167" s="126" t="s">
        <v>118</v>
      </c>
      <c r="G167" s="124" t="str">
        <f>VLOOKUP(I167,'Phan ca&amp; Ngay BDhoc'!$B$4:$I$72,8,0)</f>
        <v>Hà nam-C1-401</v>
      </c>
      <c r="H167" s="126"/>
      <c r="I167" s="124" t="s">
        <v>50</v>
      </c>
      <c r="J167" s="127" t="s">
        <v>283</v>
      </c>
      <c r="K167" s="128" t="s">
        <v>335</v>
      </c>
      <c r="L167" s="126"/>
      <c r="M167" s="126"/>
      <c r="N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</row>
    <row r="168" spans="1:31" ht="24.75" customHeight="1">
      <c r="A168" s="124">
        <v>162</v>
      </c>
      <c r="B168" s="123" t="str">
        <f>CONCATENATE("1102",C168,"06",K168)</f>
        <v>11021303550652</v>
      </c>
      <c r="C168" s="124" t="str">
        <f>VLOOKUP(D168,'[1]KHChung'!$C$5:$I$2144,7,0)</f>
        <v>130355</v>
      </c>
      <c r="D168" s="125" t="s">
        <v>157</v>
      </c>
      <c r="E168" s="126" t="s">
        <v>223</v>
      </c>
      <c r="F168" s="126" t="s">
        <v>120</v>
      </c>
      <c r="G168" s="124" t="str">
        <f>VLOOKUP(I168,'Phan ca&amp; Ngay BDhoc'!$B$4:$I$72,8,0)</f>
        <v>Hà nam-C1-401</v>
      </c>
      <c r="H168" s="126"/>
      <c r="I168" s="124" t="s">
        <v>50</v>
      </c>
      <c r="J168" s="127" t="s">
        <v>283</v>
      </c>
      <c r="K168" s="128" t="s">
        <v>336</v>
      </c>
      <c r="L168" s="126"/>
      <c r="M168" s="126"/>
      <c r="N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1:31" ht="24.75" customHeight="1">
      <c r="A169" s="124">
        <v>163</v>
      </c>
      <c r="B169" s="123" t="str">
        <f>CONCATENATE("1102",C169,"06",K169)</f>
        <v>11021303550652</v>
      </c>
      <c r="C169" s="124" t="str">
        <f>VLOOKUP(D169,'[1]KHChung'!$C$5:$I$2144,7,0)</f>
        <v>130355</v>
      </c>
      <c r="D169" s="125" t="s">
        <v>157</v>
      </c>
      <c r="E169" s="126" t="s">
        <v>224</v>
      </c>
      <c r="F169" s="126" t="s">
        <v>120</v>
      </c>
      <c r="G169" s="124" t="str">
        <f>VLOOKUP(I169,'Phan ca&amp; Ngay BDhoc'!$B$4:$I$72,8,0)</f>
        <v>Hà nam-C1-401</v>
      </c>
      <c r="H169" s="126"/>
      <c r="I169" s="124" t="s">
        <v>50</v>
      </c>
      <c r="J169" s="127" t="s">
        <v>283</v>
      </c>
      <c r="K169" s="128" t="s">
        <v>336</v>
      </c>
      <c r="L169" s="126"/>
      <c r="M169" s="126"/>
      <c r="N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1:3" ht="12.75">
      <c r="A170" s="14" t="s">
        <v>143</v>
      </c>
      <c r="B170" s="14"/>
      <c r="C170" s="14"/>
    </row>
    <row r="171" spans="1:4" ht="16.5">
      <c r="A171" s="15">
        <v>1</v>
      </c>
      <c r="B171" s="15"/>
      <c r="C171" s="15"/>
      <c r="D171" s="37" t="s">
        <v>377</v>
      </c>
    </row>
    <row r="172" spans="1:4" ht="16.5">
      <c r="A172" s="15">
        <v>2</v>
      </c>
      <c r="B172" s="15"/>
      <c r="C172" s="15"/>
      <c r="D172" s="37" t="s">
        <v>144</v>
      </c>
    </row>
    <row r="173" spans="1:4" ht="16.5">
      <c r="A173" s="9" t="s">
        <v>133</v>
      </c>
      <c r="B173" s="9"/>
      <c r="C173" s="9"/>
      <c r="D173" s="34"/>
    </row>
    <row r="174" spans="1:4" ht="16.5">
      <c r="A174" s="8">
        <v>1</v>
      </c>
      <c r="B174" s="8"/>
      <c r="C174" s="8"/>
      <c r="D174" s="39" t="s">
        <v>129</v>
      </c>
    </row>
    <row r="175" spans="1:4" ht="16.5">
      <c r="A175" s="8"/>
      <c r="B175" s="8"/>
      <c r="C175" s="8"/>
      <c r="D175" s="39" t="s">
        <v>145</v>
      </c>
    </row>
    <row r="176" spans="1:31" s="2" customFormat="1" ht="16.5">
      <c r="A176" s="8">
        <v>2</v>
      </c>
      <c r="B176" s="8"/>
      <c r="C176" s="8"/>
      <c r="D176" s="39" t="s">
        <v>68</v>
      </c>
      <c r="N176" s="3"/>
      <c r="O176"/>
      <c r="Q176" s="6"/>
      <c r="R176" s="4"/>
      <c r="S176" s="1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</row>
    <row r="177" spans="1:31" s="2" customFormat="1" ht="16.5">
      <c r="A177" s="8"/>
      <c r="B177" s="8"/>
      <c r="C177" s="8"/>
      <c r="D177" s="39"/>
      <c r="N177" s="3"/>
      <c r="O177"/>
      <c r="Q177" s="6"/>
      <c r="R177" s="4"/>
      <c r="S177" s="1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</row>
    <row r="178" spans="1:31" s="2" customFormat="1" ht="16.5">
      <c r="A178" s="8">
        <v>3</v>
      </c>
      <c r="B178" s="8"/>
      <c r="C178" s="8"/>
      <c r="D178" s="39" t="s">
        <v>132</v>
      </c>
      <c r="N178" s="3"/>
      <c r="O178"/>
      <c r="Q178" s="6"/>
      <c r="R178" s="4"/>
      <c r="S178" s="1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</row>
    <row r="179" spans="1:31" s="2" customFormat="1" ht="16.5">
      <c r="A179" s="7"/>
      <c r="B179" s="7"/>
      <c r="C179" s="7"/>
      <c r="D179" s="39" t="s">
        <v>374</v>
      </c>
      <c r="N179" s="3"/>
      <c r="O179"/>
      <c r="Q179" s="6"/>
      <c r="R179" s="4"/>
      <c r="S179" s="1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</row>
    <row r="180" spans="1:31" s="2" customFormat="1" ht="16.5">
      <c r="A180"/>
      <c r="B180"/>
      <c r="C180"/>
      <c r="D180" s="45" t="s">
        <v>131</v>
      </c>
      <c r="N180" s="3"/>
      <c r="O180"/>
      <c r="Q180" s="6"/>
      <c r="R180" s="4"/>
      <c r="S180" s="1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</row>
    <row r="181" spans="1:31" s="2" customFormat="1" ht="16.5">
      <c r="A181" s="8">
        <v>4</v>
      </c>
      <c r="B181" s="8"/>
      <c r="C181" s="8"/>
      <c r="D181" s="39" t="s">
        <v>375</v>
      </c>
      <c r="N181" s="3"/>
      <c r="O181"/>
      <c r="Q181" s="6"/>
      <c r="R181" s="4"/>
      <c r="S181" s="1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</row>
    <row r="182" spans="1:31" s="2" customFormat="1" ht="16.5">
      <c r="A182"/>
      <c r="B182"/>
      <c r="C182"/>
      <c r="D182" s="39" t="s">
        <v>146</v>
      </c>
      <c r="N182" s="3"/>
      <c r="O182"/>
      <c r="Q182" s="6"/>
      <c r="R182" s="4"/>
      <c r="S182" s="1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</row>
  </sheetData>
  <sheetProtection/>
  <autoFilter ref="A6:S176"/>
  <mergeCells count="1">
    <mergeCell ref="A1:J1"/>
  </mergeCells>
  <conditionalFormatting sqref="E109:F109 E110:E169 F95 E29:E108 K7:M28 H7:H28 E7:F28">
    <cfRule type="cellIs" priority="22" dxfId="0" operator="equal" stopIfTrue="1">
      <formula>#REF!</formula>
    </cfRule>
  </conditionalFormatting>
  <conditionalFormatting sqref="E109:F109 E110:E169 F95 E68:E108 K7:M28 H7:H28 E7:F28">
    <cfRule type="cellIs" priority="21" dxfId="0" operator="equal" stopIfTrue="1">
      <formula>#REF!</formula>
    </cfRule>
  </conditionalFormatting>
  <conditionalFormatting sqref="E109:F109 E110:E169 F95 E68:E108 K7:M28 H7:H28 E7:F28">
    <cfRule type="cellIs" priority="20" dxfId="0" operator="equal" stopIfTrue="1">
      <formula>#REF!</formula>
    </cfRule>
  </conditionalFormatting>
  <conditionalFormatting sqref="E109:F109 E110:E169 F95 K7:M28 H7:H28 F7:F28 E7:E108">
    <cfRule type="cellIs" priority="19" dxfId="0" operator="equal" stopIfTrue="1">
      <formula>#REF!</formula>
    </cfRule>
  </conditionalFormatting>
  <conditionalFormatting sqref="H7:H169 J7:M169 E7:F169">
    <cfRule type="cellIs" priority="18" dxfId="0" operator="equal" stopIfTrue="1">
      <formula>#REF!</formula>
    </cfRule>
  </conditionalFormatting>
  <conditionalFormatting sqref="E109:F109 E110:E169 F95 K7:M28 H7:H28 F7:F28 E7:E108">
    <cfRule type="cellIs" priority="17" dxfId="0" operator="equal" stopIfTrue="1">
      <formula>#REF!</formula>
    </cfRule>
  </conditionalFormatting>
  <conditionalFormatting sqref="E109:F109 E110:E169 F95 E29:E108 K7:M28 H7:H28 E7:F28">
    <cfRule type="cellIs" priority="16" dxfId="0" operator="equal" stopIfTrue="1">
      <formula>#REF!</formula>
    </cfRule>
  </conditionalFormatting>
  <conditionalFormatting sqref="H7:H169 J7:M169 D7:F169">
    <cfRule type="cellIs" priority="15" dxfId="0" operator="equal" stopIfTrue="1">
      <formula>#REF!</formula>
    </cfRule>
  </conditionalFormatting>
  <printOptions horizontalCentered="1"/>
  <pageMargins left="0.1968503937007874" right="0.1968503937007874" top="0.3937007874015748" bottom="0.3937007874015748" header="0.29527559055118113" footer="0.29527559055118113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hoangnx</dc:creator>
  <cp:keywords/>
  <dc:description/>
  <cp:lastModifiedBy>SONY</cp:lastModifiedBy>
  <cp:lastPrinted>2010-10-11T02:39:23Z</cp:lastPrinted>
  <dcterms:created xsi:type="dcterms:W3CDTF">2006-02-19T09:25:24Z</dcterms:created>
  <dcterms:modified xsi:type="dcterms:W3CDTF">2012-03-14T07:59:35Z</dcterms:modified>
  <cp:category/>
  <cp:version/>
  <cp:contentType/>
  <cp:contentStatus/>
</cp:coreProperties>
</file>