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752" activeTab="2"/>
  </bookViews>
  <sheets>
    <sheet name="KHChung" sheetId="1" r:id="rId1"/>
    <sheet name="Phan ca&amp; Ngay BDhoc" sheetId="2" r:id="rId2"/>
    <sheet name="TKB(Doclap) (2)" sheetId="3" r:id="rId3"/>
    <sheet name="TKB(Doclap-BSKyphu)" sheetId="4" r:id="rId4"/>
  </sheets>
  <externalReferences>
    <externalReference r:id="rId7"/>
    <externalReference r:id="rId8"/>
  </externalReferences>
  <definedNames>
    <definedName name="_xlnm._FilterDatabase" localSheetId="0" hidden="1">'KHChung'!$A$4:$N$824</definedName>
    <definedName name="_xlnm._FilterDatabase" localSheetId="1" hidden="1">'Phan ca&amp; Ngay BDhoc'!$A$3:$Q$44</definedName>
    <definedName name="_xlnm._FilterDatabase" localSheetId="2" hidden="1">'TKB(Doclap) (2)'!$A$94:$R$364</definedName>
    <definedName name="_xlnm._FilterDatabase" localSheetId="3" hidden="1">'TKB(Doclap-BSKyphu)'!$A$6:$X$111</definedName>
    <definedName name="_xlnm.Print_Titles" localSheetId="0">'KHChung'!$3:$4</definedName>
    <definedName name="_xlnm.Print_Titles" localSheetId="2">'TKB(Doclap) (2)'!$1:$6</definedName>
    <definedName name="_xlnm.Print_Titles" localSheetId="3">'TKB(Doclap-BSKyphu)'!$1:$4</definedName>
  </definedNames>
  <calcPr fullCalcOnLoad="1"/>
</workbook>
</file>

<file path=xl/comments1.xml><?xml version="1.0" encoding="utf-8"?>
<comments xmlns="http://schemas.openxmlformats.org/spreadsheetml/2006/main">
  <authors>
    <author>Giao_vu</author>
  </authors>
  <commentList>
    <comment ref="G273" authorId="0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Khong to chuc
(Chuyen nganh HTD)</t>
        </r>
      </text>
    </comment>
    <comment ref="C383" authorId="0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Sua ngay 8-8-2009 theo dn cua khoa Dien tu lay ma mon cua mon thvxl va ctmt</t>
        </r>
      </text>
    </comment>
    <comment ref="D388" authorId="0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Sua ngay 8-8-2009 theo dn cua khoa Dien tu</t>
        </r>
      </text>
    </comment>
  </commentList>
</comments>
</file>

<file path=xl/comments2.xml><?xml version="1.0" encoding="utf-8"?>
<comments xmlns="http://schemas.openxmlformats.org/spreadsheetml/2006/main">
  <authors>
    <author>vungocanh</author>
  </authors>
  <commentList>
    <comment ref="I36" authorId="0">
      <text>
        <r>
          <rPr>
            <b/>
            <sz val="8"/>
            <rFont val="Tahoma"/>
            <family val="2"/>
          </rPr>
          <t>vungocanh:</t>
        </r>
        <r>
          <rPr>
            <sz val="8"/>
            <rFont val="Tahoma"/>
            <family val="2"/>
          </rPr>
          <t xml:space="preserve">
Học chung phong voi O5</t>
        </r>
      </text>
    </comment>
  </commentList>
</comments>
</file>

<file path=xl/comments3.xml><?xml version="1.0" encoding="utf-8"?>
<comments xmlns="http://schemas.openxmlformats.org/spreadsheetml/2006/main">
  <authors>
    <author>Manh Cuong</author>
  </authors>
  <commentList>
    <comment ref="O125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Sửa theo đề nghị của khoa Cơ khí ngày 12/12/2011</t>
        </r>
      </text>
    </comment>
  </commentList>
</comments>
</file>

<file path=xl/sharedStrings.xml><?xml version="1.0" encoding="utf-8"?>
<sst xmlns="http://schemas.openxmlformats.org/spreadsheetml/2006/main" count="5662" uniqueCount="740">
  <si>
    <t>KHMT 1</t>
  </si>
  <si>
    <t>KHMT 2</t>
  </si>
  <si>
    <t>KHMT 3</t>
  </si>
  <si>
    <t>KT 3</t>
  </si>
  <si>
    <t>ĐIỆN 1</t>
  </si>
  <si>
    <t>ĐIỆN 2</t>
  </si>
  <si>
    <t>KT 1</t>
  </si>
  <si>
    <t>KT 2</t>
  </si>
  <si>
    <t>Ô TÔ 1</t>
  </si>
  <si>
    <t>Ô TÔ 2</t>
  </si>
  <si>
    <t>ĐIỆN 3</t>
  </si>
  <si>
    <t>KHMT 4</t>
  </si>
  <si>
    <t>KT 4</t>
  </si>
  <si>
    <t>QTKD 1</t>
  </si>
  <si>
    <t>QTKD 2</t>
  </si>
  <si>
    <t>QTKD 3</t>
  </si>
  <si>
    <t>Ô TÔ 3</t>
  </si>
  <si>
    <t>Thứ 2</t>
  </si>
  <si>
    <t>Thứ 3</t>
  </si>
  <si>
    <t>Thứ 4</t>
  </si>
  <si>
    <t>Thứ 5</t>
  </si>
  <si>
    <t>Thứ 6</t>
  </si>
  <si>
    <t>Thứ 7</t>
  </si>
  <si>
    <t>CƠ KHÍ 1</t>
  </si>
  <si>
    <t>CƠ KHÍ 2</t>
  </si>
  <si>
    <t>CƠ KHÍ 3</t>
  </si>
  <si>
    <t>CƠ KHÍ 4</t>
  </si>
  <si>
    <t>ĐIỆN TỬ 1</t>
  </si>
  <si>
    <t>ĐIỆN TỬ 2</t>
  </si>
  <si>
    <t>ĐIỆN TỬ 3</t>
  </si>
  <si>
    <t>ĐIỆN TỬ 4</t>
  </si>
  <si>
    <t>S</t>
  </si>
  <si>
    <t>C</t>
  </si>
  <si>
    <t>Kinh tế học đại cương</t>
  </si>
  <si>
    <t xml:space="preserve">Các đơn vị phân công giáo viên giảng dạy trực tiếp trên TKB và lập TKBCN cho từng giáo viên theo tổ môn. </t>
  </si>
  <si>
    <t>Ngày bắt đầu học</t>
  </si>
  <si>
    <t>ĐT: 04.7655121 số lẻ 206.</t>
  </si>
  <si>
    <t>Những lớp không phân công được giáo viên giảng dạy, đề nghị các đơn vị tổng hợp và làm việc trực tiếp</t>
  </si>
  <si>
    <t>Yêu cầu:</t>
  </si>
  <si>
    <t>Khu A</t>
  </si>
  <si>
    <t>Khu B</t>
  </si>
  <si>
    <t>Nhập môn tin học</t>
  </si>
  <si>
    <t>Sức bền vật liệu</t>
  </si>
  <si>
    <t>Xác suất thống kê</t>
  </si>
  <si>
    <t>ĐH-K3</t>
  </si>
  <si>
    <t>CƠ KHÍ 5</t>
  </si>
  <si>
    <t>CƠ KHÍ 6</t>
  </si>
  <si>
    <t>CƠ KHÍ 7</t>
  </si>
  <si>
    <t>CƠ
ĐIỆN TỬ 1</t>
  </si>
  <si>
    <t>CƠ
ĐIỆN TỬ 2</t>
  </si>
  <si>
    <t>Ô TÔ 4</t>
  </si>
  <si>
    <t>Ô TÔ 5</t>
  </si>
  <si>
    <t>ĐIỆN 4</t>
  </si>
  <si>
    <t>NHIỆT- LẠNH 1</t>
  </si>
  <si>
    <t>NHIỆT- LẠNH 2</t>
  </si>
  <si>
    <t>KT 5</t>
  </si>
  <si>
    <t xml:space="preserve">HOÁ HỌC 1 </t>
  </si>
  <si>
    <t>HOÁ HỌC 2</t>
  </si>
  <si>
    <t xml:space="preserve">HOÁ HỌC 3 </t>
  </si>
  <si>
    <t>Tiếng Anh 1</t>
  </si>
  <si>
    <t>Tiếng Anh 2</t>
  </si>
  <si>
    <t>Tiếng Anh cơ bản 1</t>
  </si>
  <si>
    <t>Toán Ứng dụng 2</t>
  </si>
  <si>
    <t>Vật lý 1</t>
  </si>
  <si>
    <t>Cơ ứng dụng 2</t>
  </si>
  <si>
    <t>Thực tập cắt gọt</t>
  </si>
  <si>
    <t>Hoá học 1</t>
  </si>
  <si>
    <t>Vật lý 2</t>
  </si>
  <si>
    <t>Kỹ thuật điện</t>
  </si>
  <si>
    <t>Thực tập cơ khí cơ bản</t>
  </si>
  <si>
    <t>Thực hành cơ bản hàn</t>
  </si>
  <si>
    <t>Thực hành cơ bản nguội</t>
  </si>
  <si>
    <t>Tư tưởng Hồ Chí Minh</t>
  </si>
  <si>
    <t>Tiếng Anh cơ bản 2</t>
  </si>
  <si>
    <t>Toán cao cấp 2</t>
  </si>
  <si>
    <t>Mạch điện 1</t>
  </si>
  <si>
    <t>Điện tử cơ bản</t>
  </si>
  <si>
    <t>Các nguyên lý cơ bản của chủ nghĩa Mác - Lê Nin</t>
  </si>
  <si>
    <t>Vẽ kỹ thuật</t>
  </si>
  <si>
    <t>Pháp luật đại cương</t>
  </si>
  <si>
    <t>Tâm lý học người tiêu dùng</t>
  </si>
  <si>
    <t>Nhập môn logic học</t>
  </si>
  <si>
    <t>Giáo dục thể chất</t>
  </si>
  <si>
    <t>Vật liệu và Linh kiện điện tử</t>
  </si>
  <si>
    <t>Phân tích mạch DC/AC</t>
  </si>
  <si>
    <t>Toán rời rạc ( Logic, tổ hợp, đồ thị, ngôn ngữ hình thức,...)</t>
  </si>
  <si>
    <t>Kiến trúc máy tính</t>
  </si>
  <si>
    <t>Cơ sở dữ liệu</t>
  </si>
  <si>
    <t>Xác suất thống kê toán</t>
  </si>
  <si>
    <t>Quy hoạch tuyến tính (KT)</t>
  </si>
  <si>
    <t>Hàm phức và phép BĐ Laplace</t>
  </si>
  <si>
    <t>Quy hoạch tuyến tính</t>
  </si>
  <si>
    <t>Hoá học 2</t>
  </si>
  <si>
    <t xml:space="preserve">Cơ kỹ thuật </t>
  </si>
  <si>
    <t>Hoá vô cơ</t>
  </si>
  <si>
    <t>Hoá hữu cơ</t>
  </si>
  <si>
    <t>Dẫn luận ngôn ngữ học</t>
  </si>
  <si>
    <t>Ngữ âm tiếng Anh</t>
  </si>
  <si>
    <t>Nghe - Nói 2</t>
  </si>
  <si>
    <t>Đọc - Viết 2</t>
  </si>
  <si>
    <t>LT</t>
  </si>
  <si>
    <t>TH</t>
  </si>
  <si>
    <t>STT</t>
  </si>
  <si>
    <t>Mã môn</t>
  </si>
  <si>
    <t>Học phần</t>
  </si>
  <si>
    <t>Tín chỉ</t>
  </si>
  <si>
    <t>Thi HK</t>
  </si>
  <si>
    <t>Mh Tiên quyết</t>
  </si>
  <si>
    <t>Cơ khí</t>
  </si>
  <si>
    <t>Tổng</t>
  </si>
  <si>
    <t>12,13</t>
  </si>
  <si>
    <t>Cơ ĐT</t>
  </si>
  <si>
    <t>CN Ôtô</t>
  </si>
  <si>
    <t>Điện</t>
  </si>
  <si>
    <t>Nhiệt lạnh</t>
  </si>
  <si>
    <t>Điện tử</t>
  </si>
  <si>
    <t>KHMT</t>
  </si>
  <si>
    <t>KT</t>
  </si>
  <si>
    <t>QTKD</t>
  </si>
  <si>
    <t>HoáVC</t>
  </si>
  <si>
    <t>Hoá HC</t>
  </si>
  <si>
    <t>HoáPT</t>
  </si>
  <si>
    <t>TiếngAnh</t>
  </si>
  <si>
    <t>A10-701</t>
  </si>
  <si>
    <t>A10-702</t>
  </si>
  <si>
    <t>A10-703</t>
  </si>
  <si>
    <t>A10-704</t>
  </si>
  <si>
    <t>A10-705</t>
  </si>
  <si>
    <t>A10-706</t>
  </si>
  <si>
    <t>A10-707</t>
  </si>
  <si>
    <t>A10-708</t>
  </si>
  <si>
    <t>A10-801</t>
  </si>
  <si>
    <t>A10-802</t>
  </si>
  <si>
    <t>A10-803</t>
  </si>
  <si>
    <t>A10-804</t>
  </si>
  <si>
    <t>A10-805</t>
  </si>
  <si>
    <t>A10-806</t>
  </si>
  <si>
    <t>A10-807</t>
  </si>
  <si>
    <t>A10-808</t>
  </si>
  <si>
    <t>B4-402</t>
  </si>
  <si>
    <t>B4-403</t>
  </si>
  <si>
    <t>B4-404</t>
  </si>
  <si>
    <t>B4-503</t>
  </si>
  <si>
    <t>B4-504</t>
  </si>
  <si>
    <t>B4-502</t>
  </si>
  <si>
    <t>B4-505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</si>
  <si>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Hoá,ML,SC,VH</t>
    </r>
  </si>
  <si>
    <t>Ghi chú:</t>
  </si>
  <si>
    <t>Các học phần chỉ có thực hành, sinh viên sẽ học tập tại các xưởng thực hành của nhà trường.</t>
  </si>
  <si>
    <t>Danh sách các nhóm sinh viên thực hành xem tại bảng tin của các xưởng thực hành của nhà trường.</t>
  </si>
  <si>
    <t>Đường lối cách mạng Việt Nam</t>
  </si>
  <si>
    <t>Tâm lý học đại cương</t>
  </si>
  <si>
    <t>Nguyên lý máy</t>
  </si>
  <si>
    <t>22,23</t>
  </si>
  <si>
    <t>Chi tiết máy</t>
  </si>
  <si>
    <t>Dung sai và kỹ thuật đo</t>
  </si>
  <si>
    <t xml:space="preserve">Thuỷ lực đại cương </t>
  </si>
  <si>
    <t>22,24</t>
  </si>
  <si>
    <t>Kinh tế vi mô</t>
  </si>
  <si>
    <t>Marketing căn bản</t>
  </si>
  <si>
    <t>Lý thuyết thống kê</t>
  </si>
  <si>
    <t>Luật kinh tế</t>
  </si>
  <si>
    <t>Nguyên lý kế toán</t>
  </si>
  <si>
    <t>Toán Ứng dụng 3</t>
  </si>
  <si>
    <t xml:space="preserve">Cơ học máy </t>
  </si>
  <si>
    <t>Kỹ thuật điện tử</t>
  </si>
  <si>
    <t>11,17</t>
  </si>
  <si>
    <t>19,20</t>
  </si>
  <si>
    <t>Kỹ thuật nhiệt</t>
  </si>
  <si>
    <t>Kỹ thuật lập trình</t>
  </si>
  <si>
    <t>Kỹ thuật nhiệt (Ôtô)</t>
  </si>
  <si>
    <t>11,13</t>
  </si>
  <si>
    <t>Tiếng Anh chuyên ngành (Điện)</t>
  </si>
  <si>
    <t>Phương pháp tính</t>
  </si>
  <si>
    <t>Mạch điện 2</t>
  </si>
  <si>
    <t>Vật liệu điện và an toàn điện</t>
  </si>
  <si>
    <t>Thực tập điện cơ bản (Điện)</t>
  </si>
  <si>
    <t>Khí cụ điện</t>
  </si>
  <si>
    <t>Tiếng Anh chuyên ngành (NL)</t>
  </si>
  <si>
    <t>Kỹ thuật nhiệt (NL)</t>
  </si>
  <si>
    <t>Thực tập điện cơ bản</t>
  </si>
  <si>
    <t>Cơ kỹ thuật</t>
  </si>
  <si>
    <t>Tiếng Anh chuyên ngành (ĐT)</t>
  </si>
  <si>
    <t>Đo lường điện và thiết bị đo</t>
  </si>
  <si>
    <t>An toàn lao động (ĐT)</t>
  </si>
  <si>
    <t>Mạch điện tử 1</t>
  </si>
  <si>
    <t>Mạng máy tính</t>
  </si>
  <si>
    <t>Tiếng Anh chuyên ngành (KHMT)</t>
  </si>
  <si>
    <t>Cấu trúc dữ liệu và giải thuật</t>
  </si>
  <si>
    <t>Nguyên lý hệ điều hành</t>
  </si>
  <si>
    <t>Tiếng Anh chuyên ngành (KT)</t>
  </si>
  <si>
    <t>Lịch sử kinh tế thế giới</t>
  </si>
  <si>
    <t xml:space="preserve">Địa lý kinh tế  </t>
  </si>
  <si>
    <t>Toán cao cấp C2</t>
  </si>
  <si>
    <t>Tiếng Anh chuyên ngành (QTKD)</t>
  </si>
  <si>
    <t>Kỹ thuật phòng thí nghiệm</t>
  </si>
  <si>
    <t>Hoá lý 1</t>
  </si>
  <si>
    <t>Kỹ năng thuyết trình</t>
  </si>
  <si>
    <t>Ngữ pháp Tiếng Anh</t>
  </si>
  <si>
    <t>Nghe - Nói 3</t>
  </si>
  <si>
    <t>Đọc - Viết 3</t>
  </si>
  <si>
    <t>Tiếng Anh chuyên ngành (CK)</t>
  </si>
  <si>
    <t>Toán Ứng dụng 1</t>
  </si>
  <si>
    <t>2.1.5</t>
  </si>
  <si>
    <t>2.1.6</t>
  </si>
  <si>
    <t>Giáo dục quốc phòng</t>
  </si>
  <si>
    <t>Hình hoạ-Vẽ kỹ thuật</t>
  </si>
  <si>
    <t>Cơ ứng dụng 1</t>
  </si>
  <si>
    <t>An toàn và môi trường công nghiệp</t>
  </si>
  <si>
    <t>Bo xung</t>
  </si>
  <si>
    <t>13,22</t>
  </si>
  <si>
    <t>Đồ án chi tiết máy</t>
  </si>
  <si>
    <t>Cơ khí đại cương</t>
  </si>
  <si>
    <t>Vật liệu học 1</t>
  </si>
  <si>
    <t xml:space="preserve">Nguyên lý cắt </t>
  </si>
  <si>
    <t xml:space="preserve">Máy cắt </t>
  </si>
  <si>
    <t>Công nghệ chế tạo máy 1</t>
  </si>
  <si>
    <t>CADD</t>
  </si>
  <si>
    <t>22,23,25</t>
  </si>
  <si>
    <t xml:space="preserve">Công nghệ chế tạo máy 2 </t>
  </si>
  <si>
    <t>Công nghệ CNC</t>
  </si>
  <si>
    <t>Công nghệ CAD/CAM</t>
  </si>
  <si>
    <t>Đồ gá</t>
  </si>
  <si>
    <t>Công nghệ xử lý vật liệu</t>
  </si>
  <si>
    <t>Đồ án công nghệ CTM</t>
  </si>
  <si>
    <t>Thiết kế dụng cụ cắt</t>
  </si>
  <si>
    <t>Thiết kế xưởng ( Worksop Design-CK)</t>
  </si>
  <si>
    <t>Tổ chức và quản lý sản xuất</t>
  </si>
  <si>
    <t>Công nghệ gia công áp lực</t>
  </si>
  <si>
    <t>Cơ sở thiết kế máy công cụ</t>
  </si>
  <si>
    <t>Phương pháp phần tử hữu hạn</t>
  </si>
  <si>
    <t>Dao động kỹ thuật</t>
  </si>
  <si>
    <t>Hệ thống tự động thuỷ khí</t>
  </si>
  <si>
    <t>Tự động hoá quá trình sản xuất</t>
  </si>
  <si>
    <t>Kỹ thuật Rô bốt</t>
  </si>
  <si>
    <t>CIM/FMS</t>
  </si>
  <si>
    <t xml:space="preserve">PLC </t>
  </si>
  <si>
    <t>Thực tập hàn</t>
  </si>
  <si>
    <t>Thực tập CNC</t>
  </si>
  <si>
    <t>Thực tập nguội</t>
  </si>
  <si>
    <t>Giao tiếp kinh doanh</t>
  </si>
  <si>
    <t>Quản trị sản xuất 1</t>
  </si>
  <si>
    <t>Thay the</t>
  </si>
  <si>
    <t>Quản trị văn phòng</t>
  </si>
  <si>
    <t>Quản trị doanh nghiệp</t>
  </si>
  <si>
    <t>Quản trị nhân lực</t>
  </si>
  <si>
    <t>Thực tập tốt nghiệp (Practice at Factory-CK)</t>
  </si>
  <si>
    <t>Đồ án tốt nghiệp (Hoặc học thêm 03 học phần chuyên môn-CK)</t>
  </si>
  <si>
    <t>Soạn thảo VB</t>
  </si>
  <si>
    <t>Tiếng Anh chuyên ngành (CĐT)</t>
  </si>
  <si>
    <t>Điện tử công suất</t>
  </si>
  <si>
    <t>12,17</t>
  </si>
  <si>
    <t>Lý thuyết điều khiển tự động</t>
  </si>
  <si>
    <t>Vi xử lý và cấu trúc máy tính</t>
  </si>
  <si>
    <t xml:space="preserve">Truyền động điện tự động </t>
  </si>
  <si>
    <t xml:space="preserve">Cảm biến và hệ thống đo lường </t>
  </si>
  <si>
    <t xml:space="preserve">Cơ điện tử 1 </t>
  </si>
  <si>
    <t xml:space="preserve">Cơ điện tử 2 </t>
  </si>
  <si>
    <t xml:space="preserve">Máy tự động </t>
  </si>
  <si>
    <t>Thiết kế mạch điện tử (2LT+1TN)</t>
  </si>
  <si>
    <t xml:space="preserve">Điều khiển quá trình </t>
  </si>
  <si>
    <t>Đo lường và điều khiển bằng máy tính (2LT+1TN)</t>
  </si>
  <si>
    <t>Máy điện (CĐT)</t>
  </si>
  <si>
    <t>Kỹ thuật xung số</t>
  </si>
  <si>
    <t>Vẽ và thiết kế trên máy tính</t>
  </si>
  <si>
    <t>AutoCAD</t>
  </si>
  <si>
    <t>bo xung</t>
  </si>
  <si>
    <t>doi ten</t>
  </si>
  <si>
    <t>Thực tập tốt nghiệp (Practice at Factory-CĐT)</t>
  </si>
  <si>
    <t>Đồ án tốt nghiệp (Hoặc học thêm 03 học phần chuyên môn-CĐT)</t>
  </si>
  <si>
    <t>Tiếng Anh chuyên ngành (Ôtô)</t>
  </si>
  <si>
    <t>Cơ học ứng dụng1</t>
  </si>
  <si>
    <t>Chia môn THCB ra 2 phần</t>
  </si>
  <si>
    <t>Điều khiển tự động và đo lường (Ôtô)</t>
  </si>
  <si>
    <t>Lý thuyết động cơ - ôtô</t>
  </si>
  <si>
    <t>26,27</t>
  </si>
  <si>
    <t xml:space="preserve">Đồ án chuyên ngành ôtô 1 </t>
  </si>
  <si>
    <t>Cấu tạo ôtô</t>
  </si>
  <si>
    <t>Thực hành cơ bản ôtô (Máy – Gầm - Điện)</t>
  </si>
  <si>
    <t>Chẩn đoán kỹ thuật ôtô</t>
  </si>
  <si>
    <t>34,38</t>
  </si>
  <si>
    <t>Bảo dưỡng và sửa chữa ôtô</t>
  </si>
  <si>
    <t>Thực tập tại cơ sở sản xuất</t>
  </si>
  <si>
    <t>Thiết kế xưởng (Ôtô)</t>
  </si>
  <si>
    <t>Vật liệu khai thác ôtô</t>
  </si>
  <si>
    <t>Cơ sở thiết kế ôtô</t>
  </si>
  <si>
    <t>Xem lại các môn tự chon và các môn bắt buộc</t>
  </si>
  <si>
    <t>Tin học ứng dụng trong kỹ thuật ôtô</t>
  </si>
  <si>
    <t>Động lực học dao động</t>
  </si>
  <si>
    <t>11,12,13</t>
  </si>
  <si>
    <t>Thực hành dụng cụ đo lường trên ôtô</t>
  </si>
  <si>
    <t>Linh kiện điện tử trên ôtô</t>
  </si>
  <si>
    <t>Thí nghiệm hệ thống nhiên liệu</t>
  </si>
  <si>
    <t>Khí xả và vấn đề ô nhiễm môi trường</t>
  </si>
  <si>
    <t xml:space="preserve">An toàn và Môi trường CN </t>
  </si>
  <si>
    <t>Đồ án chuyên ngành ôtô 2</t>
  </si>
  <si>
    <t>Kết cấu tính toán ôtô</t>
  </si>
  <si>
    <t>Thí nghiệm ôtô</t>
  </si>
  <si>
    <t>Thực hành gầm ôtô nâng cao</t>
  </si>
  <si>
    <t>Kết cấu tính toán động cơ đốt trong</t>
  </si>
  <si>
    <t>Thí nghiệm động cơ</t>
  </si>
  <si>
    <t>Thực hành động cơ nâng cao</t>
  </si>
  <si>
    <t>Thực hành điện ôtô nâng cao</t>
  </si>
  <si>
    <t>Thí nghiệm điện ôtô</t>
  </si>
  <si>
    <t>themmon</t>
  </si>
  <si>
    <t>doiten</t>
  </si>
  <si>
    <t>Thực tập tốt nghiệp (Practice at Factory-Ôtô)</t>
  </si>
  <si>
    <t>Khoá luận tốt nghiệp (Hoặc học thêm 03 học phần chuyên môn-Ôtô)</t>
  </si>
  <si>
    <t>Toán cao cấp 1</t>
  </si>
  <si>
    <t>Máy điện</t>
  </si>
  <si>
    <t>Đo lường và cảm biến</t>
  </si>
  <si>
    <t xml:space="preserve">Hệ thống điện  </t>
  </si>
  <si>
    <t>Điều khiển logic</t>
  </si>
  <si>
    <t>Thực  tập cơ bản máy điện</t>
  </si>
  <si>
    <t>Vi xử lý</t>
  </si>
  <si>
    <t>Điều khiển lập trình PLC</t>
  </si>
  <si>
    <t>Truyền động điện</t>
  </si>
  <si>
    <t>Kỹ thuật số</t>
  </si>
  <si>
    <t>Trang bị điện 1</t>
  </si>
  <si>
    <t>Cung cấp điện</t>
  </si>
  <si>
    <t>Thực tập Trang bị điện</t>
  </si>
  <si>
    <t>Trang bị điện 2</t>
  </si>
  <si>
    <t>5,6,7</t>
  </si>
  <si>
    <t>Thực tập PLC</t>
  </si>
  <si>
    <t>Thiết kế thiết bị điện và công nghệ chế tạo máy điện</t>
  </si>
  <si>
    <t>Xem lại các môn tự chon, chia thành 2 nhóm</t>
  </si>
  <si>
    <t>Tổng hợp hệ thống điện - cơ</t>
  </si>
  <si>
    <t>Bảo vệ rơle và tự động hoá</t>
  </si>
  <si>
    <t>Nhà máy điện và trạm biến áp</t>
  </si>
  <si>
    <t>Vận hành hệ thống điện</t>
  </si>
  <si>
    <t>Chuyên đề truyền động điện và tự động hoá quá trình công nghệ</t>
  </si>
  <si>
    <t>Hệ thu thập dữ liệu điều khiển và truyền số liệu</t>
  </si>
  <si>
    <t xml:space="preserve">Giải tích mạng và thiết kế với sự trợ giúp của máy tính </t>
  </si>
  <si>
    <t>Thực tập đo lường điện</t>
  </si>
  <si>
    <t>Kỹ thuật chiếu sáng công nghiệp</t>
  </si>
  <si>
    <t>Điều khiển quá trình</t>
  </si>
  <si>
    <t>Mạng truyền thông công nghiệp</t>
  </si>
  <si>
    <t>Mô hình hóa và mô phỏng quá trình sản xuất</t>
  </si>
  <si>
    <t>Thực tập truyền động điện</t>
  </si>
  <si>
    <t>Thực tập tốt nghiệp (Điện)</t>
  </si>
  <si>
    <t>Khóa luận tốt nghiệp (hoặc học thêm 03 học phần chuyên môn-Điện)</t>
  </si>
  <si>
    <t>Thuỷ lực và máy thuỷ lực</t>
  </si>
  <si>
    <t>Nguyên lý, chi tiết máy</t>
  </si>
  <si>
    <t>Kỹ thuật lạnh</t>
  </si>
  <si>
    <t>Kỹ thuật sấy</t>
  </si>
  <si>
    <t>Thiết bị trao đổi nhiệt và mạng nhiệt</t>
  </si>
  <si>
    <t>Thực  tập Nguội – Gò - Hàn</t>
  </si>
  <si>
    <t>Đo lường nhiệt</t>
  </si>
  <si>
    <t>Nguyên lý tự động điều chỉnh quá trình nhiệt</t>
  </si>
  <si>
    <t>Vật liệu nhiệt và an toàn lao động</t>
  </si>
  <si>
    <t>Thực tập lắp đặt sửa chữa lạnh công nghiệp</t>
  </si>
  <si>
    <t>Lò hơi</t>
  </si>
  <si>
    <t>Thực tập lắp đặt sửa chữa máy lạnh dân dụng</t>
  </si>
  <si>
    <t>Thực tập kỹ thuật lạnh cơ bản</t>
  </si>
  <si>
    <t>Kỹ thuật điều hoà không khí</t>
  </si>
  <si>
    <t>Vận hành,  sửa chữa máy và TB lạnh</t>
  </si>
  <si>
    <t>Tự động hoá hệ thống lạnh</t>
  </si>
  <si>
    <t>Tin học ứng dụng (PLC)</t>
  </si>
  <si>
    <t>Kỹ thuật cháy</t>
  </si>
  <si>
    <t>Thiết bị đo và tự động điều chỉnh</t>
  </si>
  <si>
    <t>Tuabin</t>
  </si>
  <si>
    <t>Nhà máy nhiệt điện</t>
  </si>
  <si>
    <t>Xây dựng trạm lạnh</t>
  </si>
  <si>
    <t>Lò công nghiệp và lò điện</t>
  </si>
  <si>
    <t>Thực tập lắp đặt sửa chữa máy kem máy, đá</t>
  </si>
  <si>
    <t>Thực tập tốt nghiệp (NL)</t>
  </si>
  <si>
    <t>Khóa luận tốt nghiệp (hoặc học thêm 03 học phần chuyên môn-NL)</t>
  </si>
  <si>
    <t>Mạch điện tử 2</t>
  </si>
  <si>
    <t>Điện tử số</t>
  </si>
  <si>
    <t>Xử lý số tín hiệu</t>
  </si>
  <si>
    <t>Kỹ thuật xung</t>
  </si>
  <si>
    <t>Nguyên lý truyền thông</t>
  </si>
  <si>
    <t>Thực hành Kỹ thuật xung – số</t>
  </si>
  <si>
    <t>Thực hành Điện tử cơ bản 1</t>
  </si>
  <si>
    <t>Thực hành Điện tử cơ bản 2</t>
  </si>
  <si>
    <t>CAD trong điện tử</t>
  </si>
  <si>
    <t>Công nghệ chế tạo linh kiện điện tử</t>
  </si>
  <si>
    <t>Thực hành Vi xử lý và cấu trúc máy tính</t>
  </si>
  <si>
    <t>Công nghệ nano</t>
  </si>
  <si>
    <t>Truyền hình số</t>
  </si>
  <si>
    <t>Vi điều khiển</t>
  </si>
  <si>
    <t>Thiết kế hệ thống số</t>
  </si>
  <si>
    <t>Ngôn ngữ mô tả phần cứng (HDL)</t>
  </si>
  <si>
    <t>Kỹ thuật truyền hình</t>
  </si>
  <si>
    <t>Kỹ thuật Audio – Video</t>
  </si>
  <si>
    <t>Thực hành thiết bị Audio+Video+TV</t>
  </si>
  <si>
    <t>Đo lường- cảm biến</t>
  </si>
  <si>
    <t>Vi điện tử</t>
  </si>
  <si>
    <t>Hệ thống viễn thông</t>
  </si>
  <si>
    <t>Đo lường điều khiển bằng máy tính</t>
  </si>
  <si>
    <t>Thông tin di động</t>
  </si>
  <si>
    <t>Kỹ thuật chuyển mạch</t>
  </si>
  <si>
    <t>Kỹ thuật siêu cao tần và anten</t>
  </si>
  <si>
    <t>Hệ điều hành</t>
  </si>
  <si>
    <t>Kỹ thuật truyền số liệu</t>
  </si>
  <si>
    <t>Thực tập tốt nghiệp (ĐT)</t>
  </si>
  <si>
    <t>Đồ án tốt nghiệp (hoặc học thêm 03 học phần chuyên môn-ĐT)</t>
  </si>
  <si>
    <t>Tối ưu hoá</t>
  </si>
  <si>
    <t>Giao diện người - máy</t>
  </si>
  <si>
    <t>Lập trình hướng đối tượng</t>
  </si>
  <si>
    <t>Đồ hoạ máy tính</t>
  </si>
  <si>
    <t>Trí tuệ nhân tạo</t>
  </si>
  <si>
    <t>Phân tích thiết kế hệ thống</t>
  </si>
  <si>
    <t>An toàn và bảo mật thông tin</t>
  </si>
  <si>
    <t>Xử lý ảnh</t>
  </si>
  <si>
    <t>Nhập môn công nghệ phần mềm</t>
  </si>
  <si>
    <t>Lập trình  Windows</t>
  </si>
  <si>
    <t>Hệ quản trị cơ sở dữ liệu (SQL server)</t>
  </si>
  <si>
    <t>Quản lý các dự án CNTT</t>
  </si>
  <si>
    <t>Công nghệ XML</t>
  </si>
  <si>
    <t>Nhập môn lý thuyết nhận dạng</t>
  </si>
  <si>
    <t>Phân tích thiết kế hướng đối tượng</t>
  </si>
  <si>
    <t>Hệ chuyên gia</t>
  </si>
  <si>
    <t>Công cụ và môi trường phát triển phần mềm</t>
  </si>
  <si>
    <t>Ngôn ngữ hình thức và Otomat nâng cao</t>
  </si>
  <si>
    <t>Một số phương pháp tính toán mềm</t>
  </si>
  <si>
    <t>Cơ sở dữ liệu phân tán</t>
  </si>
  <si>
    <t>Cơ sở dữ liệu đa phương tiện</t>
  </si>
  <si>
    <t>Một số phương pháp tính toán khoa học và phần mềm tính toán</t>
  </si>
  <si>
    <t>Phân tích và thống kê số liệu</t>
  </si>
  <si>
    <t>Tính toán song song và phân tán</t>
  </si>
  <si>
    <t>Lý thuyết mã hoá thông tin</t>
  </si>
  <si>
    <t>Xử lý tín hiệu số</t>
  </si>
  <si>
    <t>Xử lý tiếng nói</t>
  </si>
  <si>
    <t>Kỹ thuật truyền dữ liệu</t>
  </si>
  <si>
    <t>Chuyên đề 1: Lý thuyết tập thụ và ứng dụng</t>
  </si>
  <si>
    <t>Chuyên đề 2: Giải thuật di truyền và ứng dụng</t>
  </si>
  <si>
    <t>Thực tập tốt nghiệp (KHMT)</t>
  </si>
  <si>
    <t>Khóa luận tốt nghiệp (hoặc học thêm 03 học phần chuyên môn-KHMT)</t>
  </si>
  <si>
    <t>Lịch sử các học thuyết kinh tế</t>
  </si>
  <si>
    <t>Toán cao cấp C1</t>
  </si>
  <si>
    <t>Kinh tế vĩ mô</t>
  </si>
  <si>
    <t>Tin văn phòng</t>
  </si>
  <si>
    <t>Tài chính tiền tệ</t>
  </si>
  <si>
    <t>Kinh tế phát triển</t>
  </si>
  <si>
    <t>Quản trị văn phòng (KT)</t>
  </si>
  <si>
    <t>Thống kê doanh nghiệp</t>
  </si>
  <si>
    <t>Tài chính doanh nghiệp</t>
  </si>
  <si>
    <t>Thuế</t>
  </si>
  <si>
    <t>Kinh tế lượng</t>
  </si>
  <si>
    <t>Quản trị học</t>
  </si>
  <si>
    <t>Toán tài chính</t>
  </si>
  <si>
    <t>Thị trường chứng khoán</t>
  </si>
  <si>
    <t>Thanh toán tín dụng quốc tế</t>
  </si>
  <si>
    <t>Kế toán tài chính 1</t>
  </si>
  <si>
    <t>Kế toán tài chính 2</t>
  </si>
  <si>
    <t>Kế toán tài chính 3</t>
  </si>
  <si>
    <t>Kế toán tài chính 4</t>
  </si>
  <si>
    <t>Kế toán quản trị</t>
  </si>
  <si>
    <t>Kế toán sự nghiệp</t>
  </si>
  <si>
    <t>Kế toán thương mại dịch vụ</t>
  </si>
  <si>
    <t>Kiểm toán 1</t>
  </si>
  <si>
    <t>Kiểm toán 2</t>
  </si>
  <si>
    <t>Phân tích hoạt động kinh tế</t>
  </si>
  <si>
    <t>Tin kế toán</t>
  </si>
  <si>
    <t>Thực tập cơ sở ngành (KT)</t>
  </si>
  <si>
    <t>Kế toán quốc tế</t>
  </si>
  <si>
    <t>Kế toán công ty</t>
  </si>
  <si>
    <t>Kế toán ngân hàng</t>
  </si>
  <si>
    <t>Tổ chức công tác kế toán</t>
  </si>
  <si>
    <t>Dự toán ngân sách doanh nghiệp</t>
  </si>
  <si>
    <t>Kế toán thuế</t>
  </si>
  <si>
    <t>Thực tập tốt nghiệp (KT)</t>
  </si>
  <si>
    <t>Khóa luận tốt nghiệp (hoặc học thêm 03 học phần chuyên môn-KT)</t>
  </si>
  <si>
    <t>Quản trị doanh nghiệp (QTKD)</t>
  </si>
  <si>
    <t xml:space="preserve">Thống kê doanh nghiệp </t>
  </si>
  <si>
    <t>Kế toán tài chính</t>
  </si>
  <si>
    <t>Chiến lược kinh doanh</t>
  </si>
  <si>
    <t>Quản trị Marketing</t>
  </si>
  <si>
    <t>Quản trị sản xuất 2</t>
  </si>
  <si>
    <t>Kế hoạch doanh nghiệp 1</t>
  </si>
  <si>
    <t>Kế hoạch doanh nghiệp 2</t>
  </si>
  <si>
    <t>Quản trị chất lượng</t>
  </si>
  <si>
    <t>Lập và phân tích dự án đầu tư</t>
  </si>
  <si>
    <t>Tin quản trị</t>
  </si>
  <si>
    <t>Thực tập cơ sở ngành (QTKD)</t>
  </si>
  <si>
    <t>Phân tích đầu tư chứng khoán</t>
  </si>
  <si>
    <t>Đầu tư bất động sản</t>
  </si>
  <si>
    <t>Thực tập tốt nghiệp (QTKD)</t>
  </si>
  <si>
    <t>Khóa luận tốt nghiệp (hoặc học thêm 03 học phần chuyên môn-QTKD)</t>
  </si>
  <si>
    <t>Tiếng Anh chuyên ngành (HVC)</t>
  </si>
  <si>
    <t>An toàn lao động</t>
  </si>
  <si>
    <t>Hoá lý 2</t>
  </si>
  <si>
    <t>Quá trình thiết bị truyền nhiệt và cơ học</t>
  </si>
  <si>
    <t>Quá trình thiết bị truyền khối</t>
  </si>
  <si>
    <t>Thực hành thực tập quá trình thiết bị</t>
  </si>
  <si>
    <t>Đồ án môn học quá trình thiết bị</t>
  </si>
  <si>
    <t xml:space="preserve">Mô hình tối ưu hoá trong công nghệ hoá học </t>
  </si>
  <si>
    <t>Hoá phân tích</t>
  </si>
  <si>
    <t>Kỹ thuật xúc tác và kỹ thuật phản ứng</t>
  </si>
  <si>
    <t>Kỹ thuật môi trường</t>
  </si>
  <si>
    <t>Hoá kỹ thuật đại cương</t>
  </si>
  <si>
    <t>Dụng cụ đo</t>
  </si>
  <si>
    <t xml:space="preserve">Ăn mòn và bảo vệ kim loại </t>
  </si>
  <si>
    <t>Cơ sở thiết kế và chế tạo máy hoá chất</t>
  </si>
  <si>
    <t xml:space="preserve">Công nghệ sản xuất các hợp chất vô cơ </t>
  </si>
  <si>
    <t>Công nghệ xi măng</t>
  </si>
  <si>
    <t>Công nghệ gốm sứ</t>
  </si>
  <si>
    <t>Công nghệ điện hoá</t>
  </si>
  <si>
    <t>Công nghệ sản xuất phân khoáng</t>
  </si>
  <si>
    <t>Đồ án môn học chuyên ngành (HVC)</t>
  </si>
  <si>
    <t>Thí nghiệm chuyên ngành (HVC)</t>
  </si>
  <si>
    <t>Giản đồ pha</t>
  </si>
  <si>
    <t>Công nghệ giấy</t>
  </si>
  <si>
    <t>Hoá học cao phân tử</t>
  </si>
  <si>
    <t>Công nghệ chất hoạt động bề mặt</t>
  </si>
  <si>
    <t>Công nghệ chế biến dầu mỏ</t>
  </si>
  <si>
    <t>Công nghệ gia công chất dẻo</t>
  </si>
  <si>
    <t>Cơ sở lý thuyết cácPP phân tích vật lý</t>
  </si>
  <si>
    <t>Kỹ thuật phân tích môi trường</t>
  </si>
  <si>
    <t>Phân tích công nghiệp 1</t>
  </si>
  <si>
    <t>Phân tích công cụ</t>
  </si>
  <si>
    <t>Thực tập tốt nghiệp (HVC)</t>
  </si>
  <si>
    <t>Khóa luận tốt nghiệp (hoặc học thêm 03 học phần chuyên môn-HVC)</t>
  </si>
  <si>
    <t>Tiếng Anh chuyên ngành (HHC)</t>
  </si>
  <si>
    <t>Đồ án môn học chuyên ngành (HHC)</t>
  </si>
  <si>
    <t>Thí nghiệm chuyên ngành (HHC)</t>
  </si>
  <si>
    <t>Thực tập tốt nghiệp (HHC)</t>
  </si>
  <si>
    <t>Khóa luận tốt nghiệp (hoặc học thêm 03 học phần chuyên môn-HHC)</t>
  </si>
  <si>
    <t>Tiếng Anh chuyên ngành (HPT)</t>
  </si>
  <si>
    <t>Phân tích công nghiệp 2</t>
  </si>
  <si>
    <t>Đồ án môn học chuyên ngành (HPT)</t>
  </si>
  <si>
    <t>Thí nghiệm chuyên ngành (HPT)</t>
  </si>
  <si>
    <t>Thực tập tốt nghiệp (HPT)</t>
  </si>
  <si>
    <t>Khóa luận tốt nghiệp (hoặc học thêm 03 học phần chuyên môn-HPT)</t>
  </si>
  <si>
    <t>Kỹ năng học tiếng Anh</t>
  </si>
  <si>
    <t>Kỹ năng làm việc</t>
  </si>
  <si>
    <t>Kỹ năng văn phòng</t>
  </si>
  <si>
    <t>Phương pháp nghiên cứu KH</t>
  </si>
  <si>
    <t>Xã hội học</t>
  </si>
  <si>
    <t>Giáo dục học đại cương</t>
  </si>
  <si>
    <t>Tiếng Nhật 1</t>
  </si>
  <si>
    <t>Tiếng Nhật 2</t>
  </si>
  <si>
    <t>Tiếng Nhật 3</t>
  </si>
  <si>
    <t>Tiếng Trung 1</t>
  </si>
  <si>
    <t>Tiếng Trung 2</t>
  </si>
  <si>
    <t>Tiếng Trung 3</t>
  </si>
  <si>
    <t>Cơ sở văn hoá Việt Nam</t>
  </si>
  <si>
    <t>Tiếng Việt thực hành</t>
  </si>
  <si>
    <t>Từ vựng học</t>
  </si>
  <si>
    <t>Văn học Anh-Mỹ</t>
  </si>
  <si>
    <t>Văn hoá Anh-Mỹ</t>
  </si>
  <si>
    <t>Dụng học tiếng Anh</t>
  </si>
  <si>
    <t xml:space="preserve">Phân tích diễn ngôn </t>
  </si>
  <si>
    <t>Ngữ nghĩa</t>
  </si>
  <si>
    <t xml:space="preserve">Giao thoa văn hoá </t>
  </si>
  <si>
    <t>Ngôn ngữ học đối chiếu</t>
  </si>
  <si>
    <t>Nghe - Nói 1</t>
  </si>
  <si>
    <t>Đọc - Viết 1</t>
  </si>
  <si>
    <t>Nghe - Nói 4</t>
  </si>
  <si>
    <t>Đọc - Viết 4</t>
  </si>
  <si>
    <t>Nghe - Nói 5</t>
  </si>
  <si>
    <t>Đọc - Viết 5</t>
  </si>
  <si>
    <t>Lý thuyết dịch</t>
  </si>
  <si>
    <t>Kỹ thuật biên dịch 1</t>
  </si>
  <si>
    <t>Kỹ thuật biên dịch 2</t>
  </si>
  <si>
    <t>Kỹ thuật biên dịch 3</t>
  </si>
  <si>
    <t>Kỹ thuật phiên dịch 1</t>
  </si>
  <si>
    <t>Kỹ thuật phiên dịch 2</t>
  </si>
  <si>
    <t>Kỹ thuật phiên dịch 3</t>
  </si>
  <si>
    <t>Thực tập tốt nghiệp (TA)</t>
  </si>
  <si>
    <t>Khoá luận tốt nghiệp (hoặc học thêm 03 học phần chuyên môn-TA)</t>
  </si>
  <si>
    <t>3,4,5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</si>
  <si>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</si>
  <si>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t>(chuyển theo địa chỉ Email: vnanh77@gmail.com)</t>
  </si>
  <si>
    <t>CHƯƠNG TRÌNH ĐÀO TẠO NGÀNH ĐẠI HỌC CÔNG NGHỆ KỸ THUẬT CƠ KHÍ-KHOÁ 3</t>
  </si>
  <si>
    <t>Vi xử lý và cấu trúc máy tính (ĐT)</t>
  </si>
  <si>
    <t>4,7</t>
  </si>
  <si>
    <t>A10-601</t>
  </si>
  <si>
    <t>7(N1)</t>
  </si>
  <si>
    <t>7(N2)</t>
  </si>
  <si>
    <t>6(N2)</t>
  </si>
  <si>
    <t>6(N1)</t>
  </si>
  <si>
    <t>7(N3)</t>
  </si>
  <si>
    <t>6(N3)</t>
  </si>
  <si>
    <t>5(N1)</t>
  </si>
  <si>
    <t>5(N2)</t>
  </si>
  <si>
    <t>B4-303</t>
  </si>
  <si>
    <t>B3-206</t>
  </si>
  <si>
    <t>Cả ngày</t>
  </si>
  <si>
    <t>1,2,3,4,5,6</t>
  </si>
  <si>
    <t>1,2,3,4,5</t>
  </si>
  <si>
    <t>MÃ LỚP ĐỘC LẬP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</si>
  <si>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</si>
  <si>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</si>
  <si>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</si>
  <si>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</si>
  <si>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</si>
  <si>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</si>
  <si>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</si>
  <si>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</si>
  <si>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Trang thái</t>
  </si>
  <si>
    <t>04</t>
  </si>
  <si>
    <t>05</t>
  </si>
  <si>
    <t>01</t>
  </si>
  <si>
    <t>02</t>
  </si>
  <si>
    <t>06</t>
  </si>
  <si>
    <t>03</t>
  </si>
  <si>
    <t>07</t>
  </si>
  <si>
    <t>THỜI KHÓA BIỀU (LỚP ĐỘC LẬP)</t>
  </si>
  <si>
    <t>HỆ: ĐẠI HỌC CHÍNH QUY - KHOÁ 3</t>
  </si>
  <si>
    <t>Ngày lập: 25/04/2011</t>
  </si>
  <si>
    <r>
      <t xml:space="preserve">File thời khóa biểu lấy tại địa chỉ: </t>
    </r>
    <r>
      <rPr>
        <b/>
        <sz val="13"/>
        <rFont val="Arial"/>
        <family val="2"/>
      </rPr>
      <t>ftp://www.haui.edu.vn\Thoi khoa bieu\1. He Dai hoc/Khoa 3</t>
    </r>
  </si>
  <si>
    <r>
      <t xml:space="preserve">Mỗi đơn vị chuyển 01 bản mềm TKB đã phân công giáo viên và TKBCN về Phòng Đào tạo trước ngày: </t>
    </r>
    <r>
      <rPr>
        <b/>
        <sz val="13"/>
        <rFont val="Arial"/>
        <family val="2"/>
      </rPr>
      <t>05/05/2011</t>
    </r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</si>
  <si>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05/05/2011</t>
    </r>
  </si>
  <si>
    <t>A8-303</t>
  </si>
  <si>
    <t>A9-203</t>
  </si>
  <si>
    <t>SLSV</t>
  </si>
  <si>
    <t>Tiếng Anh TOEIC 1 (K3)</t>
  </si>
  <si>
    <t>Tiếng Anh TOEIC 2 (K3)</t>
  </si>
  <si>
    <t>HỌC KỲ: 8</t>
  </si>
  <si>
    <t>Cả tuần</t>
  </si>
  <si>
    <t>Cơ sở sản xuất</t>
  </si>
  <si>
    <t>I. THỜI KHÓA BIỂU CÁC HỌC PHẦN THỰC TẬP TỐT NGHIỆP (THỜI GIAN HỌC TỪ NGÀY 12/3/2012 ĐẾN NGÀY 05/05/2012)</t>
  </si>
  <si>
    <t>Tự chọn 1/2 học phần (Nhóm 1)</t>
  </si>
  <si>
    <t>Tự chọn 1/2 học phần (Nhóm 2)</t>
  </si>
  <si>
    <t>Tự chọn 1/2 học phần (Nhóm 3)</t>
  </si>
  <si>
    <t>3,4,5,6</t>
  </si>
  <si>
    <t>7,8,9,10,11</t>
  </si>
  <si>
    <t>9,10,1,12</t>
  </si>
  <si>
    <t>Xưởng trường</t>
  </si>
  <si>
    <t>1,2,3</t>
  </si>
  <si>
    <t>4,5,6</t>
  </si>
  <si>
    <t>Tự chọn chuyên ngành Gầm ôtô</t>
  </si>
  <si>
    <t>Tự chọn chuyên ngành ĐC đốt trong</t>
  </si>
  <si>
    <t>Tự chọn chuyên ngành Điện ôtô</t>
  </si>
  <si>
    <t>1,2,3,4</t>
  </si>
  <si>
    <t>7,8,9,10</t>
  </si>
  <si>
    <t>SV Đăng ký học</t>
  </si>
  <si>
    <t>7,8,9</t>
  </si>
  <si>
    <t>10,11,12</t>
  </si>
  <si>
    <t>7,8,9,10,11,12</t>
  </si>
  <si>
    <t>Tự chọn 3/6 học phần</t>
  </si>
  <si>
    <t>7,8,9,10,1,12</t>
  </si>
  <si>
    <t>Tự chọn 3/8 học phần</t>
  </si>
  <si>
    <t>Tự chọn 3/4 học phần (CN Hóa Vô cơ)</t>
  </si>
  <si>
    <t>Tự chọn 3/4 học phần (CN Hóa Hữu cơ)</t>
  </si>
  <si>
    <t>Tự chọn 3/4 học phần (CN Hóa phân tích)</t>
  </si>
  <si>
    <t>Tự chọn 2/3 học phần</t>
  </si>
  <si>
    <t>Điện 1</t>
  </si>
  <si>
    <t>Đồ án thiết kế trạm lạnh</t>
  </si>
  <si>
    <t>7,8,9,19,11</t>
  </si>
  <si>
    <t>570305</t>
  </si>
  <si>
    <t>II. THỜI KHÓA BIỂU CÁC HỌC PHẦN ĐỒ ÁN/ KHÓA LUẬN TỐT NGHIỆP (THỜI GIAN HỌC TỪ NGÀY 07/05/2012 ĐẾN NGÀY 23/06/2012)</t>
  </si>
  <si>
    <t>III. THỜI KHÓA BIỂU CÁC HỌC PHẦN THAY THẾ ĐỒ ÁN/ KHÓA LUẬN TỐT NGHIỆP (THỜI GIAN HỌC TỪ NGÀY 07/05/2012 ĐẾN NGÀY 23/06/2012)</t>
  </si>
  <si>
    <t>N.V.Mạnh</t>
  </si>
  <si>
    <t>N.T.Hữu</t>
  </si>
  <si>
    <t>N.T.T.Phương</t>
  </si>
  <si>
    <t>N.Q.Đạt</t>
  </si>
  <si>
    <t>N.X.Huy</t>
  </si>
  <si>
    <t>N. T. Anh</t>
  </si>
  <si>
    <t>Bo sung 25/11</t>
  </si>
  <si>
    <t>Tự chọn 3/7 học phần</t>
  </si>
  <si>
    <t>Hoàng Duy Khang</t>
  </si>
  <si>
    <t>Nghiêm Xuân Thước</t>
  </si>
  <si>
    <t>Nguyễn Đức Quang</t>
  </si>
  <si>
    <t>Hà Trung Kiên</t>
  </si>
  <si>
    <t>Nguyễn Đức Nam</t>
  </si>
  <si>
    <t>Đỗ Văn Cường</t>
  </si>
  <si>
    <t>Nguyễn Ngọc Quý</t>
  </si>
  <si>
    <t>Phạm Thế Vũ</t>
  </si>
  <si>
    <t>Nguễn Xuân Bình</t>
  </si>
  <si>
    <t>9,10,11,12</t>
  </si>
  <si>
    <t>T.T.THỦY</t>
  </si>
  <si>
    <t>H.X.KHOA</t>
  </si>
  <si>
    <t>N.Q.THƠ</t>
  </si>
  <si>
    <t>N.V.LUẬT</t>
  </si>
  <si>
    <t>L.V.NGỰ</t>
  </si>
  <si>
    <t>N.T.HƯỜNG</t>
  </si>
  <si>
    <t>N.T.MAI</t>
  </si>
  <si>
    <t>T.V.LONG</t>
  </si>
  <si>
    <t>THỜI KHÓA BIỀU (LỚP ĐỘC LẬP - ÁP DỤNG CHO SINH VIÊN ĐĂNG KÝ HỌC CẢI THIỆN, HỌC BỔ SUNG)</t>
  </si>
  <si>
    <t>Ngày lập: 10/04/2012</t>
  </si>
  <si>
    <t>Số tiết/ tuần</t>
  </si>
  <si>
    <t>Ngành</t>
  </si>
  <si>
    <t>Bổ sung</t>
  </si>
  <si>
    <t>Ghi chú</t>
  </si>
  <si>
    <t>Đại cương</t>
  </si>
  <si>
    <t>Cải thiện</t>
  </si>
  <si>
    <t>ĐV đề nghị</t>
  </si>
  <si>
    <t>K. QLKD</t>
  </si>
  <si>
    <t>01F</t>
  </si>
  <si>
    <t>Chủ nhật</t>
  </si>
  <si>
    <t>02F</t>
  </si>
  <si>
    <t>03F</t>
  </si>
  <si>
    <t>04F</t>
  </si>
  <si>
    <t>Sinh viên chưa học đủ 21 tín chỉ tự chọn thuộc phần kiến thức ngành phải đăng ký học bổ sung cho đủ chương trình đào tạo</t>
  </si>
  <si>
    <t>A9-205</t>
  </si>
  <si>
    <t>A9-206</t>
  </si>
  <si>
    <t>A9-303</t>
  </si>
  <si>
    <t>A9-304</t>
  </si>
  <si>
    <t>A9-305</t>
  </si>
  <si>
    <t>A9-306</t>
  </si>
  <si>
    <t>Thời gian học từ 07/05/2012 đến 24/06/2012</t>
  </si>
  <si>
    <t>K. Điện tử</t>
  </si>
  <si>
    <t>13,14,15,16</t>
  </si>
  <si>
    <t>Cơ khí 1-K3</t>
  </si>
  <si>
    <t>KT 1-K3</t>
  </si>
  <si>
    <t>R</t>
  </si>
  <si>
    <t>Rô bốt công nghiệp K3</t>
  </si>
  <si>
    <t>K. Cơ khí</t>
  </si>
  <si>
    <t>HóaVC</t>
  </si>
  <si>
    <t>K. Hóa</t>
  </si>
  <si>
    <t>K. Điện</t>
  </si>
  <si>
    <t>Đồ án môn học cơ điện tử K3</t>
  </si>
  <si>
    <t>K. CNTT</t>
  </si>
  <si>
    <t>Điện 1-K3</t>
  </si>
  <si>
    <t>A9-201</t>
  </si>
  <si>
    <t>A9-202</t>
  </si>
  <si>
    <t>A9-307</t>
  </si>
  <si>
    <t>A9-407</t>
  </si>
  <si>
    <t>A9-507</t>
  </si>
  <si>
    <t>A9-602</t>
  </si>
  <si>
    <t>A10-506</t>
  </si>
  <si>
    <t>Điện 2-K3</t>
  </si>
  <si>
    <t>Điện 3-K3</t>
  </si>
  <si>
    <t>Điện 4-K3</t>
  </si>
  <si>
    <t>QTKD 1-K3</t>
  </si>
  <si>
    <t>Cơđiện tử 1-K3</t>
  </si>
  <si>
    <t>A8-403</t>
  </si>
  <si>
    <t>A9-204</t>
  </si>
  <si>
    <t>KHMT 1-K3</t>
  </si>
  <si>
    <t>A7-304</t>
  </si>
  <si>
    <t>Điện tử 1-K3</t>
  </si>
  <si>
    <t>Nhiệt lạnh 1-K3</t>
  </si>
  <si>
    <t>A9-301</t>
  </si>
  <si>
    <t>A9-308</t>
  </si>
  <si>
    <t>A7-303</t>
  </si>
  <si>
    <t>Hóa 1-K3</t>
  </si>
  <si>
    <t>B3-401</t>
  </si>
  <si>
    <t>A7-309</t>
  </si>
  <si>
    <t>Hệ thống điều khiển điện tử trên ôtô (K4)</t>
  </si>
  <si>
    <t>020309</t>
  </si>
  <si>
    <t>Mở, ôn tập</t>
  </si>
  <si>
    <t>BS Phòng</t>
  </si>
  <si>
    <t>Th Phòng</t>
  </si>
  <si>
    <t>A7-311</t>
  </si>
  <si>
    <t>A7-312</t>
  </si>
  <si>
    <t>A7-313</t>
  </si>
  <si>
    <t>B3-201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</si>
</sst>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</numFmts>
  <fonts count="8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i/>
      <sz val="13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.VnTime"/>
      <family val="2"/>
    </font>
    <font>
      <sz val="13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i/>
      <u val="single"/>
      <sz val="10"/>
      <name val="Arial"/>
      <family val="2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sz val="13"/>
      <color indexed="10"/>
      <name val=".VnTime"/>
      <family val="2"/>
    </font>
    <font>
      <i/>
      <sz val="11"/>
      <name val=".VnTime"/>
      <family val="2"/>
    </font>
    <font>
      <sz val="13"/>
      <color indexed="10"/>
      <name val=".VnTimeH"/>
      <family val="2"/>
    </font>
    <font>
      <i/>
      <sz val="13"/>
      <name val=".VnTime"/>
      <family val="2"/>
    </font>
    <font>
      <i/>
      <sz val="13"/>
      <name val=".VnTimeH"/>
      <family val="2"/>
    </font>
    <font>
      <b/>
      <sz val="12"/>
      <name val="Times New Roman"/>
      <family val="1"/>
    </font>
    <font>
      <b/>
      <i/>
      <sz val="13"/>
      <name val="Times New Roman"/>
      <family val="1"/>
    </font>
    <font>
      <i/>
      <sz val="16"/>
      <color indexed="10"/>
      <name val="Times New Roman"/>
      <family val="1"/>
    </font>
    <font>
      <b/>
      <sz val="13"/>
      <name val=".VnTime"/>
      <family val="2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3" borderId="0" applyNumberFormat="0" applyBorder="0" applyAlignment="0" applyProtection="0"/>
    <xf numFmtId="0" fontId="66" fillId="20" borderId="1" applyNumberFormat="0" applyAlignment="0" applyProtection="0"/>
    <xf numFmtId="0" fontId="6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76" fillId="20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30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0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5" fillId="0" borderId="0" xfId="0" applyFont="1" applyFill="1" applyAlignment="1">
      <alignment/>
    </xf>
    <xf numFmtId="14" fontId="32" fillId="0" borderId="10" xfId="0" applyNumberFormat="1" applyFont="1" applyFill="1" applyBorder="1" applyAlignment="1" quotePrefix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  <xf numFmtId="0" fontId="9" fillId="11" borderId="15" xfId="0" applyFont="1" applyFill="1" applyBorder="1" applyAlignment="1">
      <alignment horizontal="center" vertical="center" wrapText="1"/>
    </xf>
    <xf numFmtId="0" fontId="15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15" fillId="0" borderId="0" xfId="57" applyFont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right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left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vertical="center" wrapText="1"/>
      <protection/>
    </xf>
    <xf numFmtId="0" fontId="33" fillId="0" borderId="10" xfId="57" applyFont="1" applyBorder="1" applyAlignment="1">
      <alignment horizontal="right" vertical="center" wrapText="1"/>
      <protection/>
    </xf>
    <xf numFmtId="0" fontId="20" fillId="0" borderId="10" xfId="57" applyFont="1" applyBorder="1" applyAlignment="1">
      <alignment horizontal="left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vertical="center" wrapText="1"/>
      <protection/>
    </xf>
    <xf numFmtId="0" fontId="23" fillId="0" borderId="10" xfId="57" applyFont="1" applyFill="1" applyBorder="1" applyAlignment="1">
      <alignment horizontal="left" vertical="center" wrapText="1"/>
      <protection/>
    </xf>
    <xf numFmtId="0" fontId="24" fillId="24" borderId="10" xfId="57" applyFont="1" applyFill="1" applyBorder="1" applyAlignment="1">
      <alignment horizontal="left" vertical="center" wrapText="1"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24" borderId="10" xfId="57" applyFont="1" applyFill="1" applyBorder="1" applyAlignment="1">
      <alignment horizontal="left" vertical="center" wrapText="1"/>
      <protection/>
    </xf>
    <xf numFmtId="0" fontId="23" fillId="0" borderId="10" xfId="57" applyFont="1" applyFill="1" applyBorder="1" applyAlignment="1">
      <alignment vertical="center" wrapText="1"/>
      <protection/>
    </xf>
    <xf numFmtId="0" fontId="23" fillId="24" borderId="10" xfId="57" applyFont="1" applyFill="1" applyBorder="1" applyAlignment="1">
      <alignment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left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8" fillId="24" borderId="10" xfId="57" applyFont="1" applyFill="1" applyBorder="1" applyAlignment="1">
      <alignment horizontal="left" vertic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left"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vertical="center" wrapText="1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0" fontId="20" fillId="24" borderId="10" xfId="57" applyFont="1" applyFill="1" applyBorder="1" applyAlignment="1">
      <alignment horizontal="left" vertical="center" wrapText="1"/>
      <protection/>
    </xf>
    <xf numFmtId="0" fontId="34" fillId="0" borderId="10" xfId="57" applyFont="1" applyFill="1" applyBorder="1" applyAlignment="1">
      <alignment vertical="center" wrapText="1"/>
      <protection/>
    </xf>
    <xf numFmtId="0" fontId="19" fillId="0" borderId="10" xfId="57" applyFont="1" applyFill="1" applyBorder="1" applyAlignment="1">
      <alignment horizontal="left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left" vertical="center" wrapText="1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0" fontId="36" fillId="0" borderId="10" xfId="57" applyFont="1" applyFill="1" applyBorder="1" applyAlignment="1">
      <alignment vertical="center" wrapText="1"/>
      <protection/>
    </xf>
    <xf numFmtId="0" fontId="21" fillId="0" borderId="16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vertical="center" wrapText="1"/>
      <protection/>
    </xf>
    <xf numFmtId="0" fontId="24" fillId="0" borderId="10" xfId="57" applyFont="1" applyBorder="1" applyAlignment="1">
      <alignment vertical="center" wrapText="1"/>
      <protection/>
    </xf>
    <xf numFmtId="0" fontId="23" fillId="24" borderId="10" xfId="57" applyFont="1" applyFill="1" applyBorder="1" applyAlignment="1">
      <alignment horizontal="left" vertical="center" wrapText="1"/>
      <protection/>
    </xf>
    <xf numFmtId="0" fontId="17" fillId="0" borderId="10" xfId="57" applyFont="1" applyBorder="1" applyAlignment="1">
      <alignment vertical="center" wrapText="1"/>
      <protection/>
    </xf>
    <xf numFmtId="0" fontId="21" fillId="0" borderId="10" xfId="57" applyFont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0" fontId="18" fillId="0" borderId="16" xfId="57" applyFont="1" applyBorder="1" applyAlignment="1">
      <alignment horizontal="center" vertical="center" wrapText="1"/>
      <protection/>
    </xf>
    <xf numFmtId="0" fontId="34" fillId="0" borderId="10" xfId="57" applyFont="1" applyBorder="1" applyAlignment="1">
      <alignment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vertical="center" wrapText="1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0" fontId="18" fillId="0" borderId="16" xfId="57" applyFont="1" applyFill="1" applyBorder="1" applyAlignment="1">
      <alignment horizontal="center" vertical="center" wrapText="1"/>
      <protection/>
    </xf>
    <xf numFmtId="0" fontId="15" fillId="0" borderId="0" xfId="57" applyFont="1" applyFill="1" applyAlignment="1">
      <alignment vertical="center" wrapText="1"/>
      <protection/>
    </xf>
    <xf numFmtId="0" fontId="15" fillId="24" borderId="0" xfId="57" applyFont="1" applyFill="1" applyAlignment="1">
      <alignment vertical="center" wrapText="1"/>
      <protection/>
    </xf>
    <xf numFmtId="0" fontId="24" fillId="24" borderId="10" xfId="57" applyFont="1" applyFill="1" applyBorder="1" applyAlignment="1">
      <alignment vertical="center" wrapText="1"/>
      <protection/>
    </xf>
    <xf numFmtId="0" fontId="37" fillId="0" borderId="10" xfId="57" applyFont="1" applyBorder="1" applyAlignment="1">
      <alignment horizontal="center" vertical="center" wrapText="1"/>
      <protection/>
    </xf>
    <xf numFmtId="0" fontId="26" fillId="24" borderId="10" xfId="57" applyFont="1" applyFill="1" applyBorder="1" applyAlignment="1">
      <alignment horizontal="center" vertical="center" wrapText="1"/>
      <protection/>
    </xf>
    <xf numFmtId="0" fontId="18" fillId="24" borderId="10" xfId="57" applyFont="1" applyFill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36" fillId="0" borderId="10" xfId="57" applyFont="1" applyBorder="1" applyAlignment="1">
      <alignment vertical="center" wrapText="1"/>
      <protection/>
    </xf>
    <xf numFmtId="0" fontId="38" fillId="0" borderId="10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39" fillId="0" borderId="10" xfId="57" applyFont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vertical="center" wrapText="1"/>
      <protection/>
    </xf>
    <xf numFmtId="0" fontId="5" fillId="0" borderId="10" xfId="57" applyFont="1" applyBorder="1" applyAlignment="1">
      <alignment horizontal="justify" vertical="center" wrapText="1"/>
      <protection/>
    </xf>
    <xf numFmtId="0" fontId="40" fillId="0" borderId="10" xfId="57" applyFont="1" applyBorder="1" applyAlignment="1">
      <alignment horizontal="left" vertical="center" wrapText="1"/>
      <protection/>
    </xf>
    <xf numFmtId="0" fontId="41" fillId="0" borderId="10" xfId="57" applyFont="1" applyBorder="1" applyAlignment="1">
      <alignment horizontal="center" vertical="center" wrapText="1"/>
      <protection/>
    </xf>
    <xf numFmtId="0" fontId="42" fillId="24" borderId="0" xfId="57" applyFont="1" applyFill="1" applyAlignment="1">
      <alignment vertical="center" wrapText="1"/>
      <protection/>
    </xf>
    <xf numFmtId="0" fontId="20" fillId="17" borderId="10" xfId="57" applyFont="1" applyFill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left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0" fontId="17" fillId="0" borderId="10" xfId="57" applyFont="1" applyBorder="1" applyAlignment="1">
      <alignment horizontal="justify" vertical="center" wrapText="1"/>
      <protection/>
    </xf>
    <xf numFmtId="0" fontId="18" fillId="17" borderId="10" xfId="57" applyFont="1" applyFill="1" applyBorder="1" applyAlignment="1">
      <alignment horizontal="center" vertical="center" wrapText="1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43" fillId="0" borderId="10" xfId="57" applyFont="1" applyBorder="1" applyAlignment="1">
      <alignment horizontal="center" vertical="center" wrapText="1"/>
      <protection/>
    </xf>
    <xf numFmtId="0" fontId="18" fillId="24" borderId="10" xfId="57" applyFont="1" applyFill="1" applyBorder="1" applyAlignment="1">
      <alignment vertical="center" wrapText="1"/>
      <protection/>
    </xf>
    <xf numFmtId="0" fontId="28" fillId="0" borderId="10" xfId="57" applyFont="1" applyBorder="1" applyAlignment="1">
      <alignment horizontal="left" vertical="center" wrapText="1"/>
      <protection/>
    </xf>
    <xf numFmtId="0" fontId="20" fillId="0" borderId="10" xfId="57" applyFont="1" applyFill="1" applyBorder="1" applyAlignment="1">
      <alignment horizontal="justify" vertical="center" wrapText="1"/>
      <protection/>
    </xf>
    <xf numFmtId="0" fontId="20" fillId="24" borderId="10" xfId="57" applyFont="1" applyFill="1" applyBorder="1" applyAlignment="1">
      <alignment horizontal="justify" vertical="center" wrapText="1"/>
      <protection/>
    </xf>
    <xf numFmtId="0" fontId="44" fillId="0" borderId="10" xfId="57" applyFont="1" applyBorder="1" applyAlignment="1">
      <alignment horizontal="right" vertical="center" wrapText="1"/>
      <protection/>
    </xf>
    <xf numFmtId="0" fontId="21" fillId="0" borderId="10" xfId="57" applyFont="1" applyBorder="1" applyAlignment="1">
      <alignment horizontal="justify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45" fillId="0" borderId="10" xfId="57" applyFont="1" applyFill="1" applyBorder="1" applyAlignment="1">
      <alignment horizontal="left" vertical="center" wrapText="1"/>
      <protection/>
    </xf>
    <xf numFmtId="3" fontId="5" fillId="0" borderId="10" xfId="57" applyNumberFormat="1" applyFont="1" applyBorder="1" applyAlignment="1">
      <alignment horizontal="right" vertical="center" wrapText="1"/>
      <protection/>
    </xf>
    <xf numFmtId="3" fontId="5" fillId="0" borderId="10" xfId="57" applyNumberFormat="1" applyFont="1" applyBorder="1" applyAlignment="1">
      <alignment horizontal="left" vertical="center" wrapText="1"/>
      <protection/>
    </xf>
    <xf numFmtId="3" fontId="18" fillId="0" borderId="10" xfId="57" applyNumberFormat="1" applyFont="1" applyBorder="1" applyAlignment="1">
      <alignment horizontal="center" vertical="center" wrapText="1"/>
      <protection/>
    </xf>
    <xf numFmtId="3" fontId="24" fillId="0" borderId="10" xfId="57" applyNumberFormat="1" applyFont="1" applyBorder="1" applyAlignment="1">
      <alignment horizontal="center" vertical="center" wrapText="1"/>
      <protection/>
    </xf>
    <xf numFmtId="3" fontId="20" fillId="0" borderId="10" xfId="57" applyNumberFormat="1" applyFont="1" applyBorder="1" applyAlignment="1">
      <alignment horizontal="center" vertical="center" wrapText="1"/>
      <protection/>
    </xf>
    <xf numFmtId="3" fontId="17" fillId="0" borderId="10" xfId="57" applyNumberFormat="1" applyFont="1" applyBorder="1" applyAlignment="1">
      <alignment horizontal="center" vertical="center" wrapText="1"/>
      <protection/>
    </xf>
    <xf numFmtId="3" fontId="18" fillId="0" borderId="10" xfId="57" applyNumberFormat="1" applyFont="1" applyFill="1" applyBorder="1" applyAlignment="1">
      <alignment horizontal="center" vertical="center" wrapText="1"/>
      <protection/>
    </xf>
    <xf numFmtId="3" fontId="24" fillId="17" borderId="10" xfId="57" applyNumberFormat="1" applyFont="1" applyFill="1" applyBorder="1" applyAlignment="1">
      <alignment horizontal="center" vertical="center" wrapText="1"/>
      <protection/>
    </xf>
    <xf numFmtId="3" fontId="19" fillId="0" borderId="10" xfId="57" applyNumberFormat="1" applyFont="1" applyBorder="1" applyAlignment="1">
      <alignment horizontal="center" vertical="center" wrapText="1"/>
      <protection/>
    </xf>
    <xf numFmtId="0" fontId="33" fillId="0" borderId="10" xfId="57" applyFont="1" applyBorder="1" applyAlignment="1">
      <alignment vertical="center" wrapText="1"/>
      <protection/>
    </xf>
    <xf numFmtId="49" fontId="18" fillId="0" borderId="10" xfId="57" applyNumberFormat="1" applyFont="1" applyBorder="1" applyAlignment="1">
      <alignment horizontal="center" vertical="center" wrapText="1"/>
      <protection/>
    </xf>
    <xf numFmtId="3" fontId="23" fillId="0" borderId="10" xfId="57" applyNumberFormat="1" applyFont="1" applyBorder="1" applyAlignment="1">
      <alignment horizontal="center" vertical="center" wrapText="1"/>
      <protection/>
    </xf>
    <xf numFmtId="0" fontId="33" fillId="0" borderId="10" xfId="57" applyFont="1" applyBorder="1" applyAlignment="1">
      <alignment horizontal="center" vertical="center" wrapText="1"/>
      <protection/>
    </xf>
    <xf numFmtId="3" fontId="21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justify" vertical="center" wrapText="1"/>
      <protection/>
    </xf>
    <xf numFmtId="0" fontId="4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1" fillId="0" borderId="10" xfId="57" applyFont="1" applyBorder="1" applyAlignment="1">
      <alignment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4" fillId="0" borderId="10" xfId="57" applyFont="1" applyBorder="1" applyAlignment="1">
      <alignment vertical="center" wrapText="1"/>
      <protection/>
    </xf>
    <xf numFmtId="0" fontId="54" fillId="0" borderId="10" xfId="57" applyFont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56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17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20" fillId="17" borderId="10" xfId="57" applyFont="1" applyFill="1" applyBorder="1" applyAlignment="1">
      <alignment horizontal="left" vertical="center" wrapText="1"/>
      <protection/>
    </xf>
    <xf numFmtId="0" fontId="20" fillId="17" borderId="10" xfId="57" applyFont="1" applyFill="1" applyBorder="1" applyAlignment="1">
      <alignment horizontal="center" vertical="center" wrapText="1"/>
      <protection/>
    </xf>
    <xf numFmtId="0" fontId="0" fillId="17" borderId="0" xfId="0" applyFill="1" applyAlignment="1">
      <alignment/>
    </xf>
    <xf numFmtId="0" fontId="41" fillId="0" borderId="10" xfId="57" applyFont="1" applyFill="1" applyBorder="1" applyAlignment="1">
      <alignment horizontal="left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18" fillId="24" borderId="10" xfId="57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8" fillId="24" borderId="10" xfId="57" applyFont="1" applyFill="1" applyBorder="1" applyAlignment="1">
      <alignment horizontal="left" vertical="center" wrapText="1"/>
      <protection/>
    </xf>
    <xf numFmtId="0" fontId="18" fillId="24" borderId="0" xfId="57" applyFont="1" applyFill="1" applyBorder="1" applyAlignment="1">
      <alignment horizontal="left" vertical="center" wrapText="1"/>
      <protection/>
    </xf>
    <xf numFmtId="0" fontId="0" fillId="24" borderId="0" xfId="0" applyFont="1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24" fillId="24" borderId="10" xfId="57" applyFont="1" applyFill="1" applyBorder="1">
      <alignment/>
      <protection/>
    </xf>
    <xf numFmtId="0" fontId="26" fillId="24" borderId="10" xfId="57" applyFont="1" applyFill="1" applyBorder="1" applyAlignment="1">
      <alignment horizontal="center" vertical="center" wrapText="1"/>
      <protection/>
    </xf>
    <xf numFmtId="0" fontId="24" fillId="24" borderId="10" xfId="57" applyFont="1" applyFill="1" applyBorder="1" applyAlignment="1">
      <alignment horizontal="left" vertical="center" wrapText="1"/>
      <protection/>
    </xf>
    <xf numFmtId="0" fontId="19" fillId="24" borderId="10" xfId="57" applyFont="1" applyFill="1" applyBorder="1" applyAlignment="1">
      <alignment horizontal="center" vertical="center" wrapText="1"/>
      <protection/>
    </xf>
    <xf numFmtId="0" fontId="35" fillId="24" borderId="10" xfId="57" applyFont="1" applyFill="1" applyBorder="1" applyAlignment="1">
      <alignment horizontal="center" vertical="center" wrapText="1"/>
      <protection/>
    </xf>
    <xf numFmtId="0" fontId="19" fillId="24" borderId="10" xfId="57" applyFont="1" applyFill="1" applyBorder="1" applyAlignment="1">
      <alignment horizontal="left" vertical="center" wrapText="1"/>
      <protection/>
    </xf>
    <xf numFmtId="0" fontId="18" fillId="24" borderId="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0" fillId="1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17" borderId="0" xfId="0" applyFont="1" applyFill="1" applyAlignment="1">
      <alignment horizontal="center" vertical="top" wrapText="1"/>
    </xf>
    <xf numFmtId="0" fontId="0" fillId="17" borderId="15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0" xfId="57" applyFont="1" applyFill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7" fillId="0" borderId="17" xfId="57" applyFont="1" applyBorder="1" applyAlignment="1">
      <alignment horizontal="center" vertical="center" wrapText="1"/>
      <protection/>
    </xf>
    <xf numFmtId="0" fontId="17" fillId="0" borderId="18" xfId="57" applyFont="1" applyBorder="1" applyAlignment="1">
      <alignment horizontal="center" vertical="center" wrapText="1"/>
      <protection/>
    </xf>
    <xf numFmtId="0" fontId="17" fillId="0" borderId="19" xfId="57" applyFont="1" applyBorder="1" applyAlignment="1">
      <alignment horizontal="center" vertical="center" wrapText="1"/>
      <protection/>
    </xf>
    <xf numFmtId="0" fontId="17" fillId="0" borderId="16" xfId="57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5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4" fillId="24" borderId="10" xfId="57" applyFont="1" applyFill="1" applyBorder="1" applyAlignment="1">
      <alignment horizontal="left" vertical="center" wrapText="1"/>
      <protection/>
    </xf>
    <xf numFmtId="0" fontId="59" fillId="24" borderId="10" xfId="0" applyFont="1" applyFill="1" applyBorder="1" applyAlignment="1">
      <alignment horizontal="center" vertical="top" wrapText="1"/>
    </xf>
    <xf numFmtId="0" fontId="57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7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7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7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1.%20He%20Dai%20hoc\Khoa%203\Chuong%20trinh%20dao%20tao%20Daihoc_Tinchi%20(8-8-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92.%20KQDangky\1.%20He%20Dai%20hoc\1.%20DH%20K3\KQDK%20DHK3(HK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CoKhi"/>
      <sheetName val="CNCoDT"/>
      <sheetName val="CNOTO"/>
      <sheetName val="Dien"/>
      <sheetName val="Nhietlanh"/>
      <sheetName val="Dientu"/>
      <sheetName val="KHMT"/>
      <sheetName val="Ketoan"/>
      <sheetName val="QTKD"/>
      <sheetName val="HoaVC"/>
      <sheetName val="HoaHC"/>
      <sheetName val="HoaPT"/>
      <sheetName val="TiengAnh"/>
      <sheetName val="KHChung"/>
      <sheetName val="Rasoat10t4n2012"/>
      <sheetName val="Mamon"/>
      <sheetName val="KHChung (NganhHoa)"/>
      <sheetName val="Phanloai"/>
      <sheetName val="Thaythedoan"/>
      <sheetName val="Tonghop"/>
    </sheetNames>
    <sheetDataSet>
      <sheetData sheetId="15">
        <row r="5">
          <cell r="B5" t="str">
            <v>An toàn lao động</v>
          </cell>
          <cell r="C5" t="str">
            <v>030301</v>
          </cell>
          <cell r="D5">
            <v>2</v>
          </cell>
          <cell r="E5">
            <v>2</v>
          </cell>
          <cell r="F5">
            <v>0</v>
          </cell>
          <cell r="G5" t="str">
            <v>Hoá</v>
          </cell>
          <cell r="H5" t="str">
            <v>HoáHC</v>
          </cell>
          <cell r="I5" t="str">
            <v>Hóa</v>
          </cell>
        </row>
        <row r="6">
          <cell r="B6" t="str">
            <v>An toàn lao động</v>
          </cell>
          <cell r="C6" t="str">
            <v>030301</v>
          </cell>
          <cell r="D6">
            <v>2</v>
          </cell>
          <cell r="E6">
            <v>2</v>
          </cell>
          <cell r="F6">
            <v>0</v>
          </cell>
          <cell r="G6" t="str">
            <v>Hoá</v>
          </cell>
          <cell r="H6" t="str">
            <v>HoáPT</v>
          </cell>
          <cell r="I6" t="str">
            <v>Hóa</v>
          </cell>
        </row>
        <row r="7">
          <cell r="B7" t="str">
            <v>An toàn lao động</v>
          </cell>
          <cell r="C7" t="str">
            <v>030301</v>
          </cell>
          <cell r="D7">
            <v>2</v>
          </cell>
          <cell r="E7">
            <v>2</v>
          </cell>
          <cell r="F7">
            <v>0</v>
          </cell>
          <cell r="G7" t="str">
            <v>Hoá</v>
          </cell>
          <cell r="H7" t="str">
            <v>HoáVC</v>
          </cell>
          <cell r="I7" t="str">
            <v>Hóa</v>
          </cell>
        </row>
        <row r="8">
          <cell r="B8" t="str">
            <v>An toàn lao động (ĐT)</v>
          </cell>
          <cell r="C8" t="str">
            <v>080301</v>
          </cell>
          <cell r="D8">
            <v>2</v>
          </cell>
          <cell r="E8">
            <v>2</v>
          </cell>
          <cell r="F8">
            <v>0</v>
          </cell>
          <cell r="G8" t="str">
            <v>Điệntử</v>
          </cell>
          <cell r="H8" t="str">
            <v>Điệntử</v>
          </cell>
          <cell r="I8" t="str">
            <v>Điện tử</v>
          </cell>
        </row>
        <row r="9">
          <cell r="B9" t="str">
            <v>An toàn và bảo mật thông tin</v>
          </cell>
          <cell r="C9" t="str">
            <v>050301</v>
          </cell>
          <cell r="D9">
            <v>3</v>
          </cell>
          <cell r="E9">
            <v>2</v>
          </cell>
          <cell r="F9">
            <v>1</v>
          </cell>
          <cell r="G9" t="str">
            <v>CNTT</v>
          </cell>
          <cell r="H9" t="str">
            <v>KHMT</v>
          </cell>
          <cell r="I9" t="str">
            <v>CNTT</v>
          </cell>
        </row>
        <row r="10">
          <cell r="B10" t="str">
            <v>An toàn và Môi trường CN Ôtô</v>
          </cell>
          <cell r="C10" t="str">
            <v>020301</v>
          </cell>
          <cell r="D10">
            <v>2</v>
          </cell>
          <cell r="E10">
            <v>2</v>
          </cell>
          <cell r="F10">
            <v>0</v>
          </cell>
          <cell r="G10" t="str">
            <v>CN Ôtô</v>
          </cell>
          <cell r="H10" t="str">
            <v>Ôtô</v>
          </cell>
          <cell r="I10" t="str">
            <v>CN Ôtô</v>
          </cell>
        </row>
        <row r="11">
          <cell r="B11" t="str">
            <v>AutoCAD</v>
          </cell>
          <cell r="C11" t="str">
            <v>010301</v>
          </cell>
          <cell r="D11">
            <v>3</v>
          </cell>
          <cell r="E11">
            <v>2</v>
          </cell>
          <cell r="F11">
            <v>1</v>
          </cell>
          <cell r="G11" t="str">
            <v>Điện</v>
          </cell>
          <cell r="H11" t="str">
            <v>Nhiệtlạnh</v>
          </cell>
          <cell r="I11" t="str">
            <v>Cơ khí</v>
          </cell>
        </row>
        <row r="12">
          <cell r="B12" t="str">
            <v>AutoCAD</v>
          </cell>
          <cell r="C12" t="str">
            <v>010301</v>
          </cell>
          <cell r="D12">
            <v>3</v>
          </cell>
          <cell r="E12">
            <v>2</v>
          </cell>
          <cell r="F12">
            <v>1</v>
          </cell>
          <cell r="G12" t="str">
            <v>Cơ khí</v>
          </cell>
          <cell r="H12" t="str">
            <v>Cơ ĐT</v>
          </cell>
          <cell r="I12" t="str">
            <v>Cơ khí</v>
          </cell>
        </row>
        <row r="13">
          <cell r="B13" t="str">
            <v>Ăn mòn và bảo vệ kim loại </v>
          </cell>
          <cell r="C13" t="str">
            <v>030302</v>
          </cell>
          <cell r="D13">
            <v>2</v>
          </cell>
          <cell r="E13">
            <v>2</v>
          </cell>
          <cell r="F13">
            <v>0</v>
          </cell>
          <cell r="G13" t="str">
            <v>Hoá</v>
          </cell>
          <cell r="H13" t="str">
            <v>HoáHC</v>
          </cell>
          <cell r="I13" t="str">
            <v>Hóa</v>
          </cell>
        </row>
        <row r="14">
          <cell r="B14" t="str">
            <v>Ăn mòn và bảo vệ kim loại </v>
          </cell>
          <cell r="C14" t="str">
            <v>030302</v>
          </cell>
          <cell r="D14">
            <v>2</v>
          </cell>
          <cell r="E14">
            <v>2</v>
          </cell>
          <cell r="F14">
            <v>0</v>
          </cell>
          <cell r="G14" t="str">
            <v>Hoá</v>
          </cell>
          <cell r="H14" t="str">
            <v>HoáPT</v>
          </cell>
          <cell r="I14" t="str">
            <v>Hóa</v>
          </cell>
        </row>
        <row r="15">
          <cell r="B15" t="str">
            <v>Ăn mòn và bảo vệ kim loại </v>
          </cell>
          <cell r="C15" t="str">
            <v>030302</v>
          </cell>
          <cell r="D15">
            <v>2</v>
          </cell>
          <cell r="E15">
            <v>2</v>
          </cell>
          <cell r="F15">
            <v>0</v>
          </cell>
          <cell r="G15" t="str">
            <v>Hoá</v>
          </cell>
          <cell r="H15" t="str">
            <v>HoáVC</v>
          </cell>
          <cell r="I15" t="str">
            <v>Hóa</v>
          </cell>
        </row>
        <row r="16">
          <cell r="B16" t="str">
            <v>Bảo dưỡng và sửa chữa ôtô</v>
          </cell>
          <cell r="C16" t="str">
            <v>020302K4</v>
          </cell>
          <cell r="D16">
            <v>3</v>
          </cell>
          <cell r="E16">
            <v>3</v>
          </cell>
          <cell r="F16">
            <v>0</v>
          </cell>
          <cell r="G16" t="str">
            <v>CN Ôtô</v>
          </cell>
          <cell r="H16" t="str">
            <v>Ôtô</v>
          </cell>
          <cell r="I16" t="str">
            <v>CN Ôtô</v>
          </cell>
        </row>
        <row r="17">
          <cell r="B17" t="str">
            <v>Bảo vệ rơle và tự động hoá</v>
          </cell>
          <cell r="C17" t="str">
            <v>070301</v>
          </cell>
          <cell r="D17">
            <v>3</v>
          </cell>
          <cell r="E17">
            <v>3</v>
          </cell>
          <cell r="F17">
            <v>0</v>
          </cell>
          <cell r="G17" t="str">
            <v>Điện</v>
          </cell>
          <cell r="H17" t="str">
            <v>Điện</v>
          </cell>
          <cell r="I17" t="str">
            <v>Điện</v>
          </cell>
        </row>
        <row r="18">
          <cell r="B18" t="str">
            <v>Các nguyên lý cơ bản của chủ nghĩa Mác - Lê Nin</v>
          </cell>
          <cell r="C18" t="str">
            <v>120301</v>
          </cell>
          <cell r="D18">
            <v>5</v>
          </cell>
          <cell r="E18">
            <v>5</v>
          </cell>
          <cell r="F18">
            <v>0</v>
          </cell>
          <cell r="G18" t="str">
            <v>Cơ khí</v>
          </cell>
          <cell r="H18" t="str">
            <v>Cơ ĐT</v>
          </cell>
          <cell r="I18" t="str">
            <v>Mác-Lê</v>
          </cell>
        </row>
        <row r="19">
          <cell r="B19" t="str">
            <v>Các nguyên lý cơ bản của chủ nghĩa Mác - Lê Nin</v>
          </cell>
          <cell r="C19" t="str">
            <v>120301</v>
          </cell>
          <cell r="D19">
            <v>5</v>
          </cell>
          <cell r="E19">
            <v>5</v>
          </cell>
          <cell r="F19">
            <v>0</v>
          </cell>
          <cell r="G19" t="str">
            <v>Điện</v>
          </cell>
          <cell r="H19" t="str">
            <v>Điện</v>
          </cell>
          <cell r="I19" t="str">
            <v>Mác-Lê</v>
          </cell>
        </row>
        <row r="20">
          <cell r="B20" t="str">
            <v>Các nguyên lý cơ bản của chủ nghĩa Mác - Lê Nin</v>
          </cell>
          <cell r="C20" t="str">
            <v>120301</v>
          </cell>
          <cell r="D20">
            <v>5</v>
          </cell>
          <cell r="E20">
            <v>5</v>
          </cell>
          <cell r="F20">
            <v>0</v>
          </cell>
          <cell r="G20" t="str">
            <v>Điệntử</v>
          </cell>
          <cell r="H20" t="str">
            <v>Điệntử</v>
          </cell>
          <cell r="I20" t="str">
            <v>Mác-Lê</v>
          </cell>
        </row>
        <row r="21">
          <cell r="B21" t="str">
            <v>Các nguyên lý cơ bản của chủ nghĩa Mác - Lê Nin</v>
          </cell>
          <cell r="C21" t="str">
            <v>120301</v>
          </cell>
          <cell r="D21">
            <v>5</v>
          </cell>
          <cell r="E21">
            <v>5</v>
          </cell>
          <cell r="F21">
            <v>0</v>
          </cell>
          <cell r="G21" t="str">
            <v>Hoá</v>
          </cell>
          <cell r="H21" t="str">
            <v>HoáHC</v>
          </cell>
          <cell r="I21" t="str">
            <v>Mác-Lê</v>
          </cell>
        </row>
        <row r="22">
          <cell r="B22" t="str">
            <v>Các nguyên lý cơ bản của chủ nghĩa Mác - Lê Nin</v>
          </cell>
          <cell r="C22" t="str">
            <v>120301</v>
          </cell>
          <cell r="D22">
            <v>5</v>
          </cell>
          <cell r="E22">
            <v>5</v>
          </cell>
          <cell r="F22">
            <v>0</v>
          </cell>
          <cell r="G22" t="str">
            <v>Hoá</v>
          </cell>
          <cell r="H22" t="str">
            <v>HoáPT</v>
          </cell>
          <cell r="I22" t="str">
            <v>Mác-Lê</v>
          </cell>
        </row>
        <row r="23">
          <cell r="B23" t="str">
            <v>Các nguyên lý cơ bản của chủ nghĩa Mác - Lê Nin</v>
          </cell>
          <cell r="C23" t="str">
            <v>120301</v>
          </cell>
          <cell r="D23">
            <v>5</v>
          </cell>
          <cell r="E23">
            <v>5</v>
          </cell>
          <cell r="F23">
            <v>0</v>
          </cell>
          <cell r="G23" t="str">
            <v>Hoá</v>
          </cell>
          <cell r="H23" t="str">
            <v>HoáVC</v>
          </cell>
          <cell r="I23" t="str">
            <v>Mác-Lê</v>
          </cell>
        </row>
        <row r="24">
          <cell r="B24" t="str">
            <v>Các nguyên lý cơ bản của chủ nghĩa Mác - Lê Nin</v>
          </cell>
          <cell r="C24" t="str">
            <v>120301</v>
          </cell>
          <cell r="D24">
            <v>5</v>
          </cell>
          <cell r="E24">
            <v>5</v>
          </cell>
          <cell r="F24">
            <v>0</v>
          </cell>
          <cell r="G24" t="str">
            <v>Kinhtế</v>
          </cell>
          <cell r="H24" t="str">
            <v>KT</v>
          </cell>
          <cell r="I24" t="str">
            <v>Mác-Lê</v>
          </cell>
        </row>
        <row r="25">
          <cell r="B25" t="str">
            <v>Các nguyên lý cơ bản của chủ nghĩa Mác - Lê Nin</v>
          </cell>
          <cell r="C25" t="str">
            <v>120301</v>
          </cell>
          <cell r="D25">
            <v>5</v>
          </cell>
          <cell r="E25">
            <v>5</v>
          </cell>
          <cell r="F25">
            <v>0</v>
          </cell>
          <cell r="G25" t="str">
            <v>CNTT</v>
          </cell>
          <cell r="H25" t="str">
            <v>KHMT</v>
          </cell>
          <cell r="I25" t="str">
            <v>Mác-Lê</v>
          </cell>
        </row>
        <row r="26">
          <cell r="B26" t="str">
            <v>Các nguyên lý cơ bản của chủ nghĩa Mác - Lê Nin</v>
          </cell>
          <cell r="C26" t="str">
            <v>120301</v>
          </cell>
          <cell r="D26">
            <v>5</v>
          </cell>
          <cell r="E26">
            <v>5</v>
          </cell>
          <cell r="F26">
            <v>0</v>
          </cell>
          <cell r="G26" t="str">
            <v>Điện</v>
          </cell>
          <cell r="H26" t="str">
            <v>Nhiệtlạnh</v>
          </cell>
          <cell r="I26" t="str">
            <v>Mác-Lê</v>
          </cell>
        </row>
        <row r="27">
          <cell r="B27" t="str">
            <v>Các nguyên lý cơ bản của chủ nghĩa Mác - Lê Nin</v>
          </cell>
          <cell r="C27" t="str">
            <v>120301</v>
          </cell>
          <cell r="D27">
            <v>5</v>
          </cell>
          <cell r="E27">
            <v>5</v>
          </cell>
          <cell r="F27">
            <v>0</v>
          </cell>
          <cell r="G27" t="str">
            <v>CN Ôtô</v>
          </cell>
          <cell r="H27" t="str">
            <v>Ôtô</v>
          </cell>
          <cell r="I27" t="str">
            <v>Mác-Lê</v>
          </cell>
        </row>
        <row r="28">
          <cell r="B28" t="str">
            <v>Các nguyên lý cơ bản của chủ nghĩa Mác - Lê Nin</v>
          </cell>
          <cell r="C28" t="str">
            <v>120301</v>
          </cell>
          <cell r="D28">
            <v>5</v>
          </cell>
          <cell r="E28">
            <v>5</v>
          </cell>
          <cell r="F28">
            <v>0</v>
          </cell>
          <cell r="G28" t="str">
            <v>Kinhtế</v>
          </cell>
          <cell r="H28" t="str">
            <v>QKTD</v>
          </cell>
          <cell r="I28" t="str">
            <v>Mác-Lê</v>
          </cell>
        </row>
        <row r="29">
          <cell r="B29" t="str">
            <v>Các nguyên lý cơ bản của chủ nghĩa Mác - Lê Nin</v>
          </cell>
          <cell r="C29" t="str">
            <v>120301</v>
          </cell>
          <cell r="D29">
            <v>5</v>
          </cell>
          <cell r="E29">
            <v>5</v>
          </cell>
          <cell r="F29">
            <v>0</v>
          </cell>
          <cell r="G29" t="str">
            <v>NN</v>
          </cell>
          <cell r="H29" t="str">
            <v>Tienganh</v>
          </cell>
          <cell r="I29" t="str">
            <v>Mác-Lê</v>
          </cell>
        </row>
        <row r="30">
          <cell r="B30" t="str">
            <v>Các nguyên lý cơ bản của chủ nghĩa Mác - Lê Nin</v>
          </cell>
          <cell r="C30" t="str">
            <v>120301</v>
          </cell>
          <cell r="D30">
            <v>5</v>
          </cell>
          <cell r="E30">
            <v>5</v>
          </cell>
          <cell r="F30">
            <v>0</v>
          </cell>
          <cell r="G30" t="str">
            <v>Cơ khí</v>
          </cell>
          <cell r="H30" t="str">
            <v>Cơ khí</v>
          </cell>
          <cell r="I30" t="str">
            <v>Mác-Lê</v>
          </cell>
        </row>
        <row r="31">
          <cell r="B31" t="str">
            <v>CAD trong điện tử</v>
          </cell>
          <cell r="C31" t="str">
            <v>080302</v>
          </cell>
          <cell r="D31">
            <v>3</v>
          </cell>
          <cell r="E31">
            <v>1</v>
          </cell>
          <cell r="F31">
            <v>2</v>
          </cell>
          <cell r="G31" t="str">
            <v>Điệntử</v>
          </cell>
          <cell r="H31" t="str">
            <v>Điệntử</v>
          </cell>
          <cell r="I31" t="str">
            <v>Điện tử</v>
          </cell>
        </row>
        <row r="32">
          <cell r="B32" t="str">
            <v>CADD</v>
          </cell>
          <cell r="C32" t="str">
            <v>010302</v>
          </cell>
          <cell r="D32">
            <v>3</v>
          </cell>
          <cell r="E32">
            <v>1</v>
          </cell>
          <cell r="F32">
            <v>2</v>
          </cell>
          <cell r="G32" t="str">
            <v>Cơ khí</v>
          </cell>
          <cell r="H32" t="str">
            <v>Cơ khí</v>
          </cell>
          <cell r="I32" t="str">
            <v>Cơ khí</v>
          </cell>
        </row>
        <row r="33">
          <cell r="B33" t="str">
            <v>Cảm biến và hệ thống đo lường </v>
          </cell>
          <cell r="C33" t="str">
            <v>010303</v>
          </cell>
          <cell r="D33">
            <v>3</v>
          </cell>
          <cell r="E33">
            <v>2</v>
          </cell>
          <cell r="F33">
            <v>1</v>
          </cell>
          <cell r="G33" t="str">
            <v>Cơ khí</v>
          </cell>
          <cell r="H33" t="str">
            <v>Cơ ĐT</v>
          </cell>
          <cell r="I33" t="str">
            <v>Cơ khí</v>
          </cell>
        </row>
        <row r="34">
          <cell r="B34" t="str">
            <v>Cấu tạo ôtô</v>
          </cell>
          <cell r="C34" t="str">
            <v>020303</v>
          </cell>
          <cell r="D34">
            <v>4</v>
          </cell>
          <cell r="E34">
            <v>4</v>
          </cell>
          <cell r="F34">
            <v>0</v>
          </cell>
          <cell r="G34" t="str">
            <v>CN Ôtô</v>
          </cell>
          <cell r="H34" t="str">
            <v>Ôtô</v>
          </cell>
          <cell r="I34" t="str">
            <v>CN Ôtô</v>
          </cell>
        </row>
        <row r="35">
          <cell r="B35" t="str">
            <v>Cấu trúc dữ liệu và giải thuật</v>
          </cell>
          <cell r="C35" t="str">
            <v>050302</v>
          </cell>
          <cell r="D35">
            <v>3</v>
          </cell>
          <cell r="E35">
            <v>2</v>
          </cell>
          <cell r="F35">
            <v>1</v>
          </cell>
          <cell r="G35" t="str">
            <v>CNTT</v>
          </cell>
          <cell r="H35" t="str">
            <v>KHMT</v>
          </cell>
          <cell r="I35" t="str">
            <v>CNTT</v>
          </cell>
        </row>
        <row r="36">
          <cell r="B36" t="str">
            <v>CIM/FMS</v>
          </cell>
          <cell r="C36" t="str">
            <v>010304</v>
          </cell>
          <cell r="D36">
            <v>3</v>
          </cell>
          <cell r="E36">
            <v>2</v>
          </cell>
          <cell r="F36">
            <v>1</v>
          </cell>
          <cell r="G36" t="str">
            <v>Cơ khí</v>
          </cell>
          <cell r="H36" t="str">
            <v>Cơ ĐT</v>
          </cell>
          <cell r="I36" t="str">
            <v>Cơ khí</v>
          </cell>
        </row>
        <row r="37">
          <cell r="B37" t="str">
            <v>CIM/FMS</v>
          </cell>
          <cell r="C37" t="str">
            <v>010304</v>
          </cell>
          <cell r="D37">
            <v>3</v>
          </cell>
          <cell r="E37">
            <v>2</v>
          </cell>
          <cell r="F37">
            <v>1</v>
          </cell>
          <cell r="G37" t="str">
            <v>Cơ khí</v>
          </cell>
          <cell r="H37" t="str">
            <v>Cơ khí</v>
          </cell>
          <cell r="I37" t="str">
            <v>Cơ khí</v>
          </cell>
        </row>
        <row r="38">
          <cell r="B38" t="str">
            <v>Công cụ và môi trường phát triển phần mềm</v>
          </cell>
          <cell r="C38" t="str">
            <v>050303</v>
          </cell>
          <cell r="D38">
            <v>3</v>
          </cell>
          <cell r="E38">
            <v>2</v>
          </cell>
          <cell r="F38">
            <v>1</v>
          </cell>
          <cell r="G38" t="str">
            <v>CNTT</v>
          </cell>
          <cell r="H38" t="str">
            <v>KHMT</v>
          </cell>
          <cell r="I38" t="str">
            <v>CNTT</v>
          </cell>
        </row>
        <row r="39">
          <cell r="B39" t="str">
            <v>Công nghệ CAD/CAM</v>
          </cell>
          <cell r="C39" t="str">
            <v>010305</v>
          </cell>
          <cell r="D39">
            <v>3</v>
          </cell>
          <cell r="E39">
            <v>2</v>
          </cell>
          <cell r="F39">
            <v>1</v>
          </cell>
          <cell r="G39" t="str">
            <v>Cơ khí</v>
          </cell>
          <cell r="H39" t="str">
            <v>Cơ ĐT</v>
          </cell>
          <cell r="I39" t="str">
            <v>Cơ khí</v>
          </cell>
        </row>
        <row r="40">
          <cell r="B40" t="str">
            <v>Công nghệ CAD/CAM</v>
          </cell>
          <cell r="C40" t="str">
            <v>010305</v>
          </cell>
          <cell r="D40">
            <v>3</v>
          </cell>
          <cell r="E40">
            <v>2</v>
          </cell>
          <cell r="F40">
            <v>1</v>
          </cell>
          <cell r="G40" t="str">
            <v>CN Ôtô</v>
          </cell>
          <cell r="H40" t="str">
            <v>Ôtô</v>
          </cell>
          <cell r="I40" t="str">
            <v>Cơ khí</v>
          </cell>
        </row>
        <row r="41">
          <cell r="B41" t="str">
            <v>Công nghệ CAD/CAM</v>
          </cell>
          <cell r="C41" t="str">
            <v>010305</v>
          </cell>
          <cell r="D41">
            <v>3</v>
          </cell>
          <cell r="E41">
            <v>2</v>
          </cell>
          <cell r="F41">
            <v>1</v>
          </cell>
          <cell r="G41" t="str">
            <v>Cơ khí</v>
          </cell>
          <cell r="H41" t="str">
            <v>Cơ khí</v>
          </cell>
          <cell r="I41" t="str">
            <v>Cơ khí</v>
          </cell>
        </row>
        <row r="42">
          <cell r="B42" t="str">
            <v>Công nghệ CNC</v>
          </cell>
          <cell r="C42" t="str">
            <v>010306</v>
          </cell>
          <cell r="D42">
            <v>3</v>
          </cell>
          <cell r="E42">
            <v>2</v>
          </cell>
          <cell r="F42">
            <v>1</v>
          </cell>
          <cell r="G42" t="str">
            <v>Cơ khí</v>
          </cell>
          <cell r="H42" t="str">
            <v>Cơ ĐT</v>
          </cell>
          <cell r="I42" t="str">
            <v>Cơ khí</v>
          </cell>
        </row>
        <row r="43">
          <cell r="B43" t="str">
            <v>Công nghệ CNC</v>
          </cell>
          <cell r="C43" t="str">
            <v>010306</v>
          </cell>
          <cell r="D43">
            <v>3</v>
          </cell>
          <cell r="E43">
            <v>2</v>
          </cell>
          <cell r="F43">
            <v>1</v>
          </cell>
          <cell r="G43" t="str">
            <v>Cơ khí</v>
          </cell>
          <cell r="H43" t="str">
            <v>Cơ khí</v>
          </cell>
          <cell r="I43" t="str">
            <v>Cơ khí</v>
          </cell>
        </row>
        <row r="44">
          <cell r="B44" t="str">
            <v>Công nghệ chất hoạt động bề mặt</v>
          </cell>
          <cell r="C44" t="str">
            <v>030303</v>
          </cell>
          <cell r="D44">
            <v>3</v>
          </cell>
          <cell r="E44">
            <v>3</v>
          </cell>
          <cell r="F44">
            <v>0</v>
          </cell>
          <cell r="G44" t="str">
            <v>Hoá</v>
          </cell>
          <cell r="H44" t="str">
            <v>HoáHC</v>
          </cell>
          <cell r="I44" t="str">
            <v>Hóa</v>
          </cell>
        </row>
        <row r="45">
          <cell r="B45" t="str">
            <v>Công nghệ chất hoạt động bề mặt</v>
          </cell>
          <cell r="C45" t="str">
            <v>030303</v>
          </cell>
          <cell r="D45">
            <v>3</v>
          </cell>
          <cell r="E45">
            <v>3</v>
          </cell>
          <cell r="F45">
            <v>0</v>
          </cell>
          <cell r="G45" t="str">
            <v>Hoá</v>
          </cell>
          <cell r="H45" t="str">
            <v>HoáPT</v>
          </cell>
          <cell r="I45" t="str">
            <v>Hóa</v>
          </cell>
        </row>
        <row r="46">
          <cell r="B46" t="str">
            <v>Công nghệ chất hoạt động bề mặt</v>
          </cell>
          <cell r="C46" t="str">
            <v>030303</v>
          </cell>
          <cell r="D46">
            <v>3</v>
          </cell>
          <cell r="E46">
            <v>3</v>
          </cell>
          <cell r="F46">
            <v>0</v>
          </cell>
          <cell r="G46" t="str">
            <v>Hoá</v>
          </cell>
          <cell r="H46" t="str">
            <v>HoáVC</v>
          </cell>
          <cell r="I46" t="str">
            <v>Hóa</v>
          </cell>
        </row>
        <row r="47">
          <cell r="B47" t="str">
            <v>Công nghệ chế biến dầu mỏ</v>
          </cell>
          <cell r="C47" t="str">
            <v>030304</v>
          </cell>
          <cell r="D47">
            <v>3</v>
          </cell>
          <cell r="E47">
            <v>3</v>
          </cell>
          <cell r="F47">
            <v>0</v>
          </cell>
          <cell r="G47" t="str">
            <v>Hoá</v>
          </cell>
          <cell r="H47" t="str">
            <v>HoáPT</v>
          </cell>
          <cell r="I47" t="str">
            <v>Hóa</v>
          </cell>
        </row>
        <row r="48">
          <cell r="B48" t="str">
            <v>Công nghệ chế biến dầu mỏ</v>
          </cell>
          <cell r="C48" t="str">
            <v>030304</v>
          </cell>
          <cell r="D48">
            <v>3</v>
          </cell>
          <cell r="E48">
            <v>3</v>
          </cell>
          <cell r="F48">
            <v>0</v>
          </cell>
          <cell r="G48" t="str">
            <v>Hoá</v>
          </cell>
          <cell r="H48" t="str">
            <v>HoáVC</v>
          </cell>
          <cell r="I48" t="str">
            <v>Hóa</v>
          </cell>
        </row>
        <row r="49">
          <cell r="B49" t="str">
            <v>Công nghệ chế biến dầu mỏ </v>
          </cell>
          <cell r="C49" t="str">
            <v>030304</v>
          </cell>
          <cell r="D49">
            <v>3</v>
          </cell>
          <cell r="E49">
            <v>3</v>
          </cell>
          <cell r="F49">
            <v>0</v>
          </cell>
          <cell r="G49" t="str">
            <v>Hoá</v>
          </cell>
          <cell r="H49" t="str">
            <v>HoáHC</v>
          </cell>
          <cell r="I49" t="str">
            <v>Hóa</v>
          </cell>
        </row>
        <row r="50">
          <cell r="B50" t="str">
            <v>Công nghệ chế tạo linh kiện điện tử</v>
          </cell>
          <cell r="C50" t="str">
            <v>080303</v>
          </cell>
          <cell r="D50">
            <v>3</v>
          </cell>
          <cell r="E50">
            <v>3</v>
          </cell>
          <cell r="F50">
            <v>0</v>
          </cell>
          <cell r="G50" t="str">
            <v>Điệntử</v>
          </cell>
          <cell r="H50" t="str">
            <v>Điệntử</v>
          </cell>
          <cell r="I50" t="str">
            <v>Điện tử</v>
          </cell>
        </row>
        <row r="51">
          <cell r="B51" t="str">
            <v>Công nghệ chế tạo máy 1</v>
          </cell>
          <cell r="C51" t="str">
            <v>010307</v>
          </cell>
          <cell r="D51">
            <v>5</v>
          </cell>
          <cell r="E51">
            <v>3</v>
          </cell>
          <cell r="F51">
            <v>2</v>
          </cell>
          <cell r="G51" t="str">
            <v>Cơ khí</v>
          </cell>
          <cell r="H51" t="str">
            <v>Cơ khí</v>
          </cell>
          <cell r="I51" t="str">
            <v>Cơ khí</v>
          </cell>
        </row>
        <row r="52">
          <cell r="B52" t="str">
            <v>Công nghệ chế tạo máy 2 </v>
          </cell>
          <cell r="C52" t="str">
            <v>010308</v>
          </cell>
          <cell r="D52">
            <v>5</v>
          </cell>
          <cell r="E52">
            <v>3</v>
          </cell>
          <cell r="F52">
            <v>2</v>
          </cell>
          <cell r="G52" t="str">
            <v>Cơ khí</v>
          </cell>
          <cell r="H52" t="str">
            <v>Cơ khí</v>
          </cell>
          <cell r="I52" t="str">
            <v>Cơ khí</v>
          </cell>
        </row>
        <row r="53">
          <cell r="B53" t="str">
            <v>Công nghệ điện hoá</v>
          </cell>
          <cell r="C53" t="str">
            <v>030305</v>
          </cell>
          <cell r="D53">
            <v>3</v>
          </cell>
          <cell r="E53">
            <v>3</v>
          </cell>
          <cell r="F53">
            <v>0</v>
          </cell>
          <cell r="G53" t="str">
            <v>Hoá</v>
          </cell>
          <cell r="H53" t="str">
            <v>HoáPT</v>
          </cell>
          <cell r="I53" t="str">
            <v>Hóa</v>
          </cell>
        </row>
        <row r="54">
          <cell r="B54" t="str">
            <v>Công nghệ điện hoá</v>
          </cell>
          <cell r="C54" t="str">
            <v>030305</v>
          </cell>
          <cell r="D54">
            <v>3</v>
          </cell>
          <cell r="E54">
            <v>3</v>
          </cell>
          <cell r="F54">
            <v>0</v>
          </cell>
          <cell r="G54" t="str">
            <v>Hoá</v>
          </cell>
          <cell r="H54" t="str">
            <v>HoáHC</v>
          </cell>
          <cell r="I54" t="str">
            <v>Hóa</v>
          </cell>
        </row>
        <row r="55">
          <cell r="B55" t="str">
            <v>Công nghệ điện hóa </v>
          </cell>
          <cell r="C55" t="str">
            <v>030305</v>
          </cell>
          <cell r="D55">
            <v>3</v>
          </cell>
          <cell r="E55">
            <v>3</v>
          </cell>
          <cell r="F55">
            <v>0</v>
          </cell>
          <cell r="G55" t="str">
            <v>Hoá</v>
          </cell>
          <cell r="H55" t="str">
            <v>HoáVC</v>
          </cell>
          <cell r="I55" t="str">
            <v>Hóa</v>
          </cell>
        </row>
        <row r="56">
          <cell r="B56" t="str">
            <v>Công nghệ gốm sứ</v>
          </cell>
          <cell r="C56" t="str">
            <v>030306</v>
          </cell>
          <cell r="D56">
            <v>3</v>
          </cell>
          <cell r="E56">
            <v>3</v>
          </cell>
          <cell r="F56">
            <v>0</v>
          </cell>
          <cell r="G56" t="str">
            <v>Hoá</v>
          </cell>
          <cell r="H56" t="str">
            <v>HoáPT</v>
          </cell>
          <cell r="I56" t="str">
            <v>Hóa</v>
          </cell>
        </row>
        <row r="57">
          <cell r="B57" t="str">
            <v>Công nghệ gốm sứ</v>
          </cell>
          <cell r="C57" t="str">
            <v>030306</v>
          </cell>
          <cell r="D57">
            <v>3</v>
          </cell>
          <cell r="E57">
            <v>3</v>
          </cell>
          <cell r="F57">
            <v>0</v>
          </cell>
          <cell r="G57" t="str">
            <v>Hoá</v>
          </cell>
          <cell r="H57" t="str">
            <v>HoáHC</v>
          </cell>
          <cell r="I57" t="str">
            <v>Hóa</v>
          </cell>
        </row>
        <row r="58">
          <cell r="B58" t="str">
            <v>Công nghệ gốm sứ </v>
          </cell>
          <cell r="C58" t="str">
            <v>030306</v>
          </cell>
          <cell r="D58">
            <v>3</v>
          </cell>
          <cell r="E58">
            <v>3</v>
          </cell>
          <cell r="F58">
            <v>0</v>
          </cell>
          <cell r="G58" t="str">
            <v>Hoá</v>
          </cell>
          <cell r="H58" t="str">
            <v>HoáVC</v>
          </cell>
          <cell r="I58" t="str">
            <v>Hóa</v>
          </cell>
        </row>
        <row r="59">
          <cell r="B59" t="str">
            <v>Công nghệ gia công áp lực</v>
          </cell>
          <cell r="C59" t="str">
            <v>010309</v>
          </cell>
          <cell r="D59">
            <v>3</v>
          </cell>
          <cell r="E59">
            <v>2</v>
          </cell>
          <cell r="F59">
            <v>1</v>
          </cell>
          <cell r="G59" t="str">
            <v>Cơ khí</v>
          </cell>
          <cell r="H59" t="str">
            <v>Cơ khí</v>
          </cell>
          <cell r="I59" t="str">
            <v>Cơ khí</v>
          </cell>
        </row>
        <row r="60">
          <cell r="B60" t="str">
            <v>Công nghệ gia công chất dẻo</v>
          </cell>
          <cell r="C60" t="str">
            <v>030307</v>
          </cell>
          <cell r="D60">
            <v>3</v>
          </cell>
          <cell r="E60">
            <v>3</v>
          </cell>
          <cell r="F60">
            <v>0</v>
          </cell>
          <cell r="G60" t="str">
            <v>Hoá</v>
          </cell>
          <cell r="H60" t="str">
            <v>HoáPT</v>
          </cell>
          <cell r="I60" t="str">
            <v>Hóa</v>
          </cell>
        </row>
        <row r="61">
          <cell r="B61" t="str">
            <v>Công nghệ gia công chất dẻo</v>
          </cell>
          <cell r="C61" t="str">
            <v>030307</v>
          </cell>
          <cell r="D61">
            <v>3</v>
          </cell>
          <cell r="E61">
            <v>3</v>
          </cell>
          <cell r="F61">
            <v>0</v>
          </cell>
          <cell r="G61" t="str">
            <v>Hoá</v>
          </cell>
          <cell r="H61" t="str">
            <v>HoáVC</v>
          </cell>
          <cell r="I61" t="str">
            <v>Hóa</v>
          </cell>
        </row>
        <row r="62">
          <cell r="B62" t="str">
            <v>Công nghệ gia công chất dẻo </v>
          </cell>
          <cell r="C62" t="str">
            <v>030307</v>
          </cell>
          <cell r="D62">
            <v>3</v>
          </cell>
          <cell r="E62">
            <v>3</v>
          </cell>
          <cell r="F62">
            <v>0</v>
          </cell>
          <cell r="G62" t="str">
            <v>Hoá</v>
          </cell>
          <cell r="H62" t="str">
            <v>HoáHC</v>
          </cell>
          <cell r="I62" t="str">
            <v>Hóa</v>
          </cell>
        </row>
        <row r="63">
          <cell r="B63" t="str">
            <v>Công nghệ giấy</v>
          </cell>
          <cell r="C63" t="str">
            <v>030308</v>
          </cell>
          <cell r="D63">
            <v>3</v>
          </cell>
          <cell r="E63">
            <v>3</v>
          </cell>
          <cell r="F63">
            <v>0</v>
          </cell>
          <cell r="G63" t="str">
            <v>Hoá</v>
          </cell>
          <cell r="H63" t="str">
            <v>HoáPT</v>
          </cell>
          <cell r="I63" t="str">
            <v>Hóa</v>
          </cell>
        </row>
        <row r="64">
          <cell r="B64" t="str">
            <v>Công nghệ giấy</v>
          </cell>
          <cell r="C64" t="str">
            <v>030308</v>
          </cell>
          <cell r="D64">
            <v>3</v>
          </cell>
          <cell r="E64">
            <v>3</v>
          </cell>
          <cell r="F64">
            <v>0</v>
          </cell>
          <cell r="G64" t="str">
            <v>Hoá</v>
          </cell>
          <cell r="H64" t="str">
            <v>HoáVC</v>
          </cell>
          <cell r="I64" t="str">
            <v>Hóa</v>
          </cell>
        </row>
        <row r="65">
          <cell r="B65" t="str">
            <v>Công nghệ giấy </v>
          </cell>
          <cell r="C65" t="str">
            <v>030308</v>
          </cell>
          <cell r="D65">
            <v>3</v>
          </cell>
          <cell r="E65">
            <v>3</v>
          </cell>
          <cell r="F65">
            <v>0</v>
          </cell>
          <cell r="G65" t="str">
            <v>Hoá</v>
          </cell>
          <cell r="H65" t="str">
            <v>HoáHC</v>
          </cell>
          <cell r="I65" t="str">
            <v>Hóa</v>
          </cell>
        </row>
        <row r="66">
          <cell r="B66" t="str">
            <v>Công nghệ nano</v>
          </cell>
          <cell r="C66" t="str">
            <v>080304</v>
          </cell>
          <cell r="D66">
            <v>2</v>
          </cell>
          <cell r="E66">
            <v>2</v>
          </cell>
          <cell r="F66">
            <v>0</v>
          </cell>
          <cell r="G66" t="str">
            <v>Điệntử</v>
          </cell>
          <cell r="H66" t="str">
            <v>Điệntử</v>
          </cell>
          <cell r="I66" t="str">
            <v>Điện tử</v>
          </cell>
        </row>
        <row r="67">
          <cell r="B67" t="str">
            <v>Công nghệ sản xuất các hợp chất vô cơ </v>
          </cell>
          <cell r="C67" t="str">
            <v>030309</v>
          </cell>
          <cell r="D67">
            <v>3</v>
          </cell>
          <cell r="E67">
            <v>3</v>
          </cell>
          <cell r="F67">
            <v>0</v>
          </cell>
          <cell r="G67" t="str">
            <v>Hoá</v>
          </cell>
          <cell r="H67" t="str">
            <v>HoáHC</v>
          </cell>
          <cell r="I67" t="str">
            <v>Hóa</v>
          </cell>
        </row>
        <row r="68">
          <cell r="B68" t="str">
            <v>Công nghệ sản xuất các hợp chất vô cơ </v>
          </cell>
          <cell r="C68" t="str">
            <v>030309</v>
          </cell>
          <cell r="D68">
            <v>3</v>
          </cell>
          <cell r="E68">
            <v>3</v>
          </cell>
          <cell r="F68">
            <v>0</v>
          </cell>
          <cell r="G68" t="str">
            <v>Hoá</v>
          </cell>
          <cell r="H68" t="str">
            <v>HoáPT</v>
          </cell>
          <cell r="I68" t="str">
            <v>Hóa</v>
          </cell>
        </row>
        <row r="69">
          <cell r="B69" t="str">
            <v>Công nghệ sản xuất các hợp chất vô cơ </v>
          </cell>
          <cell r="C69" t="str">
            <v>030309</v>
          </cell>
          <cell r="D69">
            <v>3</v>
          </cell>
          <cell r="E69">
            <v>3</v>
          </cell>
          <cell r="F69">
            <v>0</v>
          </cell>
          <cell r="G69" t="str">
            <v>Hoá</v>
          </cell>
          <cell r="H69" t="str">
            <v>HoáVC</v>
          </cell>
          <cell r="I69" t="str">
            <v>Hóa</v>
          </cell>
        </row>
        <row r="70">
          <cell r="B70" t="str">
            <v>Công nghệ sản xuất phân khoáng</v>
          </cell>
          <cell r="C70" t="str">
            <v>030310</v>
          </cell>
          <cell r="D70">
            <v>3</v>
          </cell>
          <cell r="E70">
            <v>3</v>
          </cell>
          <cell r="F70">
            <v>0</v>
          </cell>
          <cell r="G70" t="str">
            <v>Hoá</v>
          </cell>
          <cell r="H70" t="str">
            <v>HoáPT</v>
          </cell>
          <cell r="I70" t="str">
            <v>Hóa</v>
          </cell>
        </row>
        <row r="71">
          <cell r="B71" t="str">
            <v>Công nghệ sản xuất phân khoáng</v>
          </cell>
          <cell r="C71" t="str">
            <v>030310</v>
          </cell>
          <cell r="D71">
            <v>3</v>
          </cell>
          <cell r="E71">
            <v>3</v>
          </cell>
          <cell r="F71">
            <v>0</v>
          </cell>
          <cell r="G71" t="str">
            <v>Hoá</v>
          </cell>
          <cell r="H71" t="str">
            <v>HoáHC</v>
          </cell>
          <cell r="I71" t="str">
            <v>Hóa</v>
          </cell>
        </row>
        <row r="72">
          <cell r="B72" t="str">
            <v>Công nghệ sản xuất phân khoáng </v>
          </cell>
          <cell r="C72" t="str">
            <v>030310</v>
          </cell>
          <cell r="D72">
            <v>3</v>
          </cell>
          <cell r="E72">
            <v>3</v>
          </cell>
          <cell r="F72">
            <v>0</v>
          </cell>
          <cell r="G72" t="str">
            <v>Hoá</v>
          </cell>
          <cell r="H72" t="str">
            <v>HoáVC</v>
          </cell>
          <cell r="I72" t="str">
            <v>Hóa</v>
          </cell>
        </row>
        <row r="73">
          <cell r="B73" t="str">
            <v>Công nghệ xi măng</v>
          </cell>
          <cell r="C73" t="str">
            <v>030311</v>
          </cell>
          <cell r="D73">
            <v>3</v>
          </cell>
          <cell r="E73">
            <v>3</v>
          </cell>
          <cell r="F73">
            <v>0</v>
          </cell>
          <cell r="G73" t="str">
            <v>Hoá</v>
          </cell>
          <cell r="H73" t="str">
            <v>HoáPT</v>
          </cell>
          <cell r="I73" t="str">
            <v>Hóa</v>
          </cell>
        </row>
        <row r="74">
          <cell r="B74" t="str">
            <v>Công nghệ xi măng</v>
          </cell>
          <cell r="C74" t="str">
            <v>030311</v>
          </cell>
          <cell r="D74">
            <v>3</v>
          </cell>
          <cell r="E74">
            <v>3</v>
          </cell>
          <cell r="F74">
            <v>0</v>
          </cell>
          <cell r="G74" t="str">
            <v>Hoá</v>
          </cell>
          <cell r="H74" t="str">
            <v>HoáHC</v>
          </cell>
          <cell r="I74" t="str">
            <v>Hóa</v>
          </cell>
        </row>
        <row r="75">
          <cell r="B75" t="str">
            <v>Công nghệ xi măng </v>
          </cell>
          <cell r="C75" t="str">
            <v>030311</v>
          </cell>
          <cell r="D75">
            <v>3</v>
          </cell>
          <cell r="E75">
            <v>3</v>
          </cell>
          <cell r="F75">
            <v>0</v>
          </cell>
          <cell r="G75" t="str">
            <v>Hoá</v>
          </cell>
          <cell r="H75" t="str">
            <v>HoáVC</v>
          </cell>
          <cell r="I75" t="str">
            <v>Hóa</v>
          </cell>
        </row>
        <row r="76">
          <cell r="B76" t="str">
            <v>Công nghệ XML</v>
          </cell>
          <cell r="C76" t="str">
            <v>050304</v>
          </cell>
          <cell r="D76">
            <v>3</v>
          </cell>
          <cell r="E76">
            <v>2</v>
          </cell>
          <cell r="F76">
            <v>1</v>
          </cell>
          <cell r="G76" t="str">
            <v>CNTT</v>
          </cell>
          <cell r="H76" t="str">
            <v>KHMT</v>
          </cell>
          <cell r="I76" t="str">
            <v>CNTT</v>
          </cell>
        </row>
        <row r="77">
          <cell r="B77" t="str">
            <v>Công nghệ xử lý vật liệu</v>
          </cell>
          <cell r="C77" t="str">
            <v>010310</v>
          </cell>
          <cell r="D77">
            <v>3</v>
          </cell>
          <cell r="E77">
            <v>2</v>
          </cell>
          <cell r="F77">
            <v>1</v>
          </cell>
          <cell r="G77" t="str">
            <v>Cơ khí</v>
          </cell>
          <cell r="H77" t="str">
            <v>Cơ ĐT</v>
          </cell>
          <cell r="I77" t="str">
            <v>Cơ khí</v>
          </cell>
        </row>
        <row r="78">
          <cell r="B78" t="str">
            <v>Công nghệ xử lý vật liệu</v>
          </cell>
          <cell r="C78" t="str">
            <v>010310</v>
          </cell>
          <cell r="D78">
            <v>3</v>
          </cell>
          <cell r="E78">
            <v>2</v>
          </cell>
          <cell r="F78">
            <v>1</v>
          </cell>
          <cell r="G78" t="str">
            <v>Cơ khí</v>
          </cell>
          <cell r="H78" t="str">
            <v>Cơ khí</v>
          </cell>
          <cell r="I78" t="str">
            <v>Cơ khí</v>
          </cell>
        </row>
        <row r="79">
          <cell r="B79" t="str">
            <v>Cơ điện tử 1 </v>
          </cell>
          <cell r="C79" t="str">
            <v>010311K3</v>
          </cell>
          <cell r="D79">
            <v>5</v>
          </cell>
          <cell r="E79">
            <v>3</v>
          </cell>
          <cell r="F79">
            <v>2</v>
          </cell>
          <cell r="G79" t="str">
            <v>Cơ khí</v>
          </cell>
          <cell r="H79" t="str">
            <v>Cơ ĐT</v>
          </cell>
          <cell r="I79" t="str">
            <v>Cơ khí</v>
          </cell>
        </row>
        <row r="80">
          <cell r="B80" t="str">
            <v>Cơ điện tử 2 </v>
          </cell>
          <cell r="C80" t="str">
            <v>010312</v>
          </cell>
          <cell r="D80">
            <v>5</v>
          </cell>
          <cell r="E80">
            <v>3</v>
          </cell>
          <cell r="F80">
            <v>2</v>
          </cell>
          <cell r="G80" t="str">
            <v>Cơ khí</v>
          </cell>
          <cell r="H80" t="str">
            <v>Cơ ĐT</v>
          </cell>
          <cell r="I80" t="str">
            <v>Cơ khí</v>
          </cell>
        </row>
        <row r="81">
          <cell r="B81" t="str">
            <v>Cơ học máy </v>
          </cell>
          <cell r="C81" t="str">
            <v>010313</v>
          </cell>
          <cell r="D81">
            <v>4</v>
          </cell>
          <cell r="E81">
            <v>3</v>
          </cell>
          <cell r="F81">
            <v>1</v>
          </cell>
          <cell r="G81" t="str">
            <v>CN Ôtô</v>
          </cell>
          <cell r="H81" t="str">
            <v>Ôtô</v>
          </cell>
          <cell r="I81" t="str">
            <v>Cơ khí</v>
          </cell>
        </row>
        <row r="82">
          <cell r="B82" t="str">
            <v>Cơ học máy </v>
          </cell>
          <cell r="C82" t="str">
            <v>010313</v>
          </cell>
          <cell r="D82">
            <v>4</v>
          </cell>
          <cell r="E82">
            <v>3</v>
          </cell>
          <cell r="F82">
            <v>1</v>
          </cell>
          <cell r="G82" t="str">
            <v>Cơ khí</v>
          </cell>
          <cell r="H82" t="str">
            <v>Cơ ĐT</v>
          </cell>
          <cell r="I82" t="str">
            <v>Cơ khí</v>
          </cell>
        </row>
        <row r="83">
          <cell r="B83" t="str">
            <v>Cơ học ứng dụng1</v>
          </cell>
          <cell r="C83" t="str">
            <v>010314</v>
          </cell>
          <cell r="D83">
            <v>3</v>
          </cell>
          <cell r="E83">
            <v>3</v>
          </cell>
          <cell r="F83">
            <v>0</v>
          </cell>
          <cell r="G83" t="str">
            <v>CN Ôtô</v>
          </cell>
          <cell r="H83" t="str">
            <v>Ôtô</v>
          </cell>
          <cell r="I83" t="str">
            <v>Cơ khí</v>
          </cell>
        </row>
        <row r="84">
          <cell r="B84" t="str">
            <v>Cơ kỹ thuật</v>
          </cell>
          <cell r="C84" t="str">
            <v>010315</v>
          </cell>
          <cell r="D84">
            <v>3</v>
          </cell>
          <cell r="E84">
            <v>3</v>
          </cell>
          <cell r="F84">
            <v>0</v>
          </cell>
          <cell r="G84" t="str">
            <v>Điện</v>
          </cell>
          <cell r="H84" t="str">
            <v>Nhiệtlạnh</v>
          </cell>
          <cell r="I84" t="str">
            <v>Cơ khí</v>
          </cell>
        </row>
        <row r="85">
          <cell r="B85" t="str">
            <v>Cơ kỹ thuật </v>
          </cell>
          <cell r="C85" t="str">
            <v>010315</v>
          </cell>
          <cell r="D85">
            <v>3</v>
          </cell>
          <cell r="E85">
            <v>3</v>
          </cell>
          <cell r="F85">
            <v>0</v>
          </cell>
          <cell r="G85" t="str">
            <v>Hoá</v>
          </cell>
          <cell r="H85" t="str">
            <v>HoáHC</v>
          </cell>
          <cell r="I85" t="str">
            <v>Cơ khí</v>
          </cell>
        </row>
        <row r="86">
          <cell r="B86" t="str">
            <v>Cơ kỹ thuật </v>
          </cell>
          <cell r="C86" t="str">
            <v>010315</v>
          </cell>
          <cell r="D86">
            <v>3</v>
          </cell>
          <cell r="E86">
            <v>3</v>
          </cell>
          <cell r="F86">
            <v>0</v>
          </cell>
          <cell r="G86" t="str">
            <v>Hoá</v>
          </cell>
          <cell r="H86" t="str">
            <v>HoáPT</v>
          </cell>
          <cell r="I86" t="str">
            <v>Cơ khí</v>
          </cell>
        </row>
        <row r="87">
          <cell r="B87" t="str">
            <v>Cơ kỹ thuật </v>
          </cell>
          <cell r="C87" t="str">
            <v>010315</v>
          </cell>
          <cell r="D87">
            <v>3</v>
          </cell>
          <cell r="E87">
            <v>3</v>
          </cell>
          <cell r="F87">
            <v>0</v>
          </cell>
          <cell r="G87" t="str">
            <v>Hoá</v>
          </cell>
          <cell r="H87" t="str">
            <v>HoáVC</v>
          </cell>
          <cell r="I87" t="str">
            <v>Cơ khí</v>
          </cell>
        </row>
        <row r="88">
          <cell r="B88" t="str">
            <v>Cơ khí đại cương</v>
          </cell>
          <cell r="C88" t="str">
            <v>010316</v>
          </cell>
          <cell r="D88">
            <v>3</v>
          </cell>
          <cell r="E88">
            <v>3</v>
          </cell>
          <cell r="F88">
            <v>0</v>
          </cell>
          <cell r="G88" t="str">
            <v>CN Ôtô</v>
          </cell>
          <cell r="H88" t="str">
            <v>Ôtô</v>
          </cell>
          <cell r="I88" t="str">
            <v>Cơ khí</v>
          </cell>
        </row>
        <row r="89">
          <cell r="B89" t="str">
            <v>Cơ khí đại cương</v>
          </cell>
          <cell r="C89" t="str">
            <v>010316</v>
          </cell>
          <cell r="D89">
            <v>3</v>
          </cell>
          <cell r="E89">
            <v>3</v>
          </cell>
          <cell r="F89">
            <v>0</v>
          </cell>
          <cell r="G89" t="str">
            <v>Cơ khí</v>
          </cell>
          <cell r="H89" t="str">
            <v>Cơ ĐT</v>
          </cell>
          <cell r="I89" t="str">
            <v>Cơ khí</v>
          </cell>
        </row>
        <row r="90">
          <cell r="B90" t="str">
            <v>Cơ khí đại cương </v>
          </cell>
          <cell r="C90" t="str">
            <v>010316</v>
          </cell>
          <cell r="D90">
            <v>3</v>
          </cell>
          <cell r="E90">
            <v>3</v>
          </cell>
          <cell r="F90">
            <v>0</v>
          </cell>
          <cell r="G90" t="str">
            <v>Cơ khí</v>
          </cell>
          <cell r="H90" t="str">
            <v>Cơ khí</v>
          </cell>
          <cell r="I90" t="str">
            <v>Cơ khí</v>
          </cell>
        </row>
        <row r="91">
          <cell r="B91" t="str">
            <v>Cơ sở dữ liệu</v>
          </cell>
          <cell r="C91" t="str">
            <v>050305</v>
          </cell>
          <cell r="D91">
            <v>3</v>
          </cell>
          <cell r="E91">
            <v>3</v>
          </cell>
          <cell r="F91">
            <v>0</v>
          </cell>
          <cell r="G91" t="str">
            <v>CNTT</v>
          </cell>
          <cell r="H91" t="str">
            <v>KHMT</v>
          </cell>
          <cell r="I91" t="str">
            <v>CNTT</v>
          </cell>
        </row>
        <row r="92">
          <cell r="B92" t="str">
            <v>Cơ sở dữ liệu</v>
          </cell>
          <cell r="C92" t="str">
            <v>050305</v>
          </cell>
          <cell r="D92">
            <v>3</v>
          </cell>
          <cell r="E92">
            <v>3</v>
          </cell>
          <cell r="F92">
            <v>0</v>
          </cell>
          <cell r="G92" t="str">
            <v>Điệntử</v>
          </cell>
          <cell r="H92" t="str">
            <v>Điệntử</v>
          </cell>
          <cell r="I92" t="str">
            <v>CNTT</v>
          </cell>
        </row>
        <row r="93">
          <cell r="B93" t="str">
            <v>Cơ sở dữ liệu đa phương tiện</v>
          </cell>
          <cell r="C93" t="str">
            <v>050306</v>
          </cell>
          <cell r="D93">
            <v>3</v>
          </cell>
          <cell r="E93">
            <v>2</v>
          </cell>
          <cell r="F93">
            <v>1</v>
          </cell>
          <cell r="G93" t="str">
            <v>CNTT</v>
          </cell>
          <cell r="H93" t="str">
            <v>KHMT</v>
          </cell>
          <cell r="I93" t="str">
            <v>CNTT</v>
          </cell>
        </row>
        <row r="94">
          <cell r="B94" t="str">
            <v>Cơ sở dữ liệu phân tán</v>
          </cell>
          <cell r="C94" t="str">
            <v>050307</v>
          </cell>
          <cell r="D94">
            <v>3</v>
          </cell>
          <cell r="E94">
            <v>2</v>
          </cell>
          <cell r="F94">
            <v>1</v>
          </cell>
          <cell r="G94" t="str">
            <v>CNTT</v>
          </cell>
          <cell r="H94" t="str">
            <v>KHMT</v>
          </cell>
          <cell r="I94" t="str">
            <v>CNTT</v>
          </cell>
        </row>
        <row r="95">
          <cell r="B95" t="str">
            <v>Cơ sở lý thuyết cácPP phân tích vật lý</v>
          </cell>
          <cell r="C95" t="str">
            <v>030312</v>
          </cell>
          <cell r="D95">
            <v>3</v>
          </cell>
          <cell r="E95">
            <v>3</v>
          </cell>
          <cell r="F95">
            <v>0</v>
          </cell>
          <cell r="G95" t="str">
            <v>Hoá</v>
          </cell>
          <cell r="H95" t="str">
            <v>HoáHC</v>
          </cell>
          <cell r="I95" t="str">
            <v>Hóa</v>
          </cell>
        </row>
        <row r="96">
          <cell r="B96" t="str">
            <v>Cơ sở lý thuyết cácPP phân tích vật lý</v>
          </cell>
          <cell r="C96" t="str">
            <v>030312</v>
          </cell>
          <cell r="D96">
            <v>3</v>
          </cell>
          <cell r="E96">
            <v>3</v>
          </cell>
          <cell r="F96">
            <v>0</v>
          </cell>
          <cell r="G96" t="str">
            <v>Hoá</v>
          </cell>
          <cell r="H96" t="str">
            <v>HoáVC</v>
          </cell>
          <cell r="I96" t="str">
            <v>Hóa</v>
          </cell>
        </row>
        <row r="97">
          <cell r="B97" t="str">
            <v>Cơ sở lý thuyết cácPP phân tích vật lý</v>
          </cell>
          <cell r="C97" t="str">
            <v>030312</v>
          </cell>
          <cell r="D97">
            <v>3</v>
          </cell>
          <cell r="E97">
            <v>3</v>
          </cell>
          <cell r="F97">
            <v>0</v>
          </cell>
          <cell r="G97" t="str">
            <v>Hoá</v>
          </cell>
          <cell r="H97" t="str">
            <v>HoáPT</v>
          </cell>
          <cell r="I97" t="str">
            <v>Hóa</v>
          </cell>
        </row>
        <row r="98">
          <cell r="B98" t="str">
            <v>Cơ sở thiết kế máy công cụ</v>
          </cell>
          <cell r="C98" t="str">
            <v>010317</v>
          </cell>
          <cell r="D98">
            <v>3</v>
          </cell>
          <cell r="E98">
            <v>2</v>
          </cell>
          <cell r="F98">
            <v>1</v>
          </cell>
          <cell r="G98" t="str">
            <v>Cơ khí</v>
          </cell>
          <cell r="H98" t="str">
            <v>Cơ khí</v>
          </cell>
          <cell r="I98" t="str">
            <v>Cơ khí</v>
          </cell>
        </row>
        <row r="99">
          <cell r="B99" t="str">
            <v>Cơ sở thiết kế ôtô</v>
          </cell>
          <cell r="C99" t="str">
            <v>020304</v>
          </cell>
          <cell r="D99">
            <v>2</v>
          </cell>
          <cell r="E99">
            <v>2</v>
          </cell>
          <cell r="F99">
            <v>0</v>
          </cell>
          <cell r="G99" t="str">
            <v>CN Ôtô</v>
          </cell>
          <cell r="H99" t="str">
            <v>Ôtô</v>
          </cell>
          <cell r="I99" t="str">
            <v>CN Ôtô</v>
          </cell>
        </row>
        <row r="100">
          <cell r="B100" t="str">
            <v>Cơ sở thiết kế và chế tạo máy hoá chất</v>
          </cell>
          <cell r="C100" t="str">
            <v>030313</v>
          </cell>
          <cell r="D100">
            <v>2</v>
          </cell>
          <cell r="E100">
            <v>2</v>
          </cell>
          <cell r="F100">
            <v>0</v>
          </cell>
          <cell r="G100" t="str">
            <v>Hoá</v>
          </cell>
          <cell r="H100" t="str">
            <v>HoáHC</v>
          </cell>
          <cell r="I100" t="str">
            <v>Hóa</v>
          </cell>
        </row>
        <row r="101">
          <cell r="B101" t="str">
            <v>Cơ sở thiết kế và chế tạo máy hoá chất</v>
          </cell>
          <cell r="C101" t="str">
            <v>030313</v>
          </cell>
          <cell r="D101">
            <v>2</v>
          </cell>
          <cell r="E101">
            <v>2</v>
          </cell>
          <cell r="F101">
            <v>0</v>
          </cell>
          <cell r="G101" t="str">
            <v>Hoá</v>
          </cell>
          <cell r="H101" t="str">
            <v>HoáPT</v>
          </cell>
          <cell r="I101" t="str">
            <v>Hóa</v>
          </cell>
        </row>
        <row r="102">
          <cell r="B102" t="str">
            <v>Cơ sở thiết kế và chế tạo máy hoá chất</v>
          </cell>
          <cell r="C102" t="str">
            <v>030313</v>
          </cell>
          <cell r="D102">
            <v>2</v>
          </cell>
          <cell r="E102">
            <v>2</v>
          </cell>
          <cell r="F102">
            <v>0</v>
          </cell>
          <cell r="G102" t="str">
            <v>Hoá</v>
          </cell>
          <cell r="H102" t="str">
            <v>HoáVC</v>
          </cell>
          <cell r="I102" t="str">
            <v>Hóa</v>
          </cell>
        </row>
        <row r="103">
          <cell r="B103" t="str">
            <v>Cơ sở văn hoá Việt Nam</v>
          </cell>
          <cell r="C103" t="str">
            <v>040301</v>
          </cell>
          <cell r="D103">
            <v>3</v>
          </cell>
          <cell r="E103">
            <v>3</v>
          </cell>
          <cell r="F103">
            <v>0</v>
          </cell>
          <cell r="G103" t="str">
            <v>NN</v>
          </cell>
          <cell r="H103" t="str">
            <v>Tienganh</v>
          </cell>
          <cell r="I103" t="str">
            <v>May&amp;TKTT</v>
          </cell>
        </row>
        <row r="104">
          <cell r="B104" t="str">
            <v>Cơ ứng dụng 1</v>
          </cell>
          <cell r="C104" t="str">
            <v>010318K3</v>
          </cell>
          <cell r="D104">
            <v>3</v>
          </cell>
          <cell r="E104">
            <v>3</v>
          </cell>
          <cell r="F104">
            <v>0</v>
          </cell>
          <cell r="G104" t="str">
            <v>Cơ khí</v>
          </cell>
          <cell r="H104" t="str">
            <v>Cơ ĐT</v>
          </cell>
          <cell r="I104" t="str">
            <v>Cơ khí</v>
          </cell>
        </row>
        <row r="105">
          <cell r="B105" t="str">
            <v>Cơ ứng dụng 1</v>
          </cell>
          <cell r="C105" t="str">
            <v>010318K3</v>
          </cell>
          <cell r="D105">
            <v>3</v>
          </cell>
          <cell r="E105">
            <v>3</v>
          </cell>
          <cell r="F105">
            <v>0</v>
          </cell>
          <cell r="G105" t="str">
            <v>Cơ khí</v>
          </cell>
          <cell r="H105" t="str">
            <v>Cơ khí</v>
          </cell>
          <cell r="I105" t="str">
            <v>Cơ khí</v>
          </cell>
        </row>
        <row r="106">
          <cell r="B106" t="str">
            <v>An toàn và môi trường công nghiệp</v>
          </cell>
          <cell r="C106" t="str">
            <v>010319</v>
          </cell>
          <cell r="D106">
            <v>3</v>
          </cell>
          <cell r="E106">
            <v>2</v>
          </cell>
          <cell r="F106">
            <v>1</v>
          </cell>
          <cell r="G106" t="str">
            <v>Cơ khí</v>
          </cell>
          <cell r="H106" t="str">
            <v>Cơ khí</v>
          </cell>
          <cell r="I106" t="str">
            <v>Cơ khí</v>
          </cell>
        </row>
        <row r="107">
          <cell r="B107" t="str">
            <v>Cung cấp điện</v>
          </cell>
          <cell r="C107" t="str">
            <v>070302</v>
          </cell>
          <cell r="D107">
            <v>4</v>
          </cell>
          <cell r="E107">
            <v>2</v>
          </cell>
          <cell r="F107">
            <v>2</v>
          </cell>
          <cell r="G107" t="str">
            <v>Điện</v>
          </cell>
          <cell r="H107" t="str">
            <v>Điện</v>
          </cell>
          <cell r="I107" t="str">
            <v>Điện</v>
          </cell>
        </row>
        <row r="108">
          <cell r="B108" t="str">
            <v>Chẩn đoán kỹ thuật ôtô (K4)</v>
          </cell>
          <cell r="C108" t="str">
            <v>020305</v>
          </cell>
          <cell r="D108">
            <v>3</v>
          </cell>
          <cell r="E108">
            <v>3</v>
          </cell>
          <cell r="F108">
            <v>0</v>
          </cell>
          <cell r="G108" t="str">
            <v>CN Ôtô</v>
          </cell>
          <cell r="H108" t="str">
            <v>Ôtô</v>
          </cell>
          <cell r="I108" t="str">
            <v>CN Ôtô</v>
          </cell>
        </row>
        <row r="109">
          <cell r="B109" t="str">
            <v>Chi tiết máy</v>
          </cell>
          <cell r="C109" t="str">
            <v>010320</v>
          </cell>
          <cell r="D109">
            <v>3</v>
          </cell>
          <cell r="E109">
            <v>2</v>
          </cell>
          <cell r="F109">
            <v>1</v>
          </cell>
          <cell r="G109" t="str">
            <v>Cơ khí</v>
          </cell>
          <cell r="H109" t="str">
            <v>Cơ khí</v>
          </cell>
          <cell r="I109" t="str">
            <v>Cơ khí</v>
          </cell>
        </row>
        <row r="110">
          <cell r="B110" t="str">
            <v>Chiến lược kinh doanh</v>
          </cell>
          <cell r="C110" t="str">
            <v>110301</v>
          </cell>
          <cell r="D110">
            <v>4</v>
          </cell>
          <cell r="E110">
            <v>3</v>
          </cell>
          <cell r="F110">
            <v>1</v>
          </cell>
          <cell r="G110" t="str">
            <v>Kinhtế</v>
          </cell>
          <cell r="H110" t="str">
            <v>QKTD</v>
          </cell>
          <cell r="I110" t="str">
            <v>Kinhtế</v>
          </cell>
        </row>
        <row r="111">
          <cell r="B111" t="str">
            <v>Chuyên đề 1: Lý thuyết tập thụ và ứng dụng</v>
          </cell>
          <cell r="C111" t="str">
            <v>050308</v>
          </cell>
          <cell r="D111">
            <v>3</v>
          </cell>
          <cell r="E111">
            <v>1</v>
          </cell>
          <cell r="F111">
            <v>2</v>
          </cell>
          <cell r="G111" t="str">
            <v>CNTT</v>
          </cell>
          <cell r="H111" t="str">
            <v>KHMT</v>
          </cell>
          <cell r="I111" t="str">
            <v>CNTT</v>
          </cell>
        </row>
        <row r="112">
          <cell r="B112" t="str">
            <v>Chuyên đề 2: Giải thuật di truyền và ứng dụng</v>
          </cell>
          <cell r="C112" t="str">
            <v>050309</v>
          </cell>
          <cell r="D112">
            <v>3</v>
          </cell>
          <cell r="E112">
            <v>1</v>
          </cell>
          <cell r="F112">
            <v>2</v>
          </cell>
          <cell r="G112" t="str">
            <v>CNTT</v>
          </cell>
          <cell r="H112" t="str">
            <v>KHMT</v>
          </cell>
          <cell r="I112" t="str">
            <v>CNTT</v>
          </cell>
        </row>
        <row r="113">
          <cell r="B113" t="str">
            <v>Chuyên đề truyền động điện và tự động hoá quá trình công nghệ</v>
          </cell>
          <cell r="C113" t="str">
            <v>070303</v>
          </cell>
          <cell r="D113">
            <v>3</v>
          </cell>
          <cell r="E113">
            <v>3</v>
          </cell>
          <cell r="F113">
            <v>0</v>
          </cell>
          <cell r="G113" t="str">
            <v>Điện</v>
          </cell>
          <cell r="H113" t="str">
            <v>Điện</v>
          </cell>
          <cell r="I113" t="str">
            <v>Điện</v>
          </cell>
        </row>
        <row r="114">
          <cell r="B114" t="str">
            <v>Dao động kỹ thuật</v>
          </cell>
          <cell r="C114" t="str">
            <v>010321</v>
          </cell>
          <cell r="D114">
            <v>3</v>
          </cell>
          <cell r="E114">
            <v>3</v>
          </cell>
          <cell r="F114">
            <v>0</v>
          </cell>
          <cell r="G114" t="str">
            <v>Cơ khí</v>
          </cell>
          <cell r="H114" t="str">
            <v>Cơ ĐT</v>
          </cell>
          <cell r="I114" t="str">
            <v>Cơ khí</v>
          </cell>
        </row>
        <row r="115">
          <cell r="B115" t="str">
            <v>Dao động kỹ thuật</v>
          </cell>
          <cell r="C115" t="str">
            <v>010321</v>
          </cell>
          <cell r="D115">
            <v>3</v>
          </cell>
          <cell r="E115">
            <v>3</v>
          </cell>
          <cell r="F115">
            <v>0</v>
          </cell>
          <cell r="G115" t="str">
            <v>Cơ khí</v>
          </cell>
          <cell r="H115" t="str">
            <v>Cơ khí</v>
          </cell>
          <cell r="I115" t="str">
            <v>Cơ khí</v>
          </cell>
        </row>
        <row r="116">
          <cell r="B116" t="str">
            <v>Dẫn luận ngôn ngữ học</v>
          </cell>
          <cell r="C116" t="str">
            <v>130302</v>
          </cell>
          <cell r="D116">
            <v>3</v>
          </cell>
          <cell r="E116">
            <v>3</v>
          </cell>
          <cell r="F116">
            <v>0</v>
          </cell>
          <cell r="G116" t="str">
            <v>NN</v>
          </cell>
          <cell r="H116" t="str">
            <v>Tienganh</v>
          </cell>
          <cell r="I116" t="str">
            <v>NN</v>
          </cell>
        </row>
        <row r="117">
          <cell r="B117" t="str">
            <v>Dụng cụ đo</v>
          </cell>
          <cell r="C117" t="str">
            <v>030314</v>
          </cell>
          <cell r="D117">
            <v>2</v>
          </cell>
          <cell r="E117">
            <v>2</v>
          </cell>
          <cell r="F117">
            <v>0</v>
          </cell>
          <cell r="G117" t="str">
            <v>Hoá</v>
          </cell>
          <cell r="H117" t="str">
            <v>HoáHC</v>
          </cell>
          <cell r="I117" t="str">
            <v>Hóa</v>
          </cell>
        </row>
        <row r="118">
          <cell r="B118" t="str">
            <v>Dụng cụ đo</v>
          </cell>
          <cell r="C118" t="str">
            <v>030314</v>
          </cell>
          <cell r="D118">
            <v>2</v>
          </cell>
          <cell r="E118">
            <v>2</v>
          </cell>
          <cell r="F118">
            <v>0</v>
          </cell>
          <cell r="G118" t="str">
            <v>Hoá</v>
          </cell>
          <cell r="H118" t="str">
            <v>HoáPT</v>
          </cell>
          <cell r="I118" t="str">
            <v>Hóa</v>
          </cell>
        </row>
        <row r="119">
          <cell r="B119" t="str">
            <v>Dụng cụ đo</v>
          </cell>
          <cell r="C119" t="str">
            <v>030314</v>
          </cell>
          <cell r="D119">
            <v>2</v>
          </cell>
          <cell r="E119">
            <v>2</v>
          </cell>
          <cell r="F119">
            <v>0</v>
          </cell>
          <cell r="G119" t="str">
            <v>Hoá</v>
          </cell>
          <cell r="H119" t="str">
            <v>HoáVC</v>
          </cell>
          <cell r="I119" t="str">
            <v>Hóa</v>
          </cell>
        </row>
        <row r="120">
          <cell r="B120" t="str">
            <v>Dụng học tiếng Anh</v>
          </cell>
          <cell r="C120" t="str">
            <v>130303</v>
          </cell>
          <cell r="D120">
            <v>3</v>
          </cell>
          <cell r="E120">
            <v>3</v>
          </cell>
          <cell r="F120">
            <v>0</v>
          </cell>
          <cell r="G120" t="str">
            <v>NN</v>
          </cell>
          <cell r="H120" t="str">
            <v>Tienganh</v>
          </cell>
          <cell r="I120" t="str">
            <v>NN</v>
          </cell>
        </row>
        <row r="121">
          <cell r="B121" t="str">
            <v>Dung sai và kỹ thuật đo</v>
          </cell>
          <cell r="C121" t="str">
            <v>010322</v>
          </cell>
          <cell r="D121">
            <v>3</v>
          </cell>
          <cell r="E121">
            <v>2</v>
          </cell>
          <cell r="F121">
            <v>1</v>
          </cell>
          <cell r="G121" t="str">
            <v>Cơ khí</v>
          </cell>
          <cell r="H121" t="str">
            <v>Cơ ĐT</v>
          </cell>
          <cell r="I121" t="str">
            <v>Cơ khí</v>
          </cell>
        </row>
        <row r="122">
          <cell r="B122" t="str">
            <v>Dung sai và kỹ thuật đo </v>
          </cell>
          <cell r="C122" t="str">
            <v>010322</v>
          </cell>
          <cell r="D122">
            <v>3</v>
          </cell>
          <cell r="E122">
            <v>2</v>
          </cell>
          <cell r="F122">
            <v>1</v>
          </cell>
          <cell r="G122" t="str">
            <v>Cơ khí</v>
          </cell>
          <cell r="H122" t="str">
            <v>Cơ khí</v>
          </cell>
          <cell r="I122" t="str">
            <v>Cơ khí</v>
          </cell>
        </row>
        <row r="123">
          <cell r="B123" t="str">
            <v>Dự toán ngân sách doanh nghiệp</v>
          </cell>
          <cell r="C123" t="str">
            <v>110302</v>
          </cell>
          <cell r="D123">
            <v>3</v>
          </cell>
          <cell r="E123">
            <v>2</v>
          </cell>
          <cell r="F123">
            <v>1</v>
          </cell>
          <cell r="G123" t="str">
            <v>Kinhtế</v>
          </cell>
          <cell r="H123" t="str">
            <v>KT</v>
          </cell>
          <cell r="I123" t="str">
            <v>Kinhtế</v>
          </cell>
        </row>
        <row r="124">
          <cell r="B124" t="str">
            <v>Đầu tư bất động sản</v>
          </cell>
          <cell r="C124" t="str">
            <v>110303</v>
          </cell>
          <cell r="D124">
            <v>3</v>
          </cell>
          <cell r="E124">
            <v>3</v>
          </cell>
          <cell r="F124">
            <v>0</v>
          </cell>
          <cell r="G124" t="str">
            <v>Kinhtế</v>
          </cell>
          <cell r="H124" t="str">
            <v>QKTD</v>
          </cell>
          <cell r="I124" t="str">
            <v>Kinhtế</v>
          </cell>
        </row>
        <row r="125">
          <cell r="B125" t="str">
            <v>Địa lý kinh tế  </v>
          </cell>
          <cell r="C125" t="str">
            <v>110304</v>
          </cell>
          <cell r="D125">
            <v>3</v>
          </cell>
          <cell r="E125">
            <v>3</v>
          </cell>
          <cell r="F125">
            <v>0</v>
          </cell>
          <cell r="G125" t="str">
            <v>Kinhtế</v>
          </cell>
          <cell r="H125" t="str">
            <v>QKTD</v>
          </cell>
          <cell r="I125" t="str">
            <v>Kinhtế</v>
          </cell>
        </row>
        <row r="126">
          <cell r="B126" t="str">
            <v>Địa lý kinh tế  </v>
          </cell>
          <cell r="C126" t="str">
            <v>110304</v>
          </cell>
          <cell r="D126">
            <v>3</v>
          </cell>
          <cell r="E126">
            <v>3</v>
          </cell>
          <cell r="F126">
            <v>0</v>
          </cell>
          <cell r="G126" t="str">
            <v>Kinhtế</v>
          </cell>
          <cell r="H126" t="str">
            <v>KT</v>
          </cell>
          <cell r="I126" t="str">
            <v>Kinhtế</v>
          </cell>
        </row>
        <row r="127">
          <cell r="B127" t="str">
            <v>Điện tử công suất</v>
          </cell>
          <cell r="C127" t="str">
            <v>070367</v>
          </cell>
          <cell r="D127">
            <v>3</v>
          </cell>
          <cell r="E127">
            <v>3</v>
          </cell>
          <cell r="F127">
            <v>0</v>
          </cell>
          <cell r="G127" t="str">
            <v>Điện</v>
          </cell>
          <cell r="H127" t="str">
            <v>Điện</v>
          </cell>
          <cell r="I127" t="str">
            <v>Điện</v>
          </cell>
        </row>
        <row r="128">
          <cell r="B128" t="str">
            <v>Điện tử công suất</v>
          </cell>
          <cell r="C128" t="str">
            <v>070367</v>
          </cell>
          <cell r="D128">
            <v>3</v>
          </cell>
          <cell r="E128">
            <v>3</v>
          </cell>
          <cell r="F128">
            <v>0</v>
          </cell>
          <cell r="G128" t="str">
            <v>Điệntử</v>
          </cell>
          <cell r="H128" t="str">
            <v>Điệntử</v>
          </cell>
          <cell r="I128" t="str">
            <v>Điện</v>
          </cell>
        </row>
        <row r="129">
          <cell r="B129" t="str">
            <v>Điện tử công suất</v>
          </cell>
          <cell r="C129" t="str">
            <v>070367</v>
          </cell>
          <cell r="D129">
            <v>3</v>
          </cell>
          <cell r="E129">
            <v>3</v>
          </cell>
          <cell r="F129">
            <v>0</v>
          </cell>
          <cell r="G129" t="str">
            <v>Cơ khí</v>
          </cell>
          <cell r="H129" t="str">
            <v>Cơ ĐT</v>
          </cell>
          <cell r="I129" t="str">
            <v>Điện</v>
          </cell>
        </row>
        <row r="130">
          <cell r="B130" t="str">
            <v>Điện tử cơ bản</v>
          </cell>
          <cell r="C130" t="str">
            <v>080306</v>
          </cell>
          <cell r="D130">
            <v>4</v>
          </cell>
          <cell r="E130">
            <v>3</v>
          </cell>
          <cell r="F130">
            <v>1</v>
          </cell>
          <cell r="G130" t="str">
            <v>Điện</v>
          </cell>
          <cell r="H130" t="str">
            <v>Điện</v>
          </cell>
          <cell r="I130" t="str">
            <v>Điện tử</v>
          </cell>
        </row>
        <row r="131">
          <cell r="B131" t="str">
            <v>Điện tử cơ bản </v>
          </cell>
          <cell r="C131" t="str">
            <v>080306</v>
          </cell>
          <cell r="D131">
            <v>4</v>
          </cell>
          <cell r="E131">
            <v>3</v>
          </cell>
          <cell r="F131">
            <v>1</v>
          </cell>
          <cell r="G131" t="str">
            <v>Điện</v>
          </cell>
          <cell r="H131" t="str">
            <v>Nhiệtlạnh</v>
          </cell>
          <cell r="I131" t="str">
            <v>Điện tử</v>
          </cell>
        </row>
        <row r="132">
          <cell r="B132" t="str">
            <v>Điện tử số</v>
          </cell>
          <cell r="C132" t="str">
            <v>080307</v>
          </cell>
          <cell r="D132">
            <v>4</v>
          </cell>
          <cell r="E132">
            <v>4</v>
          </cell>
          <cell r="F132">
            <v>0</v>
          </cell>
          <cell r="G132" t="str">
            <v>Điệntử</v>
          </cell>
          <cell r="H132" t="str">
            <v>Điệntử</v>
          </cell>
          <cell r="I132" t="str">
            <v>Điện tử</v>
          </cell>
        </row>
        <row r="133">
          <cell r="B133" t="str">
            <v>Điều khiển lập trình PLC</v>
          </cell>
          <cell r="C133" t="str">
            <v>070304</v>
          </cell>
          <cell r="D133">
            <v>4</v>
          </cell>
          <cell r="E133">
            <v>3</v>
          </cell>
          <cell r="F133">
            <v>1</v>
          </cell>
          <cell r="G133" t="str">
            <v>Điện</v>
          </cell>
          <cell r="H133" t="str">
            <v>Điện</v>
          </cell>
          <cell r="I133" t="str">
            <v>Điện</v>
          </cell>
        </row>
        <row r="134">
          <cell r="B134" t="str">
            <v>Điều khiển logic</v>
          </cell>
          <cell r="C134" t="str">
            <v>070368</v>
          </cell>
          <cell r="D134">
            <v>3</v>
          </cell>
          <cell r="E134">
            <v>3</v>
          </cell>
          <cell r="F134">
            <v>0</v>
          </cell>
          <cell r="G134" t="str">
            <v>Điện</v>
          </cell>
          <cell r="H134" t="str">
            <v>Điện</v>
          </cell>
          <cell r="I134" t="str">
            <v>Điện</v>
          </cell>
        </row>
        <row r="135">
          <cell r="B135" t="str">
            <v>Điều khiển logic</v>
          </cell>
          <cell r="C135" t="str">
            <v>070368</v>
          </cell>
          <cell r="D135">
            <v>3</v>
          </cell>
          <cell r="E135">
            <v>3</v>
          </cell>
          <cell r="F135">
            <v>0</v>
          </cell>
          <cell r="G135" t="str">
            <v>Điệntử</v>
          </cell>
          <cell r="H135" t="str">
            <v>Điệntử</v>
          </cell>
          <cell r="I135" t="str">
            <v>Điện</v>
          </cell>
        </row>
        <row r="136">
          <cell r="B136" t="str">
            <v>Điều khiển quá trình</v>
          </cell>
          <cell r="C136" t="str">
            <v>070305</v>
          </cell>
          <cell r="D136">
            <v>3</v>
          </cell>
          <cell r="E136">
            <v>3</v>
          </cell>
          <cell r="F136">
            <v>0</v>
          </cell>
          <cell r="G136" t="str">
            <v>Điện</v>
          </cell>
          <cell r="H136" t="str">
            <v>Điện</v>
          </cell>
          <cell r="I136" t="str">
            <v>Điện</v>
          </cell>
        </row>
        <row r="137">
          <cell r="B137" t="str">
            <v>Điều khiển quá trình </v>
          </cell>
          <cell r="C137" t="str">
            <v>070305</v>
          </cell>
          <cell r="D137">
            <v>3</v>
          </cell>
          <cell r="E137">
            <v>3</v>
          </cell>
          <cell r="F137">
            <v>0</v>
          </cell>
          <cell r="G137" t="str">
            <v>Cơ khí</v>
          </cell>
          <cell r="H137" t="str">
            <v>Cơ ĐT</v>
          </cell>
          <cell r="I137" t="str">
            <v>Điện</v>
          </cell>
        </row>
        <row r="138">
          <cell r="B138" t="str">
            <v>Điều khiển tự động và đo lường (Ôtô-K4)</v>
          </cell>
          <cell r="C138" t="str">
            <v>020333K4</v>
          </cell>
          <cell r="D138">
            <v>3</v>
          </cell>
          <cell r="E138">
            <v>3</v>
          </cell>
          <cell r="F138">
            <v>0</v>
          </cell>
          <cell r="G138" t="str">
            <v>CN Ôtô</v>
          </cell>
          <cell r="H138" t="str">
            <v>Ôtô</v>
          </cell>
          <cell r="I138" t="str">
            <v>Điện</v>
          </cell>
        </row>
        <row r="139">
          <cell r="B139" t="str">
            <v>Đo lường- cảm biến</v>
          </cell>
          <cell r="C139" t="str">
            <v>080309</v>
          </cell>
          <cell r="D139">
            <v>3</v>
          </cell>
          <cell r="E139">
            <v>3</v>
          </cell>
          <cell r="F139">
            <v>0</v>
          </cell>
          <cell r="G139" t="str">
            <v>Điệntử</v>
          </cell>
          <cell r="H139" t="str">
            <v>Điệntử</v>
          </cell>
          <cell r="I139" t="str">
            <v>Điện tử</v>
          </cell>
        </row>
        <row r="140">
          <cell r="B140" t="str">
            <v>Đo lường điện và thiết bị đo</v>
          </cell>
          <cell r="C140" t="str">
            <v>080310</v>
          </cell>
          <cell r="D140">
            <v>3</v>
          </cell>
          <cell r="E140">
            <v>3</v>
          </cell>
          <cell r="F140">
            <v>0</v>
          </cell>
          <cell r="G140" t="str">
            <v>Điệntử</v>
          </cell>
          <cell r="H140" t="str">
            <v>Điệntử</v>
          </cell>
          <cell r="I140" t="str">
            <v>Điện tử</v>
          </cell>
        </row>
        <row r="141">
          <cell r="B141" t="str">
            <v>Đo lường điều khiển bằng máy tính</v>
          </cell>
          <cell r="C141" t="str">
            <v>080311</v>
          </cell>
          <cell r="D141">
            <v>3</v>
          </cell>
          <cell r="E141">
            <v>3</v>
          </cell>
          <cell r="F141">
            <v>0</v>
          </cell>
          <cell r="G141" t="str">
            <v>Điệntử</v>
          </cell>
          <cell r="H141" t="str">
            <v>Điệntử</v>
          </cell>
          <cell r="I141" t="str">
            <v>Điện tử</v>
          </cell>
        </row>
        <row r="142">
          <cell r="B142" t="str">
            <v>Đo lường nhiệt</v>
          </cell>
          <cell r="C142" t="str">
            <v>070307</v>
          </cell>
          <cell r="D142">
            <v>3</v>
          </cell>
          <cell r="E142">
            <v>2</v>
          </cell>
          <cell r="F142">
            <v>1</v>
          </cell>
          <cell r="G142" t="str">
            <v>Điện</v>
          </cell>
          <cell r="H142" t="str">
            <v>Nhiệtlạnh</v>
          </cell>
          <cell r="I142" t="str">
            <v>Điện</v>
          </cell>
        </row>
        <row r="143">
          <cell r="B143" t="str">
            <v>Đo lường và cảm biến</v>
          </cell>
          <cell r="C143" t="str">
            <v>070308</v>
          </cell>
          <cell r="D143">
            <v>4</v>
          </cell>
          <cell r="E143">
            <v>2</v>
          </cell>
          <cell r="F143">
            <v>2</v>
          </cell>
          <cell r="G143" t="str">
            <v>Điện</v>
          </cell>
          <cell r="H143" t="str">
            <v>Điện</v>
          </cell>
          <cell r="I143" t="str">
            <v>Điện</v>
          </cell>
        </row>
        <row r="144">
          <cell r="B144" t="str">
            <v>Đo lường và điều khiển bằng máy tính (2LT+1TN)</v>
          </cell>
          <cell r="C144" t="str">
            <v>070309</v>
          </cell>
          <cell r="D144">
            <v>3</v>
          </cell>
          <cell r="E144">
            <v>2</v>
          </cell>
          <cell r="F144">
            <v>1</v>
          </cell>
          <cell r="G144" t="str">
            <v>Cơ khí</v>
          </cell>
          <cell r="H144" t="str">
            <v>Cơ ĐT</v>
          </cell>
          <cell r="I144" t="str">
            <v>Điện</v>
          </cell>
        </row>
        <row r="145">
          <cell r="B145" t="str">
            <v>Đọc - Viết 1</v>
          </cell>
          <cell r="C145" t="str">
            <v>130304</v>
          </cell>
          <cell r="D145">
            <v>4</v>
          </cell>
          <cell r="E145">
            <v>4</v>
          </cell>
          <cell r="F145">
            <v>0</v>
          </cell>
          <cell r="G145" t="str">
            <v>NN</v>
          </cell>
          <cell r="H145" t="str">
            <v>Tienganh</v>
          </cell>
          <cell r="I145" t="str">
            <v>NN</v>
          </cell>
        </row>
        <row r="146">
          <cell r="B146" t="str">
            <v>Đọc - Viết 2</v>
          </cell>
          <cell r="C146" t="str">
            <v>130305</v>
          </cell>
          <cell r="D146">
            <v>4</v>
          </cell>
          <cell r="E146">
            <v>4</v>
          </cell>
          <cell r="F146">
            <v>0</v>
          </cell>
          <cell r="G146" t="str">
            <v>NN</v>
          </cell>
          <cell r="H146" t="str">
            <v>Tienganh</v>
          </cell>
          <cell r="I146" t="str">
            <v>NN</v>
          </cell>
        </row>
        <row r="147">
          <cell r="B147" t="str">
            <v>Đọc - Viết 3</v>
          </cell>
          <cell r="C147" t="str">
            <v>130306</v>
          </cell>
          <cell r="D147">
            <v>4</v>
          </cell>
          <cell r="E147">
            <v>4</v>
          </cell>
          <cell r="F147">
            <v>0</v>
          </cell>
          <cell r="G147" t="str">
            <v>NN</v>
          </cell>
          <cell r="H147" t="str">
            <v>Tienganh</v>
          </cell>
          <cell r="I147" t="str">
            <v>NN</v>
          </cell>
        </row>
        <row r="148">
          <cell r="B148" t="str">
            <v>Đọc - Viết 4</v>
          </cell>
          <cell r="C148" t="str">
            <v>130307</v>
          </cell>
          <cell r="D148">
            <v>4</v>
          </cell>
          <cell r="E148">
            <v>4</v>
          </cell>
          <cell r="F148">
            <v>0</v>
          </cell>
          <cell r="G148" t="str">
            <v>NN</v>
          </cell>
          <cell r="H148" t="str">
            <v>Tienganh</v>
          </cell>
          <cell r="I148" t="str">
            <v>NN</v>
          </cell>
        </row>
        <row r="149">
          <cell r="B149" t="str">
            <v>Đọc - Viết 5</v>
          </cell>
          <cell r="C149" t="str">
            <v>130308</v>
          </cell>
          <cell r="D149">
            <v>4</v>
          </cell>
          <cell r="E149">
            <v>4</v>
          </cell>
          <cell r="F149">
            <v>0</v>
          </cell>
          <cell r="G149" t="str">
            <v>NN</v>
          </cell>
          <cell r="H149" t="str">
            <v>Tienganh</v>
          </cell>
          <cell r="I149" t="str">
            <v>NN</v>
          </cell>
        </row>
        <row r="150">
          <cell r="B150" t="str">
            <v>Đồ án công nghệ CTM</v>
          </cell>
          <cell r="C150" t="str">
            <v>010323</v>
          </cell>
          <cell r="D150">
            <v>2</v>
          </cell>
          <cell r="E150">
            <v>0</v>
          </cell>
          <cell r="F150">
            <v>2</v>
          </cell>
          <cell r="G150" t="str">
            <v>Cơ khí</v>
          </cell>
          <cell r="H150" t="str">
            <v>Cơ khí</v>
          </cell>
          <cell r="I150" t="str">
            <v>Cơ khí</v>
          </cell>
        </row>
        <row r="151">
          <cell r="B151" t="str">
            <v>Đồ án chi tiết máy</v>
          </cell>
          <cell r="C151" t="str">
            <v>010324</v>
          </cell>
          <cell r="D151">
            <v>2</v>
          </cell>
          <cell r="E151">
            <v>0</v>
          </cell>
          <cell r="F151">
            <v>2</v>
          </cell>
          <cell r="G151" t="str">
            <v>Cơ khí</v>
          </cell>
          <cell r="H151" t="str">
            <v>Cơ khí</v>
          </cell>
          <cell r="I151" t="str">
            <v>Cơ khí</v>
          </cell>
        </row>
        <row r="152">
          <cell r="B152" t="str">
            <v>Đồ án chuyên ngành ôtô 1 </v>
          </cell>
          <cell r="C152" t="str">
            <v>020306</v>
          </cell>
          <cell r="D152">
            <v>2</v>
          </cell>
          <cell r="E152">
            <v>0</v>
          </cell>
          <cell r="F152">
            <v>2</v>
          </cell>
          <cell r="G152" t="str">
            <v>CN Ôtô</v>
          </cell>
          <cell r="H152" t="str">
            <v>Ôtô</v>
          </cell>
          <cell r="I152" t="str">
            <v>CN Ôtô</v>
          </cell>
        </row>
        <row r="153">
          <cell r="B153" t="str">
            <v>Đồ án thiết kế trạm lạnh</v>
          </cell>
          <cell r="C153" t="str">
            <v>507305</v>
          </cell>
          <cell r="D153">
            <v>2</v>
          </cell>
          <cell r="E153">
            <v>0</v>
          </cell>
          <cell r="F153">
            <v>2</v>
          </cell>
          <cell r="G153" t="str">
            <v>Điện</v>
          </cell>
          <cell r="H153" t="str">
            <v>Điện</v>
          </cell>
          <cell r="I153" t="str">
            <v>Nhiệt lạnh</v>
          </cell>
        </row>
        <row r="154">
          <cell r="B154" t="str">
            <v>Đồ án chuyên ngành ôtô 2</v>
          </cell>
          <cell r="C154" t="str">
            <v>020307</v>
          </cell>
          <cell r="D154">
            <v>2</v>
          </cell>
          <cell r="E154">
            <v>0</v>
          </cell>
          <cell r="F154">
            <v>2</v>
          </cell>
          <cell r="G154" t="str">
            <v>CN Ôtô</v>
          </cell>
          <cell r="H154" t="str">
            <v>Ôtô</v>
          </cell>
          <cell r="I154" t="str">
            <v>CN Ôtô</v>
          </cell>
        </row>
        <row r="155">
          <cell r="B155" t="str">
            <v>Đồ án môn học cơ điện tử K3</v>
          </cell>
          <cell r="C155" t="str">
            <v>010325K3</v>
          </cell>
          <cell r="D155">
            <v>3</v>
          </cell>
          <cell r="E155">
            <v>1</v>
          </cell>
          <cell r="F155">
            <v>2</v>
          </cell>
          <cell r="G155" t="str">
            <v>Cơ khí</v>
          </cell>
          <cell r="H155" t="str">
            <v>Cơ ĐT</v>
          </cell>
          <cell r="I155" t="str">
            <v>Cơ khí</v>
          </cell>
        </row>
        <row r="156">
          <cell r="B156" t="str">
            <v>Đồ án môn học chuyên ngành (HHC)</v>
          </cell>
          <cell r="C156" t="str">
            <v>030315</v>
          </cell>
          <cell r="D156">
            <v>3</v>
          </cell>
          <cell r="E156">
            <v>0</v>
          </cell>
          <cell r="F156">
            <v>3</v>
          </cell>
          <cell r="G156" t="str">
            <v>Hoá</v>
          </cell>
          <cell r="H156" t="str">
            <v>HoáHC</v>
          </cell>
          <cell r="I156" t="str">
            <v>Hóa</v>
          </cell>
        </row>
        <row r="157">
          <cell r="B157" t="str">
            <v>Đồ án môn học chuyên ngành (HPT)</v>
          </cell>
          <cell r="C157" t="str">
            <v>030316</v>
          </cell>
          <cell r="D157">
            <v>3</v>
          </cell>
          <cell r="E157">
            <v>0</v>
          </cell>
          <cell r="F157">
            <v>3</v>
          </cell>
          <cell r="G157" t="str">
            <v>Hoá</v>
          </cell>
          <cell r="H157" t="str">
            <v>HoáPT</v>
          </cell>
          <cell r="I157" t="str">
            <v>Hóa</v>
          </cell>
        </row>
        <row r="158">
          <cell r="B158" t="str">
            <v>Đồ án môn học chuyên ngành (HVC)</v>
          </cell>
          <cell r="C158" t="str">
            <v>030317</v>
          </cell>
          <cell r="D158">
            <v>3</v>
          </cell>
          <cell r="E158">
            <v>0</v>
          </cell>
          <cell r="F158">
            <v>3</v>
          </cell>
          <cell r="G158" t="str">
            <v>Hoá</v>
          </cell>
          <cell r="H158" t="str">
            <v>HoáVC</v>
          </cell>
          <cell r="I158" t="str">
            <v>Hóa</v>
          </cell>
        </row>
        <row r="159">
          <cell r="B159" t="str">
            <v>Đồ án môn học quá trình thiết bị</v>
          </cell>
          <cell r="C159" t="str">
            <v>030318</v>
          </cell>
          <cell r="D159">
            <v>3</v>
          </cell>
          <cell r="E159">
            <v>0</v>
          </cell>
          <cell r="F159">
            <v>3</v>
          </cell>
          <cell r="G159" t="str">
            <v>Hoá</v>
          </cell>
          <cell r="H159" t="str">
            <v>HoáHC</v>
          </cell>
          <cell r="I159" t="str">
            <v>Hóa</v>
          </cell>
        </row>
        <row r="160">
          <cell r="B160" t="str">
            <v>Đồ án môn học quá trình thiết bị</v>
          </cell>
          <cell r="C160" t="str">
            <v>030318</v>
          </cell>
          <cell r="D160">
            <v>3</v>
          </cell>
          <cell r="E160">
            <v>0</v>
          </cell>
          <cell r="F160">
            <v>3</v>
          </cell>
          <cell r="G160" t="str">
            <v>Hoá</v>
          </cell>
          <cell r="H160" t="str">
            <v>HoáPT</v>
          </cell>
          <cell r="I160" t="str">
            <v>Hóa</v>
          </cell>
        </row>
        <row r="161">
          <cell r="B161" t="str">
            <v>Đồ án môn học quá trình thiết bị</v>
          </cell>
          <cell r="C161" t="str">
            <v>030318</v>
          </cell>
          <cell r="D161">
            <v>3</v>
          </cell>
          <cell r="E161">
            <v>0</v>
          </cell>
          <cell r="F161">
            <v>3</v>
          </cell>
          <cell r="G161" t="str">
            <v>Hoá</v>
          </cell>
          <cell r="H161" t="str">
            <v>HoáVC</v>
          </cell>
          <cell r="I161" t="str">
            <v>Hóa</v>
          </cell>
        </row>
        <row r="162">
          <cell r="B162" t="str">
            <v>Đồ án tốt nghiệp (Hoặc học thêm 03 học phần chuyên môn-CĐT)</v>
          </cell>
          <cell r="C162" t="str">
            <v>010326</v>
          </cell>
          <cell r="D162">
            <v>7</v>
          </cell>
          <cell r="E162">
            <v>0</v>
          </cell>
          <cell r="F162">
            <v>7</v>
          </cell>
          <cell r="G162" t="str">
            <v>Cơ khí</v>
          </cell>
          <cell r="H162" t="str">
            <v>Cơ ĐT</v>
          </cell>
          <cell r="I162" t="str">
            <v>Cơ khí</v>
          </cell>
        </row>
        <row r="163">
          <cell r="B163" t="str">
            <v>Đồ án tốt nghiệp (Hoặc học thêm 03 học phần chuyên môn-CK)</v>
          </cell>
          <cell r="C163" t="str">
            <v>010327</v>
          </cell>
          <cell r="D163">
            <v>7</v>
          </cell>
          <cell r="E163">
            <v>0</v>
          </cell>
          <cell r="F163">
            <v>7</v>
          </cell>
          <cell r="G163" t="str">
            <v>Cơ khí</v>
          </cell>
          <cell r="H163" t="str">
            <v>Cơ khí</v>
          </cell>
          <cell r="I163" t="str">
            <v>Cơ khí</v>
          </cell>
        </row>
        <row r="164">
          <cell r="B164" t="str">
            <v>Đồ án tốt nghiệp (hoặc học thêm 03 học phần chuyên môn-ĐT)</v>
          </cell>
          <cell r="C164" t="str">
            <v>080321</v>
          </cell>
          <cell r="D164">
            <v>7</v>
          </cell>
          <cell r="E164">
            <v>0</v>
          </cell>
          <cell r="F164">
            <v>7</v>
          </cell>
          <cell r="G164" t="str">
            <v>Điệntử</v>
          </cell>
          <cell r="H164" t="str">
            <v>Điệntử</v>
          </cell>
          <cell r="I164" t="str">
            <v>Điện tử</v>
          </cell>
        </row>
        <row r="165">
          <cell r="B165" t="str">
            <v>Đồ gá</v>
          </cell>
          <cell r="C165" t="str">
            <v>010328</v>
          </cell>
          <cell r="D165">
            <v>2</v>
          </cell>
          <cell r="E165">
            <v>2</v>
          </cell>
          <cell r="F165">
            <v>0</v>
          </cell>
          <cell r="G165" t="str">
            <v>Cơ khí</v>
          </cell>
          <cell r="H165" t="str">
            <v>Cơ khí</v>
          </cell>
          <cell r="I165" t="str">
            <v>Cơ khí</v>
          </cell>
        </row>
        <row r="166">
          <cell r="B166" t="str">
            <v>Đồ hoạ máy tính</v>
          </cell>
          <cell r="C166" t="str">
            <v>050310</v>
          </cell>
          <cell r="D166">
            <v>3</v>
          </cell>
          <cell r="E166">
            <v>2</v>
          </cell>
          <cell r="F166">
            <v>1</v>
          </cell>
          <cell r="G166" t="str">
            <v>CNTT</v>
          </cell>
          <cell r="H166" t="str">
            <v>KHMT</v>
          </cell>
          <cell r="I166" t="str">
            <v>CNTT</v>
          </cell>
        </row>
        <row r="167">
          <cell r="B167" t="str">
            <v>Động lực học dao động</v>
          </cell>
          <cell r="C167" t="str">
            <v>020308</v>
          </cell>
          <cell r="D167">
            <v>2</v>
          </cell>
          <cell r="E167">
            <v>2</v>
          </cell>
          <cell r="F167">
            <v>0</v>
          </cell>
          <cell r="G167" t="str">
            <v>CN Ôtô</v>
          </cell>
          <cell r="H167" t="str">
            <v>Ôtô</v>
          </cell>
          <cell r="I167" t="str">
            <v>CN Ôtô</v>
          </cell>
        </row>
        <row r="168">
          <cell r="B168" t="str">
            <v>Đường lối cách mạng Việt Nam</v>
          </cell>
          <cell r="C168" t="str">
            <v>120302</v>
          </cell>
          <cell r="D168">
            <v>3</v>
          </cell>
          <cell r="E168">
            <v>3</v>
          </cell>
          <cell r="F168">
            <v>0</v>
          </cell>
          <cell r="G168" t="str">
            <v>Cơ khí</v>
          </cell>
          <cell r="H168" t="str">
            <v>Cơ ĐT</v>
          </cell>
          <cell r="I168" t="str">
            <v>Mác-Lê</v>
          </cell>
        </row>
        <row r="169">
          <cell r="B169" t="str">
            <v>Đường lối cách mạng Việt Nam</v>
          </cell>
          <cell r="C169" t="str">
            <v>120302</v>
          </cell>
          <cell r="D169">
            <v>3</v>
          </cell>
          <cell r="E169">
            <v>3</v>
          </cell>
          <cell r="F169">
            <v>0</v>
          </cell>
          <cell r="G169" t="str">
            <v>Điện</v>
          </cell>
          <cell r="H169" t="str">
            <v>Điện</v>
          </cell>
          <cell r="I169" t="str">
            <v>Mác-Lê</v>
          </cell>
        </row>
        <row r="170">
          <cell r="B170" t="str">
            <v>Đường lối cách mạng Việt Nam</v>
          </cell>
          <cell r="C170" t="str">
            <v>120302</v>
          </cell>
          <cell r="D170">
            <v>3</v>
          </cell>
          <cell r="E170">
            <v>3</v>
          </cell>
          <cell r="F170">
            <v>0</v>
          </cell>
          <cell r="G170" t="str">
            <v>Điệntử</v>
          </cell>
          <cell r="H170" t="str">
            <v>Điệntử</v>
          </cell>
          <cell r="I170" t="str">
            <v>Mác-Lê</v>
          </cell>
        </row>
        <row r="171">
          <cell r="B171" t="str">
            <v>Đường lối cách mạng Việt Nam</v>
          </cell>
          <cell r="C171" t="str">
            <v>120302</v>
          </cell>
          <cell r="D171">
            <v>3</v>
          </cell>
          <cell r="E171">
            <v>3</v>
          </cell>
          <cell r="F171">
            <v>0</v>
          </cell>
          <cell r="G171" t="str">
            <v>Kinhtế</v>
          </cell>
          <cell r="H171" t="str">
            <v>KT</v>
          </cell>
          <cell r="I171" t="str">
            <v>Mác-Lê</v>
          </cell>
        </row>
        <row r="172">
          <cell r="B172" t="str">
            <v>Đường lối cách mạng Việt Nam</v>
          </cell>
          <cell r="C172" t="str">
            <v>120302</v>
          </cell>
          <cell r="D172">
            <v>3</v>
          </cell>
          <cell r="E172">
            <v>3</v>
          </cell>
          <cell r="F172">
            <v>0</v>
          </cell>
          <cell r="G172" t="str">
            <v>CNTT</v>
          </cell>
          <cell r="H172" t="str">
            <v>KHMT</v>
          </cell>
          <cell r="I172" t="str">
            <v>Mác-Lê</v>
          </cell>
        </row>
        <row r="173">
          <cell r="B173" t="str">
            <v>Đường lối cách mạng Việt Nam</v>
          </cell>
          <cell r="C173" t="str">
            <v>120302</v>
          </cell>
          <cell r="D173">
            <v>3</v>
          </cell>
          <cell r="E173">
            <v>3</v>
          </cell>
          <cell r="F173">
            <v>0</v>
          </cell>
          <cell r="G173" t="str">
            <v>Điện</v>
          </cell>
          <cell r="H173" t="str">
            <v>Nhiệtlạnh</v>
          </cell>
          <cell r="I173" t="str">
            <v>Mác-Lê</v>
          </cell>
        </row>
        <row r="174">
          <cell r="B174" t="str">
            <v>Đường lối cách mạng Việt Nam</v>
          </cell>
          <cell r="C174" t="str">
            <v>120302</v>
          </cell>
          <cell r="D174">
            <v>3</v>
          </cell>
          <cell r="E174">
            <v>3</v>
          </cell>
          <cell r="F174">
            <v>0</v>
          </cell>
          <cell r="G174" t="str">
            <v>CN Ôtô</v>
          </cell>
          <cell r="H174" t="str">
            <v>Ôtô</v>
          </cell>
          <cell r="I174" t="str">
            <v>Mác-Lê</v>
          </cell>
        </row>
        <row r="175">
          <cell r="B175" t="str">
            <v>Đường lối cách mạng Việt Nam</v>
          </cell>
          <cell r="C175" t="str">
            <v>120302</v>
          </cell>
          <cell r="D175">
            <v>3</v>
          </cell>
          <cell r="E175">
            <v>3</v>
          </cell>
          <cell r="F175">
            <v>0</v>
          </cell>
          <cell r="G175" t="str">
            <v>Kinhtế</v>
          </cell>
          <cell r="H175" t="str">
            <v>QKTD</v>
          </cell>
          <cell r="I175" t="str">
            <v>Mác-Lê</v>
          </cell>
        </row>
        <row r="176">
          <cell r="B176" t="str">
            <v>Đường lối cách mạng Việt Nam</v>
          </cell>
          <cell r="C176" t="str">
            <v>120302</v>
          </cell>
          <cell r="D176">
            <v>3</v>
          </cell>
          <cell r="E176">
            <v>3</v>
          </cell>
          <cell r="F176">
            <v>0</v>
          </cell>
          <cell r="G176" t="str">
            <v>NN</v>
          </cell>
          <cell r="H176" t="str">
            <v>Tienganh</v>
          </cell>
          <cell r="I176" t="str">
            <v>Mác-Lê</v>
          </cell>
        </row>
        <row r="177">
          <cell r="B177" t="str">
            <v>Đường lối cách mạng Việt Nam</v>
          </cell>
          <cell r="C177" t="str">
            <v>120302</v>
          </cell>
          <cell r="D177">
            <v>3</v>
          </cell>
          <cell r="E177">
            <v>3</v>
          </cell>
          <cell r="F177">
            <v>0</v>
          </cell>
          <cell r="G177" t="str">
            <v>Cơ khí</v>
          </cell>
          <cell r="H177" t="str">
            <v>Cơ khí</v>
          </cell>
          <cell r="I177" t="str">
            <v>Mác-Lê</v>
          </cell>
        </row>
        <row r="178">
          <cell r="B178" t="str">
            <v>Đường lối cách mạng Việt Nam </v>
          </cell>
          <cell r="C178" t="str">
            <v>120302</v>
          </cell>
          <cell r="D178">
            <v>3</v>
          </cell>
          <cell r="E178">
            <v>3</v>
          </cell>
          <cell r="F178">
            <v>0</v>
          </cell>
          <cell r="G178" t="str">
            <v>Hoá</v>
          </cell>
          <cell r="H178" t="str">
            <v>HoáHC</v>
          </cell>
          <cell r="I178" t="str">
            <v>Mác-Lê</v>
          </cell>
        </row>
        <row r="179">
          <cell r="B179" t="str">
            <v>Đường lối cách mạng Việt Nam </v>
          </cell>
          <cell r="C179" t="str">
            <v>120302</v>
          </cell>
          <cell r="D179">
            <v>3</v>
          </cell>
          <cell r="E179">
            <v>3</v>
          </cell>
          <cell r="F179">
            <v>0</v>
          </cell>
          <cell r="G179" t="str">
            <v>Hoá</v>
          </cell>
          <cell r="H179" t="str">
            <v>HoáPT</v>
          </cell>
          <cell r="I179" t="str">
            <v>Mác-Lê</v>
          </cell>
        </row>
        <row r="180">
          <cell r="B180" t="str">
            <v>Đường lối cách mạng Việt Nam </v>
          </cell>
          <cell r="C180" t="str">
            <v>120302</v>
          </cell>
          <cell r="D180">
            <v>3</v>
          </cell>
          <cell r="E180">
            <v>3</v>
          </cell>
          <cell r="F180">
            <v>0</v>
          </cell>
          <cell r="G180" t="str">
            <v>Hoá</v>
          </cell>
          <cell r="H180" t="str">
            <v>HoáVC</v>
          </cell>
          <cell r="I180" t="str">
            <v>Mác-Lê</v>
          </cell>
        </row>
        <row r="181">
          <cell r="B181" t="str">
            <v>Giải tích mạng và thiết kế với sự trợ giúp của máy tính </v>
          </cell>
          <cell r="C181" t="str">
            <v>070310</v>
          </cell>
          <cell r="D181">
            <v>3</v>
          </cell>
          <cell r="E181">
            <v>1</v>
          </cell>
          <cell r="F181">
            <v>2</v>
          </cell>
          <cell r="G181" t="str">
            <v>Điện</v>
          </cell>
          <cell r="H181" t="str">
            <v>Điện</v>
          </cell>
          <cell r="I181" t="str">
            <v>Điện</v>
          </cell>
        </row>
        <row r="182">
          <cell r="B182" t="str">
            <v>Giản đồ pha</v>
          </cell>
          <cell r="C182" t="str">
            <v>030319</v>
          </cell>
          <cell r="D182">
            <v>3</v>
          </cell>
          <cell r="E182">
            <v>3</v>
          </cell>
          <cell r="F182">
            <v>0</v>
          </cell>
          <cell r="G182" t="str">
            <v>Hoá</v>
          </cell>
          <cell r="H182" t="str">
            <v>HoáHC</v>
          </cell>
          <cell r="I182" t="str">
            <v>Hóa</v>
          </cell>
        </row>
        <row r="183">
          <cell r="B183" t="str">
            <v>Giản đồ pha</v>
          </cell>
          <cell r="C183" t="str">
            <v>030319</v>
          </cell>
          <cell r="D183">
            <v>3</v>
          </cell>
          <cell r="E183">
            <v>3</v>
          </cell>
          <cell r="F183">
            <v>0</v>
          </cell>
          <cell r="G183" t="str">
            <v>Hoá</v>
          </cell>
          <cell r="H183" t="str">
            <v>HoáPT</v>
          </cell>
          <cell r="I183" t="str">
            <v>Hóa</v>
          </cell>
        </row>
        <row r="184">
          <cell r="B184" t="str">
            <v>Giản đồ pha</v>
          </cell>
          <cell r="C184" t="str">
            <v>030319</v>
          </cell>
          <cell r="D184">
            <v>3</v>
          </cell>
          <cell r="E184">
            <v>3</v>
          </cell>
          <cell r="F184">
            <v>0</v>
          </cell>
          <cell r="G184" t="str">
            <v>Hoá</v>
          </cell>
          <cell r="H184" t="str">
            <v>HoáVC</v>
          </cell>
          <cell r="I184" t="str">
            <v>Hóa</v>
          </cell>
        </row>
        <row r="185">
          <cell r="B185" t="str">
            <v>Giao diện người - máy</v>
          </cell>
          <cell r="C185" t="str">
            <v>050311</v>
          </cell>
          <cell r="D185">
            <v>3</v>
          </cell>
          <cell r="E185">
            <v>2</v>
          </cell>
          <cell r="F185">
            <v>1</v>
          </cell>
          <cell r="G185" t="str">
            <v>CNTT</v>
          </cell>
          <cell r="H185" t="str">
            <v>KHMT</v>
          </cell>
          <cell r="I185" t="str">
            <v>CNTT</v>
          </cell>
        </row>
        <row r="186">
          <cell r="B186" t="str">
            <v>Giáo dục học đại cương</v>
          </cell>
          <cell r="C186" t="str">
            <v>140301</v>
          </cell>
          <cell r="D186">
            <v>2</v>
          </cell>
          <cell r="E186">
            <v>2</v>
          </cell>
          <cell r="F186">
            <v>0</v>
          </cell>
          <cell r="G186" t="str">
            <v>NN</v>
          </cell>
          <cell r="H186" t="str">
            <v>Tienganh</v>
          </cell>
          <cell r="I186" t="str">
            <v>SPKT</v>
          </cell>
        </row>
        <row r="187">
          <cell r="B187" t="str">
            <v>Giáo dục quốc phòng</v>
          </cell>
          <cell r="C187" t="str">
            <v>090301</v>
          </cell>
          <cell r="D187">
            <v>4</v>
          </cell>
          <cell r="E187">
            <v>0</v>
          </cell>
          <cell r="F187">
            <v>4</v>
          </cell>
          <cell r="G187" t="str">
            <v>Cơ khí</v>
          </cell>
          <cell r="H187" t="str">
            <v>Cơ ĐT</v>
          </cell>
          <cell r="I187" t="str">
            <v>GDTC</v>
          </cell>
        </row>
        <row r="188">
          <cell r="B188" t="str">
            <v>Giáo dục quốc phòng</v>
          </cell>
          <cell r="C188" t="str">
            <v>090301</v>
          </cell>
          <cell r="D188">
            <v>4</v>
          </cell>
          <cell r="E188">
            <v>2</v>
          </cell>
          <cell r="F188">
            <v>2</v>
          </cell>
          <cell r="G188" t="str">
            <v>Điện</v>
          </cell>
          <cell r="H188" t="str">
            <v>Điện</v>
          </cell>
          <cell r="I188" t="str">
            <v>GDTC</v>
          </cell>
        </row>
        <row r="189">
          <cell r="B189" t="str">
            <v>Giáo dục quốc phòng</v>
          </cell>
          <cell r="C189" t="str">
            <v>090301</v>
          </cell>
          <cell r="D189">
            <v>4</v>
          </cell>
          <cell r="E189">
            <v>0</v>
          </cell>
          <cell r="F189">
            <v>4</v>
          </cell>
          <cell r="G189" t="str">
            <v>Điệntử</v>
          </cell>
          <cell r="H189" t="str">
            <v>Điệntử</v>
          </cell>
          <cell r="I189" t="str">
            <v>GDTC</v>
          </cell>
        </row>
        <row r="190">
          <cell r="B190" t="str">
            <v>Giáo dục quốc phòng</v>
          </cell>
          <cell r="C190" t="str">
            <v>090301</v>
          </cell>
          <cell r="D190">
            <v>4</v>
          </cell>
          <cell r="E190">
            <v>0</v>
          </cell>
          <cell r="F190">
            <v>4</v>
          </cell>
          <cell r="G190" t="str">
            <v>Hoá</v>
          </cell>
          <cell r="H190" t="str">
            <v>HoáHC</v>
          </cell>
          <cell r="I190" t="str">
            <v>GDTC</v>
          </cell>
        </row>
        <row r="191">
          <cell r="B191" t="str">
            <v>Giáo dục quốc phòng</v>
          </cell>
          <cell r="C191" t="str">
            <v>090301</v>
          </cell>
          <cell r="D191">
            <v>4</v>
          </cell>
          <cell r="E191">
            <v>0</v>
          </cell>
          <cell r="F191">
            <v>4</v>
          </cell>
          <cell r="G191" t="str">
            <v>Hoá</v>
          </cell>
          <cell r="H191" t="str">
            <v>HoáPT</v>
          </cell>
          <cell r="I191" t="str">
            <v>GDTC</v>
          </cell>
        </row>
        <row r="192">
          <cell r="B192" t="str">
            <v>Giáo dục quốc phòng</v>
          </cell>
          <cell r="C192" t="str">
            <v>090301</v>
          </cell>
          <cell r="D192">
            <v>4</v>
          </cell>
          <cell r="E192">
            <v>0</v>
          </cell>
          <cell r="F192">
            <v>4</v>
          </cell>
          <cell r="G192" t="str">
            <v>Hoá</v>
          </cell>
          <cell r="H192" t="str">
            <v>HoáVC</v>
          </cell>
          <cell r="I192" t="str">
            <v>GDTC</v>
          </cell>
        </row>
        <row r="193">
          <cell r="B193" t="str">
            <v>Giáo dục quốc phòng</v>
          </cell>
          <cell r="C193" t="str">
            <v>090301</v>
          </cell>
          <cell r="D193">
            <v>4</v>
          </cell>
          <cell r="E193">
            <v>0</v>
          </cell>
          <cell r="F193">
            <v>4</v>
          </cell>
          <cell r="G193" t="str">
            <v>Kinhtế</v>
          </cell>
          <cell r="H193" t="str">
            <v>KT</v>
          </cell>
          <cell r="I193" t="str">
            <v>GDTC</v>
          </cell>
        </row>
        <row r="194">
          <cell r="B194" t="str">
            <v>Giáo dục quốc phòng</v>
          </cell>
          <cell r="C194" t="str">
            <v>090301</v>
          </cell>
          <cell r="D194">
            <v>4</v>
          </cell>
          <cell r="E194">
            <v>0</v>
          </cell>
          <cell r="F194">
            <v>4</v>
          </cell>
          <cell r="G194" t="str">
            <v>CNTT</v>
          </cell>
          <cell r="H194" t="str">
            <v>KHMT</v>
          </cell>
          <cell r="I194" t="str">
            <v>GDTC</v>
          </cell>
        </row>
        <row r="195">
          <cell r="B195" t="str">
            <v>Giáo dục quốc phòng</v>
          </cell>
          <cell r="C195" t="str">
            <v>090301</v>
          </cell>
          <cell r="D195">
            <v>4</v>
          </cell>
          <cell r="E195">
            <v>2</v>
          </cell>
          <cell r="F195">
            <v>2</v>
          </cell>
          <cell r="G195" t="str">
            <v>Điện</v>
          </cell>
          <cell r="H195" t="str">
            <v>Nhiệtlạnh</v>
          </cell>
          <cell r="I195" t="str">
            <v>GDTC</v>
          </cell>
        </row>
        <row r="196">
          <cell r="B196" t="str">
            <v>Giáo dục quốc phòng</v>
          </cell>
          <cell r="C196" t="str">
            <v>090301</v>
          </cell>
          <cell r="D196">
            <v>4</v>
          </cell>
          <cell r="E196">
            <v>0</v>
          </cell>
          <cell r="F196">
            <v>4</v>
          </cell>
          <cell r="G196" t="str">
            <v>CN Ôtô</v>
          </cell>
          <cell r="H196" t="str">
            <v>Ôtô</v>
          </cell>
          <cell r="I196" t="str">
            <v>GDTC</v>
          </cell>
        </row>
        <row r="197">
          <cell r="B197" t="str">
            <v>Giáo dục quốc phòng</v>
          </cell>
          <cell r="C197" t="str">
            <v>090301</v>
          </cell>
          <cell r="D197">
            <v>4</v>
          </cell>
          <cell r="E197">
            <v>0</v>
          </cell>
          <cell r="F197">
            <v>4</v>
          </cell>
          <cell r="G197" t="str">
            <v>Kinhtế</v>
          </cell>
          <cell r="H197" t="str">
            <v>QKTD</v>
          </cell>
          <cell r="I197" t="str">
            <v>GDTC</v>
          </cell>
        </row>
        <row r="198">
          <cell r="B198" t="str">
            <v>Giáo dục quốc phòng</v>
          </cell>
          <cell r="C198" t="str">
            <v>090301</v>
          </cell>
          <cell r="D198">
            <v>4</v>
          </cell>
          <cell r="E198">
            <v>0</v>
          </cell>
          <cell r="F198">
            <v>4</v>
          </cell>
          <cell r="G198" t="str">
            <v>NN</v>
          </cell>
          <cell r="H198" t="str">
            <v>Tienganh</v>
          </cell>
          <cell r="I198" t="str">
            <v>GDTC</v>
          </cell>
        </row>
        <row r="199">
          <cell r="B199" t="str">
            <v>Giáo dục quốc phòng</v>
          </cell>
          <cell r="C199" t="str">
            <v>090301</v>
          </cell>
          <cell r="D199">
            <v>4</v>
          </cell>
          <cell r="E199">
            <v>0</v>
          </cell>
          <cell r="F199">
            <v>4</v>
          </cell>
          <cell r="G199" t="str">
            <v>Cơ khí</v>
          </cell>
          <cell r="H199" t="str">
            <v>Cơ khí</v>
          </cell>
          <cell r="I199" t="str">
            <v>GDTC</v>
          </cell>
        </row>
        <row r="200">
          <cell r="B200" t="str">
            <v>Giáo dục thể chất</v>
          </cell>
          <cell r="C200" t="str">
            <v>090302</v>
          </cell>
          <cell r="D200">
            <v>4</v>
          </cell>
          <cell r="E200">
            <v>0</v>
          </cell>
          <cell r="F200">
            <v>4</v>
          </cell>
          <cell r="G200" t="str">
            <v>Cơ khí</v>
          </cell>
          <cell r="H200" t="str">
            <v>Cơ ĐT</v>
          </cell>
          <cell r="I200" t="str">
            <v>GDTC</v>
          </cell>
        </row>
        <row r="201">
          <cell r="B201" t="str">
            <v>Giáo dục thể chất</v>
          </cell>
          <cell r="C201" t="str">
            <v>090302</v>
          </cell>
          <cell r="D201">
            <v>4</v>
          </cell>
          <cell r="E201">
            <v>0</v>
          </cell>
          <cell r="F201">
            <v>4</v>
          </cell>
          <cell r="G201" t="str">
            <v>Điện</v>
          </cell>
          <cell r="H201" t="str">
            <v>Điện</v>
          </cell>
          <cell r="I201" t="str">
            <v>GDTC</v>
          </cell>
        </row>
        <row r="202">
          <cell r="B202" t="str">
            <v>Giáo dục thể chất</v>
          </cell>
          <cell r="C202" t="str">
            <v>090302</v>
          </cell>
          <cell r="D202">
            <v>4</v>
          </cell>
          <cell r="E202">
            <v>0</v>
          </cell>
          <cell r="F202">
            <v>4</v>
          </cell>
          <cell r="G202" t="str">
            <v>Điệntử</v>
          </cell>
          <cell r="H202" t="str">
            <v>Điệntử</v>
          </cell>
          <cell r="I202" t="str">
            <v>GDTC</v>
          </cell>
        </row>
        <row r="203">
          <cell r="B203" t="str">
            <v>Giáo dục thể chất</v>
          </cell>
          <cell r="C203" t="str">
            <v>090302</v>
          </cell>
          <cell r="D203">
            <v>4</v>
          </cell>
          <cell r="E203">
            <v>0</v>
          </cell>
          <cell r="F203">
            <v>4</v>
          </cell>
          <cell r="G203" t="str">
            <v>Hoá</v>
          </cell>
          <cell r="H203" t="str">
            <v>HoáHC</v>
          </cell>
          <cell r="I203" t="str">
            <v>GDTC</v>
          </cell>
        </row>
        <row r="204">
          <cell r="B204" t="str">
            <v>Giáo dục thể chất</v>
          </cell>
          <cell r="C204" t="str">
            <v>090302</v>
          </cell>
          <cell r="D204">
            <v>4</v>
          </cell>
          <cell r="E204">
            <v>0</v>
          </cell>
          <cell r="F204">
            <v>4</v>
          </cell>
          <cell r="G204" t="str">
            <v>Hoá</v>
          </cell>
          <cell r="H204" t="str">
            <v>HoáPT</v>
          </cell>
          <cell r="I204" t="str">
            <v>GDTC</v>
          </cell>
        </row>
        <row r="205">
          <cell r="B205" t="str">
            <v>Giáo dục thể chất</v>
          </cell>
          <cell r="C205" t="str">
            <v>090302</v>
          </cell>
          <cell r="D205">
            <v>4</v>
          </cell>
          <cell r="E205">
            <v>0</v>
          </cell>
          <cell r="F205">
            <v>4</v>
          </cell>
          <cell r="G205" t="str">
            <v>Hoá</v>
          </cell>
          <cell r="H205" t="str">
            <v>HoáVC</v>
          </cell>
          <cell r="I205" t="str">
            <v>GDTC</v>
          </cell>
        </row>
        <row r="206">
          <cell r="B206" t="str">
            <v>Giáo dục thể chất</v>
          </cell>
          <cell r="C206" t="str">
            <v>090302</v>
          </cell>
          <cell r="D206">
            <v>4</v>
          </cell>
          <cell r="E206">
            <v>0</v>
          </cell>
          <cell r="F206">
            <v>4</v>
          </cell>
          <cell r="G206" t="str">
            <v>Kinhtế</v>
          </cell>
          <cell r="H206" t="str">
            <v>KT</v>
          </cell>
          <cell r="I206" t="str">
            <v>GDTC</v>
          </cell>
        </row>
        <row r="207">
          <cell r="B207" t="str">
            <v>Giáo dục thể chất</v>
          </cell>
          <cell r="C207" t="str">
            <v>090302</v>
          </cell>
          <cell r="D207">
            <v>4</v>
          </cell>
          <cell r="E207">
            <v>0</v>
          </cell>
          <cell r="F207">
            <v>4</v>
          </cell>
          <cell r="G207" t="str">
            <v>CNTT</v>
          </cell>
          <cell r="H207" t="str">
            <v>KHMT</v>
          </cell>
          <cell r="I207" t="str">
            <v>GDTC</v>
          </cell>
        </row>
        <row r="208">
          <cell r="B208" t="str">
            <v>Giáo dục thể chất</v>
          </cell>
          <cell r="C208" t="str">
            <v>090302</v>
          </cell>
          <cell r="D208">
            <v>4</v>
          </cell>
          <cell r="E208">
            <v>0</v>
          </cell>
          <cell r="F208">
            <v>4</v>
          </cell>
          <cell r="G208" t="str">
            <v>Điện</v>
          </cell>
          <cell r="H208" t="str">
            <v>Nhiệtlạnh</v>
          </cell>
          <cell r="I208" t="str">
            <v>GDTC</v>
          </cell>
        </row>
        <row r="209">
          <cell r="B209" t="str">
            <v>Giáo dục thể chất</v>
          </cell>
          <cell r="C209" t="str">
            <v>090302</v>
          </cell>
          <cell r="D209">
            <v>4</v>
          </cell>
          <cell r="E209">
            <v>0</v>
          </cell>
          <cell r="F209">
            <v>4</v>
          </cell>
          <cell r="G209" t="str">
            <v>CN Ôtô</v>
          </cell>
          <cell r="H209" t="str">
            <v>Ôtô</v>
          </cell>
          <cell r="I209" t="str">
            <v>GDTC</v>
          </cell>
        </row>
        <row r="210">
          <cell r="B210" t="str">
            <v>Giáo dục thể chất</v>
          </cell>
          <cell r="C210" t="str">
            <v>090302</v>
          </cell>
          <cell r="D210">
            <v>4</v>
          </cell>
          <cell r="E210">
            <v>0</v>
          </cell>
          <cell r="F210">
            <v>4</v>
          </cell>
          <cell r="G210" t="str">
            <v>Kinhtế</v>
          </cell>
          <cell r="H210" t="str">
            <v>QKTD</v>
          </cell>
          <cell r="I210" t="str">
            <v>GDTC</v>
          </cell>
        </row>
        <row r="211">
          <cell r="B211" t="str">
            <v>Giáo dục thể chất</v>
          </cell>
          <cell r="C211" t="str">
            <v>090302</v>
          </cell>
          <cell r="D211">
            <v>4</v>
          </cell>
          <cell r="E211">
            <v>0</v>
          </cell>
          <cell r="F211">
            <v>4</v>
          </cell>
          <cell r="G211" t="str">
            <v>NN</v>
          </cell>
          <cell r="H211" t="str">
            <v>Tienganh</v>
          </cell>
          <cell r="I211" t="str">
            <v>GDTC</v>
          </cell>
        </row>
        <row r="212">
          <cell r="B212" t="str">
            <v>Giáo dục thể chất</v>
          </cell>
          <cell r="C212" t="str">
            <v>090302</v>
          </cell>
          <cell r="D212">
            <v>4</v>
          </cell>
          <cell r="E212">
            <v>0</v>
          </cell>
          <cell r="F212">
            <v>4</v>
          </cell>
          <cell r="G212" t="str">
            <v>Cơ khí</v>
          </cell>
          <cell r="H212" t="str">
            <v>Cơ khí</v>
          </cell>
          <cell r="I212" t="str">
            <v>GDTC</v>
          </cell>
        </row>
        <row r="213">
          <cell r="B213" t="str">
            <v>Giao tiếp kinh doanh</v>
          </cell>
          <cell r="C213" t="str">
            <v>110305</v>
          </cell>
          <cell r="D213">
            <v>3</v>
          </cell>
          <cell r="E213">
            <v>3</v>
          </cell>
          <cell r="F213">
            <v>0</v>
          </cell>
          <cell r="G213" t="str">
            <v>Cơ khí</v>
          </cell>
          <cell r="H213" t="str">
            <v>Cơ ĐT</v>
          </cell>
          <cell r="I213" t="str">
            <v>Kinhtế</v>
          </cell>
        </row>
        <row r="214">
          <cell r="B214" t="str">
            <v>Giao tiếp kinh doanh</v>
          </cell>
          <cell r="C214" t="str">
            <v>110305</v>
          </cell>
          <cell r="D214">
            <v>3</v>
          </cell>
          <cell r="E214">
            <v>3</v>
          </cell>
          <cell r="F214">
            <v>0</v>
          </cell>
          <cell r="G214" t="str">
            <v>CN Ôtô</v>
          </cell>
          <cell r="H214" t="str">
            <v>Ôtô</v>
          </cell>
          <cell r="I214" t="str">
            <v>Kinhtế</v>
          </cell>
        </row>
        <row r="215">
          <cell r="B215" t="str">
            <v>Giao tiếp kinh doanh</v>
          </cell>
          <cell r="C215" t="str">
            <v>110305</v>
          </cell>
          <cell r="D215">
            <v>3</v>
          </cell>
          <cell r="E215">
            <v>3</v>
          </cell>
          <cell r="F215">
            <v>0</v>
          </cell>
          <cell r="G215" t="str">
            <v>Cơ khí</v>
          </cell>
          <cell r="H215" t="str">
            <v>Cơ khí</v>
          </cell>
          <cell r="I215" t="str">
            <v>Kinhtế</v>
          </cell>
        </row>
        <row r="216">
          <cell r="B216" t="str">
            <v>Giao tiếp kinh doanh </v>
          </cell>
          <cell r="C216" t="str">
            <v>110305</v>
          </cell>
          <cell r="D216">
            <v>3</v>
          </cell>
          <cell r="E216">
            <v>3</v>
          </cell>
          <cell r="F216">
            <v>0</v>
          </cell>
          <cell r="G216" t="str">
            <v>Kinhtế</v>
          </cell>
          <cell r="H216" t="str">
            <v>QKTD</v>
          </cell>
          <cell r="I216" t="str">
            <v>Kinhtế</v>
          </cell>
        </row>
        <row r="217">
          <cell r="B217" t="str">
            <v>Giao thoa văn hoá </v>
          </cell>
          <cell r="C217" t="str">
            <v>130309</v>
          </cell>
          <cell r="D217">
            <v>3</v>
          </cell>
          <cell r="E217">
            <v>3</v>
          </cell>
          <cell r="F217">
            <v>0</v>
          </cell>
          <cell r="G217" t="str">
            <v>NN</v>
          </cell>
          <cell r="H217" t="str">
            <v>Tienganh</v>
          </cell>
          <cell r="I217" t="str">
            <v>NN</v>
          </cell>
        </row>
        <row r="218">
          <cell r="B218" t="str">
            <v>Hàm phức và phép BĐ Laplace</v>
          </cell>
          <cell r="C218" t="str">
            <v>100307</v>
          </cell>
          <cell r="D218">
            <v>2</v>
          </cell>
          <cell r="E218">
            <v>2</v>
          </cell>
          <cell r="F218">
            <v>0</v>
          </cell>
          <cell r="G218" t="str">
            <v>Điện</v>
          </cell>
          <cell r="H218" t="str">
            <v>Điện</v>
          </cell>
          <cell r="I218" t="str">
            <v>KHCB</v>
          </cell>
        </row>
        <row r="219">
          <cell r="B219" t="str">
            <v>Hàm phức và phép BĐ Laplace</v>
          </cell>
          <cell r="C219" t="str">
            <v>100307</v>
          </cell>
          <cell r="D219">
            <v>2</v>
          </cell>
          <cell r="E219">
            <v>2</v>
          </cell>
          <cell r="F219">
            <v>0</v>
          </cell>
          <cell r="G219" t="str">
            <v>Điệntử</v>
          </cell>
          <cell r="H219" t="str">
            <v>Điệntử</v>
          </cell>
          <cell r="I219" t="str">
            <v>KHCB</v>
          </cell>
        </row>
        <row r="220">
          <cell r="B220" t="str">
            <v>Hàm phức và phép BĐ Laplace</v>
          </cell>
          <cell r="C220" t="str">
            <v>100307</v>
          </cell>
          <cell r="D220">
            <v>2</v>
          </cell>
          <cell r="E220">
            <v>2</v>
          </cell>
          <cell r="F220">
            <v>0</v>
          </cell>
          <cell r="G220" t="str">
            <v>Hoá</v>
          </cell>
          <cell r="H220" t="str">
            <v>HoáHC</v>
          </cell>
          <cell r="I220" t="str">
            <v>KHCB</v>
          </cell>
        </row>
        <row r="221">
          <cell r="B221" t="str">
            <v>Hàm phức và phép BĐ Laplace</v>
          </cell>
          <cell r="C221" t="str">
            <v>100307</v>
          </cell>
          <cell r="D221">
            <v>2</v>
          </cell>
          <cell r="E221">
            <v>2</v>
          </cell>
          <cell r="F221">
            <v>0</v>
          </cell>
          <cell r="G221" t="str">
            <v>Hoá</v>
          </cell>
          <cell r="H221" t="str">
            <v>HoáPT</v>
          </cell>
          <cell r="I221" t="str">
            <v>KHCB</v>
          </cell>
        </row>
        <row r="222">
          <cell r="B222" t="str">
            <v>Hàm phức và phép BĐ Laplace</v>
          </cell>
          <cell r="C222" t="str">
            <v>100307</v>
          </cell>
          <cell r="D222">
            <v>2</v>
          </cell>
          <cell r="E222">
            <v>2</v>
          </cell>
          <cell r="F222">
            <v>0</v>
          </cell>
          <cell r="G222" t="str">
            <v>Hoá</v>
          </cell>
          <cell r="H222" t="str">
            <v>HoáVC</v>
          </cell>
          <cell r="I222" t="str">
            <v>KHCB</v>
          </cell>
        </row>
        <row r="223">
          <cell r="B223" t="str">
            <v>Hàm phức và phép BĐ Laplace</v>
          </cell>
          <cell r="C223" t="str">
            <v>100307</v>
          </cell>
          <cell r="D223">
            <v>2</v>
          </cell>
          <cell r="E223">
            <v>2</v>
          </cell>
          <cell r="F223">
            <v>0</v>
          </cell>
          <cell r="G223" t="str">
            <v>Điện</v>
          </cell>
          <cell r="H223" t="str">
            <v>Nhiệtlạnh</v>
          </cell>
          <cell r="I223" t="str">
            <v>KHCB</v>
          </cell>
        </row>
        <row r="224">
          <cell r="B224" t="str">
            <v>Hàm phức và phép BĐ Laplace</v>
          </cell>
          <cell r="C224" t="str">
            <v>100307</v>
          </cell>
          <cell r="D224">
            <v>2</v>
          </cell>
          <cell r="E224">
            <v>2</v>
          </cell>
          <cell r="F224">
            <v>0</v>
          </cell>
          <cell r="G224" t="str">
            <v>CN Ôtô</v>
          </cell>
          <cell r="H224" t="str">
            <v>Ôtô</v>
          </cell>
          <cell r="I224" t="str">
            <v>KHCB</v>
          </cell>
        </row>
        <row r="225">
          <cell r="B225" t="str">
            <v>Hàm phức và phép BĐ Laplace</v>
          </cell>
          <cell r="C225" t="str">
            <v>100307</v>
          </cell>
          <cell r="D225">
            <v>2</v>
          </cell>
          <cell r="E225">
            <v>2</v>
          </cell>
          <cell r="F225">
            <v>0</v>
          </cell>
          <cell r="G225" t="str">
            <v>Cơ khí</v>
          </cell>
          <cell r="H225" t="str">
            <v>Cơ khí</v>
          </cell>
          <cell r="I225" t="str">
            <v>KHCB</v>
          </cell>
        </row>
        <row r="226">
          <cell r="B226" t="str">
            <v>Hệ chuyên gia</v>
          </cell>
          <cell r="C226" t="str">
            <v>050312</v>
          </cell>
          <cell r="D226">
            <v>3</v>
          </cell>
          <cell r="E226">
            <v>2</v>
          </cell>
          <cell r="F226">
            <v>1</v>
          </cell>
          <cell r="G226" t="str">
            <v>CNTT</v>
          </cell>
          <cell r="H226" t="str">
            <v>KHMT</v>
          </cell>
          <cell r="I226" t="str">
            <v>CNTT</v>
          </cell>
        </row>
        <row r="227">
          <cell r="B227" t="str">
            <v>Hệ điều hành</v>
          </cell>
          <cell r="C227" t="str">
            <v>050313</v>
          </cell>
          <cell r="D227">
            <v>3</v>
          </cell>
          <cell r="E227">
            <v>3</v>
          </cell>
          <cell r="F227">
            <v>0</v>
          </cell>
          <cell r="G227" t="str">
            <v>Điệntử</v>
          </cell>
          <cell r="H227" t="str">
            <v>Điệntử</v>
          </cell>
          <cell r="I227" t="str">
            <v>CNTT</v>
          </cell>
        </row>
        <row r="228">
          <cell r="B228" t="str">
            <v>Hệ quản trị cơ sở dữ liệu (SQL server)</v>
          </cell>
          <cell r="C228" t="str">
            <v>050314</v>
          </cell>
          <cell r="D228">
            <v>4</v>
          </cell>
          <cell r="E228">
            <v>2</v>
          </cell>
          <cell r="F228">
            <v>2</v>
          </cell>
          <cell r="G228" t="str">
            <v>CNTT</v>
          </cell>
          <cell r="H228" t="str">
            <v>KHMT</v>
          </cell>
          <cell r="I228" t="str">
            <v>CNTT</v>
          </cell>
        </row>
        <row r="229">
          <cell r="B229" t="str">
            <v>Hệ thống điện  </v>
          </cell>
          <cell r="C229" t="str">
            <v>070311</v>
          </cell>
          <cell r="D229">
            <v>3</v>
          </cell>
          <cell r="E229">
            <v>3</v>
          </cell>
          <cell r="F229">
            <v>0</v>
          </cell>
          <cell r="G229" t="str">
            <v>Điện</v>
          </cell>
          <cell r="H229" t="str">
            <v>Điện</v>
          </cell>
          <cell r="I229" t="str">
            <v>Điện</v>
          </cell>
        </row>
        <row r="230">
          <cell r="B230" t="str">
            <v>Hệ thống điều khiển điện tử trên ôtô (K4)</v>
          </cell>
          <cell r="C230" t="str">
            <v>020309K4</v>
          </cell>
          <cell r="D230">
            <v>4</v>
          </cell>
          <cell r="E230">
            <v>4</v>
          </cell>
          <cell r="F230">
            <v>0</v>
          </cell>
          <cell r="G230" t="str">
            <v>CN Ôtô</v>
          </cell>
          <cell r="H230" t="str">
            <v>Ôtô</v>
          </cell>
          <cell r="I230" t="str">
            <v>CN Ôtô</v>
          </cell>
        </row>
        <row r="231">
          <cell r="B231" t="str">
            <v>Hệ thống tự động thuỷ khí</v>
          </cell>
          <cell r="C231" t="str">
            <v>010329</v>
          </cell>
          <cell r="D231">
            <v>3</v>
          </cell>
          <cell r="E231">
            <v>2</v>
          </cell>
          <cell r="F231">
            <v>1</v>
          </cell>
          <cell r="G231" t="str">
            <v>Cơ khí</v>
          </cell>
          <cell r="H231" t="str">
            <v>Cơ khí</v>
          </cell>
          <cell r="I231" t="str">
            <v>Cơ khí</v>
          </cell>
        </row>
        <row r="232">
          <cell r="B232" t="str">
            <v>Hệ thống tự động thuỷ khí</v>
          </cell>
          <cell r="C232" t="str">
            <v>010329</v>
          </cell>
          <cell r="D232">
            <v>3</v>
          </cell>
          <cell r="E232">
            <v>2</v>
          </cell>
          <cell r="F232">
            <v>1</v>
          </cell>
          <cell r="G232" t="str">
            <v>Cơ khí</v>
          </cell>
          <cell r="H232" t="str">
            <v>Cơ ĐT</v>
          </cell>
          <cell r="I232" t="str">
            <v>Cơ khí</v>
          </cell>
        </row>
        <row r="233">
          <cell r="B233" t="str">
            <v>Hệ thống viễn thông</v>
          </cell>
          <cell r="C233" t="str">
            <v>080312</v>
          </cell>
          <cell r="D233">
            <v>3</v>
          </cell>
          <cell r="E233">
            <v>3</v>
          </cell>
          <cell r="F233">
            <v>0</v>
          </cell>
          <cell r="G233" t="str">
            <v>Điệntử</v>
          </cell>
          <cell r="H233" t="str">
            <v>Điệntử</v>
          </cell>
          <cell r="I233" t="str">
            <v>Điện tử</v>
          </cell>
        </row>
        <row r="234">
          <cell r="B234" t="str">
            <v>Hệ thu thập dữ liệu điều khiển và truyền số liệu</v>
          </cell>
          <cell r="C234" t="str">
            <v>070312</v>
          </cell>
          <cell r="D234">
            <v>3</v>
          </cell>
          <cell r="E234">
            <v>2</v>
          </cell>
          <cell r="F234">
            <v>1</v>
          </cell>
          <cell r="G234" t="str">
            <v>Điện</v>
          </cell>
          <cell r="H234" t="str">
            <v>Điện</v>
          </cell>
          <cell r="I234" t="str">
            <v>Điện</v>
          </cell>
        </row>
        <row r="235">
          <cell r="B235" t="str">
            <v>Hình hoạ-Vẽ kỹ thuật</v>
          </cell>
          <cell r="C235" t="str">
            <v>010330</v>
          </cell>
          <cell r="D235">
            <v>4</v>
          </cell>
          <cell r="E235">
            <v>3</v>
          </cell>
          <cell r="F235">
            <v>1</v>
          </cell>
          <cell r="G235" t="str">
            <v>Cơ khí</v>
          </cell>
          <cell r="H235" t="str">
            <v>Cơ ĐT</v>
          </cell>
          <cell r="I235" t="str">
            <v>Cơ khí</v>
          </cell>
        </row>
        <row r="236">
          <cell r="B236" t="str">
            <v>Hình hoạ-Vẽ kỹ thuật</v>
          </cell>
          <cell r="C236" t="str">
            <v>010330</v>
          </cell>
          <cell r="D236">
            <v>4</v>
          </cell>
          <cell r="E236">
            <v>3</v>
          </cell>
          <cell r="F236">
            <v>1</v>
          </cell>
          <cell r="G236" t="str">
            <v>CN Ôtô</v>
          </cell>
          <cell r="H236" t="str">
            <v>Ôtô</v>
          </cell>
          <cell r="I236" t="str">
            <v>Cơ khí</v>
          </cell>
        </row>
        <row r="237">
          <cell r="B237" t="str">
            <v>Hình hoạ-Vẽ kỹ thuật</v>
          </cell>
          <cell r="C237" t="str">
            <v>010330</v>
          </cell>
          <cell r="D237">
            <v>4</v>
          </cell>
          <cell r="E237">
            <v>3</v>
          </cell>
          <cell r="F237">
            <v>1</v>
          </cell>
          <cell r="G237" t="str">
            <v>Cơ khí</v>
          </cell>
          <cell r="H237" t="str">
            <v>Cơ khí</v>
          </cell>
          <cell r="I237" t="str">
            <v>Cơ khí</v>
          </cell>
        </row>
        <row r="238">
          <cell r="B238" t="str">
            <v>Hoá học 1</v>
          </cell>
          <cell r="C238" t="str">
            <v>030320</v>
          </cell>
          <cell r="D238">
            <v>3</v>
          </cell>
          <cell r="E238">
            <v>2</v>
          </cell>
          <cell r="F238">
            <v>1</v>
          </cell>
          <cell r="G238" t="str">
            <v>Hoá</v>
          </cell>
          <cell r="H238" t="str">
            <v>HoáHC</v>
          </cell>
          <cell r="I238" t="str">
            <v>Hóa</v>
          </cell>
        </row>
        <row r="239">
          <cell r="B239" t="str">
            <v>Hoá học 1</v>
          </cell>
          <cell r="C239" t="str">
            <v>030320</v>
          </cell>
          <cell r="D239">
            <v>3</v>
          </cell>
          <cell r="E239">
            <v>2</v>
          </cell>
          <cell r="F239">
            <v>1</v>
          </cell>
          <cell r="G239" t="str">
            <v>Hoá</v>
          </cell>
          <cell r="H239" t="str">
            <v>HoáPT</v>
          </cell>
          <cell r="I239" t="str">
            <v>Hóa</v>
          </cell>
        </row>
        <row r="240">
          <cell r="B240" t="str">
            <v>Hoá học 1</v>
          </cell>
          <cell r="C240" t="str">
            <v>030320</v>
          </cell>
          <cell r="D240">
            <v>3</v>
          </cell>
          <cell r="E240">
            <v>2</v>
          </cell>
          <cell r="F240">
            <v>1</v>
          </cell>
          <cell r="G240" t="str">
            <v>Hoá</v>
          </cell>
          <cell r="H240" t="str">
            <v>HoáVC</v>
          </cell>
          <cell r="I240" t="str">
            <v>Hóa</v>
          </cell>
        </row>
        <row r="241">
          <cell r="B241" t="str">
            <v>Hoá học 1</v>
          </cell>
          <cell r="C241" t="str">
            <v>030320</v>
          </cell>
          <cell r="D241">
            <v>3</v>
          </cell>
          <cell r="E241">
            <v>2</v>
          </cell>
          <cell r="F241">
            <v>1</v>
          </cell>
          <cell r="G241" t="str">
            <v>Điện</v>
          </cell>
          <cell r="H241" t="str">
            <v>Nhiệtlạnh</v>
          </cell>
          <cell r="I241" t="str">
            <v>Hóa</v>
          </cell>
        </row>
        <row r="242">
          <cell r="B242" t="str">
            <v>Hoá học 1</v>
          </cell>
          <cell r="C242" t="str">
            <v>030320</v>
          </cell>
          <cell r="D242">
            <v>3</v>
          </cell>
          <cell r="E242">
            <v>3</v>
          </cell>
          <cell r="F242">
            <v>0</v>
          </cell>
          <cell r="G242" t="str">
            <v>Điện</v>
          </cell>
          <cell r="H242" t="str">
            <v>Điện</v>
          </cell>
          <cell r="I242" t="str">
            <v>Hóa</v>
          </cell>
        </row>
        <row r="243">
          <cell r="B243" t="str">
            <v>Hóa học 1 </v>
          </cell>
          <cell r="C243" t="str">
            <v>030320</v>
          </cell>
          <cell r="D243">
            <v>3</v>
          </cell>
          <cell r="E243">
            <v>2</v>
          </cell>
          <cell r="F243">
            <v>1</v>
          </cell>
          <cell r="G243" t="str">
            <v>Cơ khí</v>
          </cell>
          <cell r="H243" t="str">
            <v>Cơ ĐT</v>
          </cell>
          <cell r="I243" t="str">
            <v>Hóa</v>
          </cell>
        </row>
        <row r="244">
          <cell r="B244" t="str">
            <v>Hóa học 1 </v>
          </cell>
          <cell r="C244" t="str">
            <v>030320</v>
          </cell>
          <cell r="D244">
            <v>3</v>
          </cell>
          <cell r="E244">
            <v>2</v>
          </cell>
          <cell r="F244">
            <v>1</v>
          </cell>
          <cell r="G244" t="str">
            <v>Cơ khí</v>
          </cell>
          <cell r="H244" t="str">
            <v>Cơ khí</v>
          </cell>
          <cell r="I244" t="str">
            <v>Hóa</v>
          </cell>
        </row>
        <row r="245">
          <cell r="B245" t="str">
            <v>Hóa học 1 </v>
          </cell>
          <cell r="C245" t="str">
            <v>030320</v>
          </cell>
          <cell r="D245">
            <v>3</v>
          </cell>
          <cell r="E245">
            <v>2</v>
          </cell>
          <cell r="F245">
            <v>1</v>
          </cell>
          <cell r="G245" t="str">
            <v>Điệntử</v>
          </cell>
          <cell r="H245" t="str">
            <v>Điệntử</v>
          </cell>
          <cell r="I245" t="str">
            <v>Hóa</v>
          </cell>
        </row>
        <row r="246">
          <cell r="B246" t="str">
            <v>Hóa học 1 </v>
          </cell>
          <cell r="C246" t="str">
            <v>030320</v>
          </cell>
          <cell r="D246">
            <v>3</v>
          </cell>
          <cell r="E246">
            <v>2</v>
          </cell>
          <cell r="F246">
            <v>1</v>
          </cell>
          <cell r="G246" t="str">
            <v>CNTT</v>
          </cell>
          <cell r="H246" t="str">
            <v>KHMT</v>
          </cell>
          <cell r="I246" t="str">
            <v>Hóa</v>
          </cell>
        </row>
        <row r="247">
          <cell r="B247" t="str">
            <v>Hóa học 1 </v>
          </cell>
          <cell r="C247" t="str">
            <v>030320</v>
          </cell>
          <cell r="D247">
            <v>3</v>
          </cell>
          <cell r="E247">
            <v>2</v>
          </cell>
          <cell r="F247">
            <v>1</v>
          </cell>
          <cell r="G247" t="str">
            <v>CN Ôtô</v>
          </cell>
          <cell r="H247" t="str">
            <v>Ôtô</v>
          </cell>
          <cell r="I247" t="str">
            <v>Hóa</v>
          </cell>
        </row>
        <row r="248">
          <cell r="B248" t="str">
            <v>Hoá học 2</v>
          </cell>
          <cell r="C248" t="str">
            <v>030321</v>
          </cell>
          <cell r="D248">
            <v>2</v>
          </cell>
          <cell r="E248">
            <v>2</v>
          </cell>
          <cell r="F248">
            <v>0</v>
          </cell>
          <cell r="G248" t="str">
            <v>Điện</v>
          </cell>
          <cell r="H248" t="str">
            <v>Điện</v>
          </cell>
          <cell r="I248" t="str">
            <v>Hóa</v>
          </cell>
        </row>
        <row r="249">
          <cell r="B249" t="str">
            <v>Hoá học 2</v>
          </cell>
          <cell r="C249" t="str">
            <v>030321</v>
          </cell>
          <cell r="D249">
            <v>2</v>
          </cell>
          <cell r="E249">
            <v>2</v>
          </cell>
          <cell r="F249">
            <v>0</v>
          </cell>
          <cell r="G249" t="str">
            <v>Điệntử</v>
          </cell>
          <cell r="H249" t="str">
            <v>Điệntử</v>
          </cell>
          <cell r="I249" t="str">
            <v>Hóa</v>
          </cell>
        </row>
        <row r="250">
          <cell r="B250" t="str">
            <v>Hoá học 2</v>
          </cell>
          <cell r="C250" t="str">
            <v>030321</v>
          </cell>
          <cell r="D250">
            <v>2</v>
          </cell>
          <cell r="E250">
            <v>2</v>
          </cell>
          <cell r="F250">
            <v>0</v>
          </cell>
          <cell r="G250" t="str">
            <v>Hoá</v>
          </cell>
          <cell r="H250" t="str">
            <v>HoáHC</v>
          </cell>
          <cell r="I250" t="str">
            <v>Hóa</v>
          </cell>
        </row>
        <row r="251">
          <cell r="B251" t="str">
            <v>Hoá học 2</v>
          </cell>
          <cell r="C251" t="str">
            <v>030321</v>
          </cell>
          <cell r="D251">
            <v>2</v>
          </cell>
          <cell r="E251">
            <v>2</v>
          </cell>
          <cell r="F251">
            <v>0</v>
          </cell>
          <cell r="G251" t="str">
            <v>Hoá</v>
          </cell>
          <cell r="H251" t="str">
            <v>HoáPT</v>
          </cell>
          <cell r="I251" t="str">
            <v>Hóa</v>
          </cell>
        </row>
        <row r="252">
          <cell r="B252" t="str">
            <v>Hoá học 2</v>
          </cell>
          <cell r="C252" t="str">
            <v>030321</v>
          </cell>
          <cell r="D252">
            <v>2</v>
          </cell>
          <cell r="E252">
            <v>2</v>
          </cell>
          <cell r="F252">
            <v>0</v>
          </cell>
          <cell r="G252" t="str">
            <v>Hoá</v>
          </cell>
          <cell r="H252" t="str">
            <v>HoáVC</v>
          </cell>
          <cell r="I252" t="str">
            <v>Hóa</v>
          </cell>
        </row>
        <row r="253">
          <cell r="B253" t="str">
            <v>Hoá học 2</v>
          </cell>
          <cell r="C253" t="str">
            <v>030321</v>
          </cell>
          <cell r="D253">
            <v>2</v>
          </cell>
          <cell r="E253">
            <v>2</v>
          </cell>
          <cell r="F253">
            <v>0</v>
          </cell>
          <cell r="G253" t="str">
            <v>Điện</v>
          </cell>
          <cell r="H253" t="str">
            <v>Nhiệtlạnh</v>
          </cell>
          <cell r="I253" t="str">
            <v>Hóa</v>
          </cell>
        </row>
        <row r="254">
          <cell r="B254" t="str">
            <v>Hoá học 2</v>
          </cell>
          <cell r="C254" t="str">
            <v>030321</v>
          </cell>
          <cell r="D254">
            <v>2</v>
          </cell>
          <cell r="E254">
            <v>2</v>
          </cell>
          <cell r="F254">
            <v>0</v>
          </cell>
          <cell r="G254" t="str">
            <v>CN Ôtô</v>
          </cell>
          <cell r="H254" t="str">
            <v>Ôtô</v>
          </cell>
          <cell r="I254" t="str">
            <v>Hóa</v>
          </cell>
        </row>
        <row r="255">
          <cell r="B255" t="str">
            <v>Hoá học 2</v>
          </cell>
          <cell r="C255" t="str">
            <v>030321</v>
          </cell>
          <cell r="D255">
            <v>2</v>
          </cell>
          <cell r="E255">
            <v>2</v>
          </cell>
          <cell r="F255">
            <v>0</v>
          </cell>
          <cell r="G255" t="str">
            <v>Cơ khí</v>
          </cell>
          <cell r="H255" t="str">
            <v>Cơ khí</v>
          </cell>
          <cell r="I255" t="str">
            <v>Hóa</v>
          </cell>
        </row>
        <row r="256">
          <cell r="B256" t="str">
            <v>Hoá học cao phân tử</v>
          </cell>
          <cell r="C256" t="str">
            <v>030322</v>
          </cell>
          <cell r="D256">
            <v>3</v>
          </cell>
          <cell r="E256">
            <v>3</v>
          </cell>
          <cell r="F256">
            <v>0</v>
          </cell>
          <cell r="G256" t="str">
            <v>Hoá</v>
          </cell>
          <cell r="H256" t="str">
            <v>HoáPT</v>
          </cell>
          <cell r="I256" t="str">
            <v>Hóa</v>
          </cell>
        </row>
        <row r="257">
          <cell r="B257" t="str">
            <v>Hoá học cao phân tử</v>
          </cell>
          <cell r="C257" t="str">
            <v>030322</v>
          </cell>
          <cell r="D257">
            <v>3</v>
          </cell>
          <cell r="E257">
            <v>3</v>
          </cell>
          <cell r="F257">
            <v>0</v>
          </cell>
          <cell r="G257" t="str">
            <v>Hoá</v>
          </cell>
          <cell r="H257" t="str">
            <v>HoáVC</v>
          </cell>
          <cell r="I257" t="str">
            <v>Hóa</v>
          </cell>
        </row>
        <row r="258">
          <cell r="B258" t="str">
            <v>Hoá học cao phân tử </v>
          </cell>
          <cell r="C258" t="str">
            <v>030322</v>
          </cell>
          <cell r="D258">
            <v>3</v>
          </cell>
          <cell r="E258">
            <v>3</v>
          </cell>
          <cell r="F258">
            <v>0</v>
          </cell>
          <cell r="G258" t="str">
            <v>Hoá</v>
          </cell>
          <cell r="H258" t="str">
            <v>HoáHC</v>
          </cell>
          <cell r="I258" t="str">
            <v>Hóa</v>
          </cell>
        </row>
        <row r="259">
          <cell r="B259" t="str">
            <v>Hoá hữu cơ</v>
          </cell>
          <cell r="C259" t="str">
            <v>030323K4</v>
          </cell>
          <cell r="D259">
            <v>5</v>
          </cell>
          <cell r="E259">
            <v>4</v>
          </cell>
          <cell r="F259">
            <v>1</v>
          </cell>
          <cell r="G259" t="str">
            <v>Hoá</v>
          </cell>
          <cell r="H259" t="str">
            <v>HoáHC</v>
          </cell>
          <cell r="I259" t="str">
            <v>Hóa</v>
          </cell>
        </row>
        <row r="260">
          <cell r="B260" t="str">
            <v>Hoá hữu cơ</v>
          </cell>
          <cell r="C260" t="str">
            <v>030323K4</v>
          </cell>
          <cell r="D260">
            <v>5</v>
          </cell>
          <cell r="E260">
            <v>4</v>
          </cell>
          <cell r="F260">
            <v>1</v>
          </cell>
          <cell r="G260" t="str">
            <v>Hoá</v>
          </cell>
          <cell r="H260" t="str">
            <v>HoáPT</v>
          </cell>
          <cell r="I260" t="str">
            <v>Hóa</v>
          </cell>
        </row>
        <row r="261">
          <cell r="B261" t="str">
            <v>Hoá hữu cơ</v>
          </cell>
          <cell r="C261" t="str">
            <v>030323K4</v>
          </cell>
          <cell r="D261">
            <v>5</v>
          </cell>
          <cell r="E261">
            <v>4</v>
          </cell>
          <cell r="F261">
            <v>1</v>
          </cell>
          <cell r="G261" t="str">
            <v>Hoá</v>
          </cell>
          <cell r="H261" t="str">
            <v>HoáVC</v>
          </cell>
          <cell r="I261" t="str">
            <v>Hóa</v>
          </cell>
        </row>
        <row r="262">
          <cell r="B262" t="str">
            <v>Hoá kỹ thuật đại cương</v>
          </cell>
          <cell r="C262" t="str">
            <v>030324</v>
          </cell>
          <cell r="D262">
            <v>4</v>
          </cell>
          <cell r="E262">
            <v>4</v>
          </cell>
          <cell r="F262">
            <v>0</v>
          </cell>
          <cell r="G262" t="str">
            <v>Hoá</v>
          </cell>
          <cell r="H262" t="str">
            <v>HoáHC</v>
          </cell>
          <cell r="I262" t="str">
            <v>Hóa</v>
          </cell>
        </row>
        <row r="263">
          <cell r="B263" t="str">
            <v>Hoá kỹ thuật đại cương</v>
          </cell>
          <cell r="C263" t="str">
            <v>030324</v>
          </cell>
          <cell r="D263">
            <v>4</v>
          </cell>
          <cell r="E263">
            <v>4</v>
          </cell>
          <cell r="F263">
            <v>0</v>
          </cell>
          <cell r="G263" t="str">
            <v>Hoá</v>
          </cell>
          <cell r="H263" t="str">
            <v>HoáPT</v>
          </cell>
          <cell r="I263" t="str">
            <v>Hóa</v>
          </cell>
        </row>
        <row r="264">
          <cell r="B264" t="str">
            <v>Hoá kỹ thuật đại cương</v>
          </cell>
          <cell r="C264" t="str">
            <v>030324</v>
          </cell>
          <cell r="D264">
            <v>4</v>
          </cell>
          <cell r="E264">
            <v>4</v>
          </cell>
          <cell r="F264">
            <v>0</v>
          </cell>
          <cell r="G264" t="str">
            <v>Hoá</v>
          </cell>
          <cell r="H264" t="str">
            <v>HoáVC</v>
          </cell>
          <cell r="I264" t="str">
            <v>Hóa</v>
          </cell>
        </row>
        <row r="265">
          <cell r="B265" t="str">
            <v>Hoá lý 1</v>
          </cell>
          <cell r="C265" t="str">
            <v>030325</v>
          </cell>
          <cell r="D265">
            <v>4</v>
          </cell>
          <cell r="E265">
            <v>3</v>
          </cell>
          <cell r="F265">
            <v>1</v>
          </cell>
          <cell r="G265" t="str">
            <v>Hoá</v>
          </cell>
          <cell r="H265" t="str">
            <v>HoáHC</v>
          </cell>
          <cell r="I265" t="str">
            <v>Hóa</v>
          </cell>
        </row>
        <row r="266">
          <cell r="B266" t="str">
            <v>Hoá lý 1</v>
          </cell>
          <cell r="C266" t="str">
            <v>030325</v>
          </cell>
          <cell r="D266">
            <v>4</v>
          </cell>
          <cell r="E266">
            <v>3</v>
          </cell>
          <cell r="F266">
            <v>1</v>
          </cell>
          <cell r="G266" t="str">
            <v>Hoá</v>
          </cell>
          <cell r="H266" t="str">
            <v>HoáPT</v>
          </cell>
          <cell r="I266" t="str">
            <v>Hóa</v>
          </cell>
        </row>
        <row r="267">
          <cell r="B267" t="str">
            <v>Hoá lý 1</v>
          </cell>
          <cell r="C267" t="str">
            <v>030325</v>
          </cell>
          <cell r="D267">
            <v>4</v>
          </cell>
          <cell r="E267">
            <v>3</v>
          </cell>
          <cell r="F267">
            <v>1</v>
          </cell>
          <cell r="G267" t="str">
            <v>Hoá</v>
          </cell>
          <cell r="H267" t="str">
            <v>HoáVC</v>
          </cell>
          <cell r="I267" t="str">
            <v>Hóa</v>
          </cell>
        </row>
        <row r="268">
          <cell r="B268" t="str">
            <v>Hoá lý 2</v>
          </cell>
          <cell r="C268" t="str">
            <v>030326</v>
          </cell>
          <cell r="D268">
            <v>4</v>
          </cell>
          <cell r="E268">
            <v>3</v>
          </cell>
          <cell r="F268">
            <v>1</v>
          </cell>
          <cell r="G268" t="str">
            <v>Hoá</v>
          </cell>
          <cell r="H268" t="str">
            <v>HoáHC</v>
          </cell>
          <cell r="I268" t="str">
            <v>Hóa</v>
          </cell>
        </row>
        <row r="269">
          <cell r="B269" t="str">
            <v>Hoá lý 2</v>
          </cell>
          <cell r="C269" t="str">
            <v>030326</v>
          </cell>
          <cell r="D269">
            <v>4</v>
          </cell>
          <cell r="E269">
            <v>3</v>
          </cell>
          <cell r="F269">
            <v>1</v>
          </cell>
          <cell r="G269" t="str">
            <v>Hoá</v>
          </cell>
          <cell r="H269" t="str">
            <v>HoáPT</v>
          </cell>
          <cell r="I269" t="str">
            <v>Hóa</v>
          </cell>
        </row>
        <row r="270">
          <cell r="B270" t="str">
            <v>Hoá lý 2</v>
          </cell>
          <cell r="C270" t="str">
            <v>030326</v>
          </cell>
          <cell r="D270">
            <v>4</v>
          </cell>
          <cell r="E270">
            <v>3</v>
          </cell>
          <cell r="F270">
            <v>1</v>
          </cell>
          <cell r="G270" t="str">
            <v>Hoá</v>
          </cell>
          <cell r="H270" t="str">
            <v>HoáVC</v>
          </cell>
          <cell r="I270" t="str">
            <v>Hóa</v>
          </cell>
        </row>
        <row r="271">
          <cell r="B271" t="str">
            <v>Hoá phân tích</v>
          </cell>
          <cell r="C271" t="str">
            <v>030327</v>
          </cell>
          <cell r="D271">
            <v>5</v>
          </cell>
          <cell r="E271">
            <v>3</v>
          </cell>
          <cell r="F271">
            <v>2</v>
          </cell>
          <cell r="G271" t="str">
            <v>Hoá</v>
          </cell>
          <cell r="H271" t="str">
            <v>HoáHC</v>
          </cell>
          <cell r="I271" t="str">
            <v>Hóa</v>
          </cell>
        </row>
        <row r="272">
          <cell r="B272" t="str">
            <v>Hoá phân tích</v>
          </cell>
          <cell r="C272" t="str">
            <v>030327</v>
          </cell>
          <cell r="D272">
            <v>5</v>
          </cell>
          <cell r="E272">
            <v>3</v>
          </cell>
          <cell r="F272">
            <v>2</v>
          </cell>
          <cell r="G272" t="str">
            <v>Hoá</v>
          </cell>
          <cell r="H272" t="str">
            <v>HoáPT</v>
          </cell>
          <cell r="I272" t="str">
            <v>Hóa</v>
          </cell>
        </row>
        <row r="273">
          <cell r="B273" t="str">
            <v>Hoá phân tích</v>
          </cell>
          <cell r="C273" t="str">
            <v>030327</v>
          </cell>
          <cell r="D273">
            <v>5</v>
          </cell>
          <cell r="E273">
            <v>3</v>
          </cell>
          <cell r="F273">
            <v>2</v>
          </cell>
          <cell r="G273" t="str">
            <v>Hoá</v>
          </cell>
          <cell r="H273" t="str">
            <v>HoáVC</v>
          </cell>
          <cell r="I273" t="str">
            <v>Hóa</v>
          </cell>
        </row>
        <row r="274">
          <cell r="B274" t="str">
            <v>Hoá vô cơ</v>
          </cell>
          <cell r="C274" t="str">
            <v>030328</v>
          </cell>
          <cell r="D274">
            <v>5</v>
          </cell>
          <cell r="E274">
            <v>4</v>
          </cell>
          <cell r="F274">
            <v>1</v>
          </cell>
          <cell r="G274" t="str">
            <v>Hoá</v>
          </cell>
          <cell r="H274" t="str">
            <v>HoáHC</v>
          </cell>
          <cell r="I274" t="str">
            <v>Hóa</v>
          </cell>
        </row>
        <row r="275">
          <cell r="B275" t="str">
            <v>Hoá vô cơ</v>
          </cell>
          <cell r="C275" t="str">
            <v>030328</v>
          </cell>
          <cell r="D275">
            <v>5</v>
          </cell>
          <cell r="E275">
            <v>4</v>
          </cell>
          <cell r="F275">
            <v>1</v>
          </cell>
          <cell r="G275" t="str">
            <v>Hoá</v>
          </cell>
          <cell r="H275" t="str">
            <v>HoáPT</v>
          </cell>
          <cell r="I275" t="str">
            <v>Hóa</v>
          </cell>
        </row>
        <row r="276">
          <cell r="B276" t="str">
            <v>Hoá vô cơ</v>
          </cell>
          <cell r="C276" t="str">
            <v>030328</v>
          </cell>
          <cell r="D276">
            <v>5</v>
          </cell>
          <cell r="E276">
            <v>4</v>
          </cell>
          <cell r="F276">
            <v>1</v>
          </cell>
          <cell r="G276" t="str">
            <v>Hoá</v>
          </cell>
          <cell r="H276" t="str">
            <v>HoáVC</v>
          </cell>
          <cell r="I276" t="str">
            <v>Hóa</v>
          </cell>
        </row>
        <row r="277">
          <cell r="B277" t="str">
            <v>Kế hoạch doanh nghiệp 1</v>
          </cell>
          <cell r="C277" t="str">
            <v>110306</v>
          </cell>
          <cell r="D277">
            <v>4</v>
          </cell>
          <cell r="E277">
            <v>3</v>
          </cell>
          <cell r="F277">
            <v>1</v>
          </cell>
          <cell r="G277" t="str">
            <v>Kinhtế</v>
          </cell>
          <cell r="H277" t="str">
            <v>QKTD</v>
          </cell>
          <cell r="I277" t="str">
            <v>Kinhtế</v>
          </cell>
        </row>
        <row r="278">
          <cell r="B278" t="str">
            <v>Kế hoạch doanh nghiệp 2</v>
          </cell>
          <cell r="C278" t="str">
            <v>110307</v>
          </cell>
          <cell r="D278">
            <v>3</v>
          </cell>
          <cell r="E278">
            <v>2</v>
          </cell>
          <cell r="F278">
            <v>1</v>
          </cell>
          <cell r="G278" t="str">
            <v>Kinhtế</v>
          </cell>
          <cell r="H278" t="str">
            <v>QKTD</v>
          </cell>
          <cell r="I278" t="str">
            <v>Kinhtế</v>
          </cell>
        </row>
        <row r="279">
          <cell r="B279" t="str">
            <v>Kế toán công ty</v>
          </cell>
          <cell r="C279" t="str">
            <v>110308</v>
          </cell>
          <cell r="D279">
            <v>3</v>
          </cell>
          <cell r="E279">
            <v>2</v>
          </cell>
          <cell r="F279">
            <v>1</v>
          </cell>
          <cell r="G279" t="str">
            <v>Kinhtế</v>
          </cell>
          <cell r="H279" t="str">
            <v>KT</v>
          </cell>
          <cell r="I279" t="str">
            <v>Kinhtế</v>
          </cell>
        </row>
        <row r="280">
          <cell r="B280" t="str">
            <v>Kế toán ngân hàng</v>
          </cell>
          <cell r="C280" t="str">
            <v>110309</v>
          </cell>
          <cell r="D280">
            <v>3</v>
          </cell>
          <cell r="E280">
            <v>2</v>
          </cell>
          <cell r="F280">
            <v>1</v>
          </cell>
          <cell r="G280" t="str">
            <v>Kinhtế</v>
          </cell>
          <cell r="H280" t="str">
            <v>KT</v>
          </cell>
          <cell r="I280" t="str">
            <v>Kinhtế</v>
          </cell>
        </row>
        <row r="281">
          <cell r="B281" t="str">
            <v>Kế toán quản trị</v>
          </cell>
          <cell r="C281" t="str">
            <v>110310</v>
          </cell>
          <cell r="D281">
            <v>3</v>
          </cell>
          <cell r="E281">
            <v>3</v>
          </cell>
          <cell r="F281">
            <v>0</v>
          </cell>
          <cell r="G281" t="str">
            <v>Kinhtế</v>
          </cell>
          <cell r="H281" t="str">
            <v>KT</v>
          </cell>
          <cell r="I281" t="str">
            <v>Kinhtế</v>
          </cell>
        </row>
        <row r="282">
          <cell r="B282" t="str">
            <v>Kế toán quản trị </v>
          </cell>
          <cell r="C282" t="str">
            <v>110310</v>
          </cell>
          <cell r="D282">
            <v>3</v>
          </cell>
          <cell r="E282">
            <v>3</v>
          </cell>
          <cell r="F282">
            <v>0</v>
          </cell>
          <cell r="G282" t="str">
            <v>Kinhtế</v>
          </cell>
          <cell r="H282" t="str">
            <v>QKTD</v>
          </cell>
          <cell r="I282" t="str">
            <v>Kinhtế</v>
          </cell>
        </row>
        <row r="283">
          <cell r="B283" t="str">
            <v>Kế toán quốc tế</v>
          </cell>
          <cell r="C283" t="str">
            <v>110311</v>
          </cell>
          <cell r="D283">
            <v>3</v>
          </cell>
          <cell r="E283">
            <v>2</v>
          </cell>
          <cell r="F283">
            <v>1</v>
          </cell>
          <cell r="G283" t="str">
            <v>Kinhtế</v>
          </cell>
          <cell r="H283" t="str">
            <v>KT</v>
          </cell>
          <cell r="I283" t="str">
            <v>Kinhtế</v>
          </cell>
        </row>
        <row r="284">
          <cell r="B284" t="str">
            <v>Kế toán sự nghiệp</v>
          </cell>
          <cell r="C284" t="str">
            <v>110312</v>
          </cell>
          <cell r="D284">
            <v>4</v>
          </cell>
          <cell r="E284">
            <v>3</v>
          </cell>
          <cell r="F284">
            <v>1</v>
          </cell>
          <cell r="G284" t="str">
            <v>Kinhtế</v>
          </cell>
          <cell r="H284" t="str">
            <v>KT</v>
          </cell>
          <cell r="I284" t="str">
            <v>Kinhtế</v>
          </cell>
        </row>
        <row r="285">
          <cell r="B285" t="str">
            <v>Kế toán tài chính</v>
          </cell>
          <cell r="C285" t="str">
            <v>110313</v>
          </cell>
          <cell r="D285">
            <v>3</v>
          </cell>
          <cell r="E285">
            <v>3</v>
          </cell>
          <cell r="F285">
            <v>0</v>
          </cell>
          <cell r="G285" t="str">
            <v>Kinhtế</v>
          </cell>
          <cell r="H285" t="str">
            <v>QKTD</v>
          </cell>
          <cell r="I285" t="str">
            <v>Kinhtế</v>
          </cell>
        </row>
        <row r="286">
          <cell r="B286" t="str">
            <v>Kế toán tài chính 1</v>
          </cell>
          <cell r="C286" t="str">
            <v>110314</v>
          </cell>
          <cell r="D286">
            <v>4</v>
          </cell>
          <cell r="E286">
            <v>3</v>
          </cell>
          <cell r="F286">
            <v>1</v>
          </cell>
          <cell r="G286" t="str">
            <v>Kinhtế</v>
          </cell>
          <cell r="H286" t="str">
            <v>KT</v>
          </cell>
          <cell r="I286" t="str">
            <v>Kinhtế</v>
          </cell>
        </row>
        <row r="287">
          <cell r="B287" t="str">
            <v>Kế toán tài chính 2</v>
          </cell>
          <cell r="C287" t="str">
            <v>110315</v>
          </cell>
          <cell r="D287">
            <v>3</v>
          </cell>
          <cell r="E287">
            <v>2</v>
          </cell>
          <cell r="F287">
            <v>1</v>
          </cell>
          <cell r="G287" t="str">
            <v>Kinhtế</v>
          </cell>
          <cell r="H287" t="str">
            <v>KT</v>
          </cell>
          <cell r="I287" t="str">
            <v>Kinhtế</v>
          </cell>
        </row>
        <row r="288">
          <cell r="B288" t="str">
            <v>Kế toán tài chính 3</v>
          </cell>
          <cell r="C288" t="str">
            <v>110316</v>
          </cell>
          <cell r="D288">
            <v>3</v>
          </cell>
          <cell r="E288">
            <v>2</v>
          </cell>
          <cell r="F288">
            <v>1</v>
          </cell>
          <cell r="G288" t="str">
            <v>Kinhtế</v>
          </cell>
          <cell r="H288" t="str">
            <v>KT</v>
          </cell>
          <cell r="I288" t="str">
            <v>Kinhtế</v>
          </cell>
        </row>
        <row r="289">
          <cell r="B289" t="str">
            <v>Kế toán tài chính 4</v>
          </cell>
          <cell r="C289" t="str">
            <v>110317</v>
          </cell>
          <cell r="D289">
            <v>4</v>
          </cell>
          <cell r="E289">
            <v>2</v>
          </cell>
          <cell r="F289">
            <v>2</v>
          </cell>
          <cell r="G289" t="str">
            <v>Kinhtế</v>
          </cell>
          <cell r="H289" t="str">
            <v>KT</v>
          </cell>
          <cell r="I289" t="str">
            <v>Kinhtế</v>
          </cell>
        </row>
        <row r="290">
          <cell r="B290" t="str">
            <v>Kế toán thuế</v>
          </cell>
          <cell r="C290" t="str">
            <v>110318</v>
          </cell>
          <cell r="D290">
            <v>3</v>
          </cell>
          <cell r="E290">
            <v>2</v>
          </cell>
          <cell r="F290">
            <v>1</v>
          </cell>
          <cell r="G290" t="str">
            <v>Kinhtế</v>
          </cell>
          <cell r="H290" t="str">
            <v>KT</v>
          </cell>
          <cell r="I290" t="str">
            <v>Kinhtế</v>
          </cell>
        </row>
        <row r="291">
          <cell r="B291" t="str">
            <v>Kế toán thương mại dịch vụ</v>
          </cell>
          <cell r="C291" t="str">
            <v>110319</v>
          </cell>
          <cell r="D291">
            <v>4</v>
          </cell>
          <cell r="E291">
            <v>3</v>
          </cell>
          <cell r="F291">
            <v>1</v>
          </cell>
          <cell r="G291" t="str">
            <v>Kinhtế</v>
          </cell>
          <cell r="H291" t="str">
            <v>KT</v>
          </cell>
          <cell r="I291" t="str">
            <v>Kinhtế</v>
          </cell>
        </row>
        <row r="292">
          <cell r="B292" t="str">
            <v>Kết cấu tính toán động cơ đốt trong</v>
          </cell>
          <cell r="C292" t="str">
            <v>020310</v>
          </cell>
          <cell r="D292">
            <v>4</v>
          </cell>
          <cell r="E292">
            <v>4</v>
          </cell>
          <cell r="F292">
            <v>0</v>
          </cell>
          <cell r="G292" t="str">
            <v>CN Ôtô</v>
          </cell>
          <cell r="H292" t="str">
            <v>Ôtô</v>
          </cell>
          <cell r="I292" t="str">
            <v>CN Ôtô</v>
          </cell>
        </row>
        <row r="293">
          <cell r="B293" t="str">
            <v>Kết cấu tính toán ôtô</v>
          </cell>
          <cell r="C293" t="str">
            <v>020311</v>
          </cell>
          <cell r="D293">
            <v>4</v>
          </cell>
          <cell r="E293">
            <v>4</v>
          </cell>
          <cell r="F293">
            <v>0</v>
          </cell>
          <cell r="G293" t="str">
            <v>CN Ôtô</v>
          </cell>
          <cell r="H293" t="str">
            <v>Ôtô</v>
          </cell>
          <cell r="I293" t="str">
            <v>CN Ôtô</v>
          </cell>
        </row>
        <row r="294">
          <cell r="B294" t="str">
            <v>Kiểm toán 1</v>
          </cell>
          <cell r="C294" t="str">
            <v>110320</v>
          </cell>
          <cell r="D294">
            <v>3</v>
          </cell>
          <cell r="E294">
            <v>3</v>
          </cell>
          <cell r="F294">
            <v>0</v>
          </cell>
          <cell r="G294" t="str">
            <v>Kinhtế</v>
          </cell>
          <cell r="H294" t="str">
            <v>KT</v>
          </cell>
          <cell r="I294" t="str">
            <v>Kinhtế</v>
          </cell>
        </row>
        <row r="295">
          <cell r="B295" t="str">
            <v>Kiểm toán 2</v>
          </cell>
          <cell r="C295" t="str">
            <v>110321</v>
          </cell>
          <cell r="D295">
            <v>3</v>
          </cell>
          <cell r="E295">
            <v>2</v>
          </cell>
          <cell r="F295">
            <v>1</v>
          </cell>
          <cell r="G295" t="str">
            <v>Kinhtế</v>
          </cell>
          <cell r="H295" t="str">
            <v>KT</v>
          </cell>
          <cell r="I295" t="str">
            <v>Kinhtế</v>
          </cell>
        </row>
        <row r="296">
          <cell r="B296" t="str">
            <v>Kiến trúc máy tính</v>
          </cell>
          <cell r="C296" t="str">
            <v>050315</v>
          </cell>
          <cell r="D296">
            <v>3</v>
          </cell>
          <cell r="E296">
            <v>2</v>
          </cell>
          <cell r="F296">
            <v>1</v>
          </cell>
          <cell r="G296" t="str">
            <v>CNTT</v>
          </cell>
          <cell r="H296" t="str">
            <v>KHMT</v>
          </cell>
          <cell r="I296" t="str">
            <v>CNTT</v>
          </cell>
        </row>
        <row r="297">
          <cell r="B297" t="str">
            <v>Kinh tế học đại cương</v>
          </cell>
          <cell r="C297" t="str">
            <v>110322</v>
          </cell>
          <cell r="D297">
            <v>2</v>
          </cell>
          <cell r="E297">
            <v>2</v>
          </cell>
          <cell r="F297">
            <v>0</v>
          </cell>
          <cell r="G297" t="str">
            <v>Cơ khí</v>
          </cell>
          <cell r="H297" t="str">
            <v>Cơ ĐT</v>
          </cell>
          <cell r="I297" t="str">
            <v>Kinhtế</v>
          </cell>
        </row>
        <row r="298">
          <cell r="B298" t="str">
            <v>Kinh tế học đại cương</v>
          </cell>
          <cell r="C298" t="str">
            <v>110322</v>
          </cell>
          <cell r="D298">
            <v>2</v>
          </cell>
          <cell r="E298">
            <v>2</v>
          </cell>
          <cell r="F298">
            <v>0</v>
          </cell>
          <cell r="G298" t="str">
            <v>Điện</v>
          </cell>
          <cell r="H298" t="str">
            <v>Điện</v>
          </cell>
          <cell r="I298" t="str">
            <v>Kinhtế</v>
          </cell>
        </row>
        <row r="299">
          <cell r="B299" t="str">
            <v>Kinh tế học đại cương</v>
          </cell>
          <cell r="C299" t="str">
            <v>110322</v>
          </cell>
          <cell r="D299">
            <v>2</v>
          </cell>
          <cell r="E299">
            <v>2</v>
          </cell>
          <cell r="F299">
            <v>0</v>
          </cell>
          <cell r="G299" t="str">
            <v>Điệntử</v>
          </cell>
          <cell r="H299" t="str">
            <v>Điệntử</v>
          </cell>
          <cell r="I299" t="str">
            <v>Kinhtế</v>
          </cell>
        </row>
        <row r="300">
          <cell r="B300" t="str">
            <v>Kinh tế học đại cương</v>
          </cell>
          <cell r="C300" t="str">
            <v>110322</v>
          </cell>
          <cell r="D300">
            <v>2</v>
          </cell>
          <cell r="E300">
            <v>2</v>
          </cell>
          <cell r="F300">
            <v>0</v>
          </cell>
          <cell r="G300" t="str">
            <v>Hoá</v>
          </cell>
          <cell r="H300" t="str">
            <v>HoáHC</v>
          </cell>
          <cell r="I300" t="str">
            <v>Kinhtế</v>
          </cell>
        </row>
        <row r="301">
          <cell r="B301" t="str">
            <v>Kinh tế học đại cương</v>
          </cell>
          <cell r="C301" t="str">
            <v>110322</v>
          </cell>
          <cell r="D301">
            <v>2</v>
          </cell>
          <cell r="E301">
            <v>2</v>
          </cell>
          <cell r="F301">
            <v>0</v>
          </cell>
          <cell r="G301" t="str">
            <v>Hoá</v>
          </cell>
          <cell r="H301" t="str">
            <v>HoáPT</v>
          </cell>
          <cell r="I301" t="str">
            <v>Kinhtế</v>
          </cell>
        </row>
        <row r="302">
          <cell r="B302" t="str">
            <v>Kinh tế học đại cương</v>
          </cell>
          <cell r="C302" t="str">
            <v>110322</v>
          </cell>
          <cell r="D302">
            <v>2</v>
          </cell>
          <cell r="E302">
            <v>2</v>
          </cell>
          <cell r="F302">
            <v>0</v>
          </cell>
          <cell r="G302" t="str">
            <v>Hoá</v>
          </cell>
          <cell r="H302" t="str">
            <v>HoáVC</v>
          </cell>
          <cell r="I302" t="str">
            <v>Kinhtế</v>
          </cell>
        </row>
        <row r="303">
          <cell r="B303" t="str">
            <v>Kinh tế học đại cương</v>
          </cell>
          <cell r="C303" t="str">
            <v>110322</v>
          </cell>
          <cell r="D303">
            <v>2</v>
          </cell>
          <cell r="E303">
            <v>2</v>
          </cell>
          <cell r="F303">
            <v>0</v>
          </cell>
          <cell r="G303" t="str">
            <v>CNTT</v>
          </cell>
          <cell r="H303" t="str">
            <v>KHMT</v>
          </cell>
          <cell r="I303" t="str">
            <v>Kinhtế</v>
          </cell>
        </row>
        <row r="304">
          <cell r="B304" t="str">
            <v>Kinh tế học đại cương</v>
          </cell>
          <cell r="C304" t="str">
            <v>110322</v>
          </cell>
          <cell r="D304">
            <v>2</v>
          </cell>
          <cell r="E304">
            <v>2</v>
          </cell>
          <cell r="F304">
            <v>0</v>
          </cell>
          <cell r="G304" t="str">
            <v>Điện</v>
          </cell>
          <cell r="H304" t="str">
            <v>Nhiệtlạnh</v>
          </cell>
          <cell r="I304" t="str">
            <v>Kinhtế</v>
          </cell>
        </row>
        <row r="305">
          <cell r="B305" t="str">
            <v>Kinh tế học đại cương</v>
          </cell>
          <cell r="C305" t="str">
            <v>110322</v>
          </cell>
          <cell r="D305">
            <v>2</v>
          </cell>
          <cell r="E305">
            <v>2</v>
          </cell>
          <cell r="F305">
            <v>0</v>
          </cell>
          <cell r="G305" t="str">
            <v>CN Ôtô</v>
          </cell>
          <cell r="H305" t="str">
            <v>Ôtô</v>
          </cell>
          <cell r="I305" t="str">
            <v>Kinhtế</v>
          </cell>
        </row>
        <row r="306">
          <cell r="B306" t="str">
            <v>Kinh tế học đại cương</v>
          </cell>
          <cell r="C306" t="str">
            <v>110322</v>
          </cell>
          <cell r="D306">
            <v>2</v>
          </cell>
          <cell r="E306">
            <v>2</v>
          </cell>
          <cell r="F306">
            <v>0</v>
          </cell>
          <cell r="G306" t="str">
            <v>NN</v>
          </cell>
          <cell r="H306" t="str">
            <v>Tienganh</v>
          </cell>
          <cell r="I306" t="str">
            <v>Kinhtế</v>
          </cell>
        </row>
        <row r="307">
          <cell r="B307" t="str">
            <v>Kinh tế học đại cương</v>
          </cell>
          <cell r="C307" t="str">
            <v>110322</v>
          </cell>
          <cell r="D307">
            <v>2</v>
          </cell>
          <cell r="E307">
            <v>2</v>
          </cell>
          <cell r="F307">
            <v>0</v>
          </cell>
          <cell r="G307" t="str">
            <v>Cơ khí</v>
          </cell>
          <cell r="H307" t="str">
            <v>Cơ khí</v>
          </cell>
          <cell r="I307" t="str">
            <v>Kinhtế</v>
          </cell>
        </row>
        <row r="308">
          <cell r="B308" t="str">
            <v>Kinh tế phát triển</v>
          </cell>
          <cell r="C308" t="str">
            <v>110323</v>
          </cell>
          <cell r="D308">
            <v>3</v>
          </cell>
          <cell r="E308">
            <v>3</v>
          </cell>
          <cell r="F308">
            <v>0</v>
          </cell>
          <cell r="G308" t="str">
            <v>Kinhtế</v>
          </cell>
          <cell r="H308" t="str">
            <v>QKTD</v>
          </cell>
          <cell r="I308" t="str">
            <v>Kinhtế</v>
          </cell>
        </row>
        <row r="309">
          <cell r="B309" t="str">
            <v>Kinh tế phát triển</v>
          </cell>
          <cell r="C309" t="str">
            <v>110323</v>
          </cell>
          <cell r="D309">
            <v>3</v>
          </cell>
          <cell r="E309">
            <v>3</v>
          </cell>
          <cell r="F309">
            <v>0</v>
          </cell>
          <cell r="G309" t="str">
            <v>Kinhtế</v>
          </cell>
          <cell r="H309" t="str">
            <v>KT</v>
          </cell>
          <cell r="I309" t="str">
            <v>Kinhtế</v>
          </cell>
        </row>
        <row r="310">
          <cell r="B310" t="str">
            <v>Kinh tế vi mô</v>
          </cell>
          <cell r="C310" t="str">
            <v>110324</v>
          </cell>
          <cell r="D310">
            <v>4</v>
          </cell>
          <cell r="E310">
            <v>3</v>
          </cell>
          <cell r="F310">
            <v>1</v>
          </cell>
          <cell r="G310" t="str">
            <v>Cơ khí</v>
          </cell>
          <cell r="H310" t="str">
            <v>Cơ ĐT</v>
          </cell>
          <cell r="I310" t="str">
            <v>Kinhtế</v>
          </cell>
        </row>
        <row r="311">
          <cell r="B311" t="str">
            <v>Kinh tế vi mô</v>
          </cell>
          <cell r="C311" t="str">
            <v>110324</v>
          </cell>
          <cell r="D311">
            <v>4</v>
          </cell>
          <cell r="E311">
            <v>3</v>
          </cell>
          <cell r="F311">
            <v>1</v>
          </cell>
          <cell r="G311" t="str">
            <v>Kinhtế</v>
          </cell>
          <cell r="H311" t="str">
            <v>KT</v>
          </cell>
          <cell r="I311" t="str">
            <v>Kinhtế</v>
          </cell>
        </row>
        <row r="312">
          <cell r="B312" t="str">
            <v>Kinh tế vi mô</v>
          </cell>
          <cell r="C312" t="str">
            <v>110324</v>
          </cell>
          <cell r="D312">
            <v>4</v>
          </cell>
          <cell r="E312">
            <v>3</v>
          </cell>
          <cell r="F312">
            <v>1</v>
          </cell>
          <cell r="G312" t="str">
            <v>CN Ôtô</v>
          </cell>
          <cell r="H312" t="str">
            <v>Ôtô</v>
          </cell>
          <cell r="I312" t="str">
            <v>Kinhtế</v>
          </cell>
        </row>
        <row r="313">
          <cell r="B313" t="str">
            <v>Kinh tế vi mô</v>
          </cell>
          <cell r="C313" t="str">
            <v>110324</v>
          </cell>
          <cell r="D313">
            <v>4</v>
          </cell>
          <cell r="E313">
            <v>3</v>
          </cell>
          <cell r="F313">
            <v>1</v>
          </cell>
          <cell r="G313" t="str">
            <v>Kinhtế</v>
          </cell>
          <cell r="H313" t="str">
            <v>QKTD</v>
          </cell>
          <cell r="I313" t="str">
            <v>Kinhtế</v>
          </cell>
        </row>
        <row r="314">
          <cell r="B314" t="str">
            <v>Kinh tế vi mô</v>
          </cell>
          <cell r="C314" t="str">
            <v>110324</v>
          </cell>
          <cell r="D314">
            <v>4</v>
          </cell>
          <cell r="E314">
            <v>3</v>
          </cell>
          <cell r="F314">
            <v>1</v>
          </cell>
          <cell r="G314" t="str">
            <v>Cơ khí</v>
          </cell>
          <cell r="H314" t="str">
            <v>Cơ khí</v>
          </cell>
          <cell r="I314" t="str">
            <v>Kinhtế</v>
          </cell>
        </row>
        <row r="315">
          <cell r="B315" t="str">
            <v>Kinh tế vĩ mô</v>
          </cell>
          <cell r="C315" t="str">
            <v>110325</v>
          </cell>
          <cell r="D315">
            <v>3</v>
          </cell>
          <cell r="E315">
            <v>3</v>
          </cell>
          <cell r="F315">
            <v>0</v>
          </cell>
          <cell r="G315" t="str">
            <v>Kinhtế</v>
          </cell>
          <cell r="H315" t="str">
            <v>QKTD</v>
          </cell>
          <cell r="I315" t="str">
            <v>Kinhtế</v>
          </cell>
        </row>
        <row r="316">
          <cell r="B316" t="str">
            <v>Kinh tế vĩ mô</v>
          </cell>
          <cell r="C316" t="str">
            <v>110325</v>
          </cell>
          <cell r="D316">
            <v>3</v>
          </cell>
          <cell r="E316">
            <v>3</v>
          </cell>
          <cell r="F316">
            <v>0</v>
          </cell>
          <cell r="G316" t="str">
            <v>Kinhtế</v>
          </cell>
          <cell r="H316" t="str">
            <v>KT</v>
          </cell>
          <cell r="I316" t="str">
            <v>Kinhtế</v>
          </cell>
        </row>
        <row r="317">
          <cell r="B317" t="str">
            <v>Kinh tế lượng</v>
          </cell>
          <cell r="C317" t="str">
            <v>110369</v>
          </cell>
          <cell r="D317">
            <v>3</v>
          </cell>
          <cell r="E317">
            <v>3</v>
          </cell>
          <cell r="F317">
            <v>0</v>
          </cell>
          <cell r="G317" t="str">
            <v>Kinhtế</v>
          </cell>
          <cell r="H317" t="str">
            <v>KT</v>
          </cell>
          <cell r="I317" t="str">
            <v>Kinhtế</v>
          </cell>
        </row>
        <row r="318">
          <cell r="B318" t="str">
            <v>Soạn thảo VB</v>
          </cell>
          <cell r="C318" t="str">
            <v>110326</v>
          </cell>
          <cell r="D318">
            <v>2</v>
          </cell>
          <cell r="E318">
            <v>2</v>
          </cell>
          <cell r="F318">
            <v>0</v>
          </cell>
          <cell r="G318" t="str">
            <v>Cơ khí</v>
          </cell>
          <cell r="H318" t="str">
            <v>Cơ ĐT</v>
          </cell>
          <cell r="I318" t="str">
            <v>Kinhtế</v>
          </cell>
        </row>
        <row r="319">
          <cell r="B319" t="str">
            <v>Kỹ năng học tiếng Anh</v>
          </cell>
          <cell r="C319" t="str">
            <v>130310</v>
          </cell>
          <cell r="D319">
            <v>3</v>
          </cell>
          <cell r="E319">
            <v>3</v>
          </cell>
          <cell r="F319">
            <v>0</v>
          </cell>
          <cell r="G319" t="str">
            <v>NN</v>
          </cell>
          <cell r="H319" t="str">
            <v>Tienganh</v>
          </cell>
          <cell r="I319" t="str">
            <v>NN</v>
          </cell>
        </row>
        <row r="320">
          <cell r="B320" t="str">
            <v>Kỹ năng làm việc</v>
          </cell>
          <cell r="C320" t="str">
            <v>110327</v>
          </cell>
          <cell r="D320">
            <v>3</v>
          </cell>
          <cell r="E320">
            <v>3</v>
          </cell>
          <cell r="F320">
            <v>0</v>
          </cell>
          <cell r="G320" t="str">
            <v>NN</v>
          </cell>
          <cell r="H320" t="str">
            <v>Tienganh</v>
          </cell>
          <cell r="I320" t="str">
            <v>Kinhtế</v>
          </cell>
        </row>
        <row r="321">
          <cell r="B321" t="str">
            <v>Kỹ năng thuyết trình</v>
          </cell>
          <cell r="C321" t="str">
            <v>110328</v>
          </cell>
          <cell r="D321">
            <v>3</v>
          </cell>
          <cell r="E321">
            <v>3</v>
          </cell>
          <cell r="F321">
            <v>0</v>
          </cell>
          <cell r="G321" t="str">
            <v>NN</v>
          </cell>
          <cell r="H321" t="str">
            <v>Tienganh</v>
          </cell>
          <cell r="I321" t="str">
            <v>Kinhtế</v>
          </cell>
        </row>
        <row r="322">
          <cell r="B322" t="str">
            <v>Kỹ năng văn phòng</v>
          </cell>
          <cell r="C322" t="str">
            <v>110329</v>
          </cell>
          <cell r="D322">
            <v>3</v>
          </cell>
          <cell r="E322">
            <v>3</v>
          </cell>
          <cell r="F322">
            <v>0</v>
          </cell>
          <cell r="G322" t="str">
            <v>NN</v>
          </cell>
          <cell r="H322" t="str">
            <v>Tienganh</v>
          </cell>
          <cell r="I322" t="str">
            <v>Kinhtế</v>
          </cell>
        </row>
        <row r="323">
          <cell r="B323" t="str">
            <v>Kỹ thuật Audio – Video</v>
          </cell>
          <cell r="C323" t="str">
            <v>080313</v>
          </cell>
          <cell r="D323">
            <v>3</v>
          </cell>
          <cell r="E323">
            <v>3</v>
          </cell>
          <cell r="F323">
            <v>0</v>
          </cell>
          <cell r="G323" t="str">
            <v>Điệntử</v>
          </cell>
          <cell r="H323" t="str">
            <v>Điệntử</v>
          </cell>
          <cell r="I323" t="str">
            <v>Điện tử</v>
          </cell>
        </row>
        <row r="324">
          <cell r="B324" t="str">
            <v>Kỹ thuật biên dịch 1</v>
          </cell>
          <cell r="C324" t="str">
            <v>130311</v>
          </cell>
          <cell r="D324">
            <v>4</v>
          </cell>
          <cell r="E324">
            <v>4</v>
          </cell>
          <cell r="F324">
            <v>0</v>
          </cell>
          <cell r="G324" t="str">
            <v>NN</v>
          </cell>
          <cell r="H324" t="str">
            <v>Tienganh</v>
          </cell>
          <cell r="I324" t="str">
            <v>NN</v>
          </cell>
        </row>
        <row r="325">
          <cell r="B325" t="str">
            <v>Kỹ thuật biên dịch 2</v>
          </cell>
          <cell r="C325" t="str">
            <v>130312</v>
          </cell>
          <cell r="D325">
            <v>4</v>
          </cell>
          <cell r="E325">
            <v>4</v>
          </cell>
          <cell r="F325">
            <v>0</v>
          </cell>
          <cell r="G325" t="str">
            <v>NN</v>
          </cell>
          <cell r="H325" t="str">
            <v>Tienganh</v>
          </cell>
          <cell r="I325" t="str">
            <v>NN</v>
          </cell>
        </row>
        <row r="326">
          <cell r="B326" t="str">
            <v>Kỹ thuật biên dịch 3</v>
          </cell>
          <cell r="C326" t="str">
            <v>130313</v>
          </cell>
          <cell r="D326">
            <v>4</v>
          </cell>
          <cell r="E326">
            <v>4</v>
          </cell>
          <cell r="F326">
            <v>0</v>
          </cell>
          <cell r="G326" t="str">
            <v>NN</v>
          </cell>
          <cell r="H326" t="str">
            <v>Tienganh</v>
          </cell>
          <cell r="I326" t="str">
            <v>NN</v>
          </cell>
        </row>
        <row r="327">
          <cell r="B327" t="str">
            <v>Kỹ thuật cháy</v>
          </cell>
          <cell r="C327" t="str">
            <v>070313</v>
          </cell>
          <cell r="D327">
            <v>3</v>
          </cell>
          <cell r="E327">
            <v>3</v>
          </cell>
          <cell r="F327">
            <v>0</v>
          </cell>
          <cell r="G327" t="str">
            <v>Điện</v>
          </cell>
          <cell r="H327" t="str">
            <v>Nhiệtlạnh</v>
          </cell>
          <cell r="I327" t="str">
            <v>Điện</v>
          </cell>
        </row>
        <row r="328">
          <cell r="B328" t="str">
            <v>Kỹ thuật chiếu sáng công nghiệp</v>
          </cell>
          <cell r="C328" t="str">
            <v>070314</v>
          </cell>
          <cell r="D328">
            <v>3</v>
          </cell>
          <cell r="E328">
            <v>3</v>
          </cell>
          <cell r="F328">
            <v>0</v>
          </cell>
          <cell r="G328" t="str">
            <v>Điện</v>
          </cell>
          <cell r="H328" t="str">
            <v>Điện</v>
          </cell>
          <cell r="I328" t="str">
            <v>Điện</v>
          </cell>
        </row>
        <row r="329">
          <cell r="B329" t="str">
            <v>Kỹ thuật chuyển mạch</v>
          </cell>
          <cell r="C329" t="str">
            <v>080314</v>
          </cell>
          <cell r="D329">
            <v>3</v>
          </cell>
          <cell r="E329">
            <v>3</v>
          </cell>
          <cell r="F329">
            <v>0</v>
          </cell>
          <cell r="G329" t="str">
            <v>Điệntử</v>
          </cell>
          <cell r="H329" t="str">
            <v>Điệntử</v>
          </cell>
          <cell r="I329" t="str">
            <v>Điện tử</v>
          </cell>
        </row>
        <row r="330">
          <cell r="B330" t="str">
            <v>Kỹ thuật điện</v>
          </cell>
          <cell r="C330" t="str">
            <v>070315</v>
          </cell>
          <cell r="D330">
            <v>3</v>
          </cell>
          <cell r="E330">
            <v>2</v>
          </cell>
          <cell r="F330">
            <v>1</v>
          </cell>
          <cell r="G330" t="str">
            <v>Điện</v>
          </cell>
          <cell r="H330" t="str">
            <v>Nhiệtlạnh</v>
          </cell>
          <cell r="I330" t="str">
            <v>Điện</v>
          </cell>
        </row>
        <row r="331">
          <cell r="B331" t="str">
            <v>Kỹ thuật điện</v>
          </cell>
          <cell r="C331" t="str">
            <v>070315</v>
          </cell>
          <cell r="D331">
            <v>3</v>
          </cell>
          <cell r="E331">
            <v>2</v>
          </cell>
          <cell r="F331">
            <v>1</v>
          </cell>
          <cell r="G331" t="str">
            <v>CN Ôtô</v>
          </cell>
          <cell r="H331" t="str">
            <v>Ôtô</v>
          </cell>
          <cell r="I331" t="str">
            <v>Điện</v>
          </cell>
        </row>
        <row r="332">
          <cell r="B332" t="str">
            <v>Kỹ thuật điện </v>
          </cell>
          <cell r="C332" t="str">
            <v>070315</v>
          </cell>
          <cell r="D332">
            <v>3</v>
          </cell>
          <cell r="E332">
            <v>2</v>
          </cell>
          <cell r="F332">
            <v>1</v>
          </cell>
          <cell r="G332" t="str">
            <v>Cơ khí</v>
          </cell>
          <cell r="H332" t="str">
            <v>Cơ ĐT</v>
          </cell>
          <cell r="I332" t="str">
            <v>Điện</v>
          </cell>
        </row>
        <row r="333">
          <cell r="B333" t="str">
            <v>Kỹ thuật điện </v>
          </cell>
          <cell r="C333" t="str">
            <v>070315</v>
          </cell>
          <cell r="D333">
            <v>3</v>
          </cell>
          <cell r="E333">
            <v>2</v>
          </cell>
          <cell r="F333">
            <v>1</v>
          </cell>
          <cell r="G333" t="str">
            <v>Cơ khí</v>
          </cell>
          <cell r="H333" t="str">
            <v>Cơ khí</v>
          </cell>
          <cell r="I333" t="str">
            <v>Điện</v>
          </cell>
        </row>
        <row r="334">
          <cell r="B334" t="str">
            <v>Kỹ thuật điện </v>
          </cell>
          <cell r="C334" t="str">
            <v>070315</v>
          </cell>
          <cell r="D334">
            <v>3</v>
          </cell>
          <cell r="E334">
            <v>2</v>
          </cell>
          <cell r="F334">
            <v>1</v>
          </cell>
          <cell r="G334" t="str">
            <v>Hoá</v>
          </cell>
          <cell r="H334" t="str">
            <v>HoáHC</v>
          </cell>
          <cell r="I334" t="str">
            <v>Điện</v>
          </cell>
        </row>
        <row r="335">
          <cell r="B335" t="str">
            <v>Kỹ thuật điện </v>
          </cell>
          <cell r="C335" t="str">
            <v>070315</v>
          </cell>
          <cell r="D335">
            <v>3</v>
          </cell>
          <cell r="E335">
            <v>2</v>
          </cell>
          <cell r="F335">
            <v>1</v>
          </cell>
          <cell r="G335" t="str">
            <v>Hoá</v>
          </cell>
          <cell r="H335" t="str">
            <v>HoáPT</v>
          </cell>
          <cell r="I335" t="str">
            <v>Điện</v>
          </cell>
        </row>
        <row r="336">
          <cell r="B336" t="str">
            <v>Kỹ thuật điện </v>
          </cell>
          <cell r="C336" t="str">
            <v>070315</v>
          </cell>
          <cell r="D336">
            <v>3</v>
          </cell>
          <cell r="E336">
            <v>2</v>
          </cell>
          <cell r="F336">
            <v>1</v>
          </cell>
          <cell r="G336" t="str">
            <v>Hoá</v>
          </cell>
          <cell r="H336" t="str">
            <v>HoáVC</v>
          </cell>
          <cell r="I336" t="str">
            <v>Điện</v>
          </cell>
        </row>
        <row r="337">
          <cell r="B337" t="str">
            <v>Kỹ thuật điện tử</v>
          </cell>
          <cell r="C337" t="str">
            <v>080315</v>
          </cell>
          <cell r="D337">
            <v>3</v>
          </cell>
          <cell r="E337">
            <v>3</v>
          </cell>
          <cell r="F337">
            <v>0</v>
          </cell>
          <cell r="G337" t="str">
            <v>CN Ôtô</v>
          </cell>
          <cell r="H337" t="str">
            <v>Ôtô</v>
          </cell>
          <cell r="I337" t="str">
            <v>Điện tử</v>
          </cell>
        </row>
        <row r="338">
          <cell r="B338" t="str">
            <v>Kỹ thuật điện tử </v>
          </cell>
          <cell r="C338" t="str">
            <v>080315</v>
          </cell>
          <cell r="D338">
            <v>3</v>
          </cell>
          <cell r="E338">
            <v>3</v>
          </cell>
          <cell r="F338">
            <v>0</v>
          </cell>
          <cell r="G338" t="str">
            <v>Cơ khí</v>
          </cell>
          <cell r="H338" t="str">
            <v>Cơ ĐT</v>
          </cell>
          <cell r="I338" t="str">
            <v>Điện tử</v>
          </cell>
        </row>
        <row r="339">
          <cell r="B339" t="str">
            <v>Kỹ thuật Điều hoà không khí</v>
          </cell>
          <cell r="C339" t="str">
            <v>070317</v>
          </cell>
          <cell r="D339">
            <v>4</v>
          </cell>
          <cell r="E339">
            <v>3</v>
          </cell>
          <cell r="F339">
            <v>1</v>
          </cell>
          <cell r="G339" t="str">
            <v>Điện</v>
          </cell>
          <cell r="H339" t="str">
            <v>Nhiệtlạnh</v>
          </cell>
          <cell r="I339" t="str">
            <v>Điện</v>
          </cell>
        </row>
        <row r="340">
          <cell r="B340" t="str">
            <v>Kỹ thuật lạnh</v>
          </cell>
          <cell r="C340" t="str">
            <v>070318</v>
          </cell>
          <cell r="D340">
            <v>4</v>
          </cell>
          <cell r="E340">
            <v>3</v>
          </cell>
          <cell r="F340">
            <v>1</v>
          </cell>
          <cell r="G340" t="str">
            <v>Điện</v>
          </cell>
          <cell r="H340" t="str">
            <v>Nhiệtlạnh</v>
          </cell>
          <cell r="I340" t="str">
            <v>Điện</v>
          </cell>
        </row>
        <row r="341">
          <cell r="B341" t="str">
            <v>Kỹ thuật lập trình</v>
          </cell>
          <cell r="C341" t="str">
            <v>050316</v>
          </cell>
          <cell r="D341">
            <v>3</v>
          </cell>
          <cell r="E341">
            <v>2</v>
          </cell>
          <cell r="F341">
            <v>1</v>
          </cell>
          <cell r="G341" t="str">
            <v>CNTT</v>
          </cell>
          <cell r="H341" t="str">
            <v>KHMT</v>
          </cell>
          <cell r="I341" t="str">
            <v>CNTT</v>
          </cell>
        </row>
        <row r="342">
          <cell r="B342" t="str">
            <v>Kỹ thuật lập trình</v>
          </cell>
          <cell r="C342" t="str">
            <v>050316</v>
          </cell>
          <cell r="D342">
            <v>3</v>
          </cell>
          <cell r="E342">
            <v>2</v>
          </cell>
          <cell r="F342">
            <v>1</v>
          </cell>
          <cell r="G342" t="str">
            <v>Cơ khí</v>
          </cell>
          <cell r="H342" t="str">
            <v>Cơ ĐT</v>
          </cell>
          <cell r="I342" t="str">
            <v>CNTT</v>
          </cell>
        </row>
        <row r="343">
          <cell r="B343" t="str">
            <v>Kỹ thuật lập trình</v>
          </cell>
          <cell r="C343" t="str">
            <v>050316</v>
          </cell>
          <cell r="D343">
            <v>3</v>
          </cell>
          <cell r="E343">
            <v>2</v>
          </cell>
          <cell r="F343">
            <v>1</v>
          </cell>
          <cell r="G343" t="str">
            <v>Điệntử</v>
          </cell>
          <cell r="H343" t="str">
            <v>Điệntử</v>
          </cell>
          <cell r="I343" t="str">
            <v>CNTT</v>
          </cell>
        </row>
        <row r="344">
          <cell r="B344" t="str">
            <v>Kỹ thuật môi trường</v>
          </cell>
          <cell r="C344" t="str">
            <v>030329</v>
          </cell>
          <cell r="D344">
            <v>2</v>
          </cell>
          <cell r="E344">
            <v>2</v>
          </cell>
          <cell r="F344">
            <v>0</v>
          </cell>
          <cell r="G344" t="str">
            <v>Hoá</v>
          </cell>
          <cell r="H344" t="str">
            <v>HoáHC</v>
          </cell>
          <cell r="I344" t="str">
            <v>Hóa</v>
          </cell>
        </row>
        <row r="345">
          <cell r="B345" t="str">
            <v>Kỹ thuật môi trường</v>
          </cell>
          <cell r="C345" t="str">
            <v>030329</v>
          </cell>
          <cell r="D345">
            <v>2</v>
          </cell>
          <cell r="E345">
            <v>2</v>
          </cell>
          <cell r="F345">
            <v>0</v>
          </cell>
          <cell r="G345" t="str">
            <v>Hoá</v>
          </cell>
          <cell r="H345" t="str">
            <v>HoáPT</v>
          </cell>
          <cell r="I345" t="str">
            <v>Hóa</v>
          </cell>
        </row>
        <row r="346">
          <cell r="B346" t="str">
            <v>Kỹ thuật môi trường</v>
          </cell>
          <cell r="C346" t="str">
            <v>030329</v>
          </cell>
          <cell r="D346">
            <v>2</v>
          </cell>
          <cell r="E346">
            <v>2</v>
          </cell>
          <cell r="F346">
            <v>0</v>
          </cell>
          <cell r="G346" t="str">
            <v>Hoá</v>
          </cell>
          <cell r="H346" t="str">
            <v>HoáVC</v>
          </cell>
          <cell r="I346" t="str">
            <v>Hóa</v>
          </cell>
        </row>
        <row r="347">
          <cell r="B347" t="str">
            <v>Kỹ thuật nhiệt (Ôtô)</v>
          </cell>
          <cell r="C347" t="str">
            <v>020334</v>
          </cell>
          <cell r="D347">
            <v>3</v>
          </cell>
          <cell r="E347">
            <v>2</v>
          </cell>
          <cell r="F347">
            <v>1</v>
          </cell>
          <cell r="G347" t="str">
            <v>CN Ôtô</v>
          </cell>
          <cell r="H347" t="str">
            <v>Ôtô</v>
          </cell>
          <cell r="I347" t="str">
            <v>CN Ôtô</v>
          </cell>
        </row>
        <row r="348">
          <cell r="B348" t="str">
            <v>Kỹ thuật nhiệt</v>
          </cell>
          <cell r="C348" t="str">
            <v>070319</v>
          </cell>
          <cell r="D348">
            <v>3</v>
          </cell>
          <cell r="E348">
            <v>2</v>
          </cell>
          <cell r="F348">
            <v>1</v>
          </cell>
          <cell r="G348" t="str">
            <v>Cơ khí</v>
          </cell>
          <cell r="H348" t="str">
            <v>Cơ ĐT</v>
          </cell>
          <cell r="I348" t="str">
            <v>Điện</v>
          </cell>
        </row>
        <row r="349">
          <cell r="B349" t="str">
            <v>Kỹ thuật nhiệt (NL)</v>
          </cell>
          <cell r="C349" t="str">
            <v>070320</v>
          </cell>
          <cell r="D349">
            <v>4</v>
          </cell>
          <cell r="E349">
            <v>4</v>
          </cell>
          <cell r="F349">
            <v>0</v>
          </cell>
          <cell r="G349" t="str">
            <v>Điện</v>
          </cell>
          <cell r="H349" t="str">
            <v>Nhiệtlạnh</v>
          </cell>
          <cell r="I349" t="str">
            <v>Điện</v>
          </cell>
        </row>
        <row r="350">
          <cell r="B350" t="str">
            <v>Kỹ thuật phân tích môi trường</v>
          </cell>
          <cell r="C350" t="str">
            <v>030330</v>
          </cell>
          <cell r="D350">
            <v>3</v>
          </cell>
          <cell r="E350">
            <v>2</v>
          </cell>
          <cell r="F350">
            <v>1</v>
          </cell>
          <cell r="G350" t="str">
            <v>Hoá</v>
          </cell>
          <cell r="H350" t="str">
            <v>HoáHC</v>
          </cell>
          <cell r="I350" t="str">
            <v>Hóa</v>
          </cell>
        </row>
        <row r="351">
          <cell r="B351" t="str">
            <v>Kỹ thuật phân tích môi trường</v>
          </cell>
          <cell r="C351" t="str">
            <v>030330</v>
          </cell>
          <cell r="D351">
            <v>3</v>
          </cell>
          <cell r="E351">
            <v>2</v>
          </cell>
          <cell r="F351">
            <v>1</v>
          </cell>
          <cell r="G351" t="str">
            <v>Hoá</v>
          </cell>
          <cell r="H351" t="str">
            <v>HoáVC</v>
          </cell>
          <cell r="I351" t="str">
            <v>Hóa</v>
          </cell>
        </row>
        <row r="352">
          <cell r="B352" t="str">
            <v>Kỹ thuật phân tích môi trường </v>
          </cell>
          <cell r="C352" t="str">
            <v>030330</v>
          </cell>
          <cell r="D352">
            <v>3</v>
          </cell>
          <cell r="E352">
            <v>2</v>
          </cell>
          <cell r="F352">
            <v>1</v>
          </cell>
          <cell r="G352" t="str">
            <v>Hoá</v>
          </cell>
          <cell r="H352" t="str">
            <v>HoáPT</v>
          </cell>
          <cell r="I352" t="str">
            <v>Hóa</v>
          </cell>
        </row>
        <row r="353">
          <cell r="B353" t="str">
            <v>Kỹ thuật phiên dịch 1</v>
          </cell>
          <cell r="C353" t="str">
            <v>130314</v>
          </cell>
          <cell r="D353">
            <v>4</v>
          </cell>
          <cell r="E353">
            <v>4</v>
          </cell>
          <cell r="F353">
            <v>0</v>
          </cell>
          <cell r="G353" t="str">
            <v>NN</v>
          </cell>
          <cell r="H353" t="str">
            <v>Tienganh</v>
          </cell>
          <cell r="I353" t="str">
            <v>NN</v>
          </cell>
        </row>
        <row r="354">
          <cell r="B354" t="str">
            <v>Kỹ thuật phiên dịch 2</v>
          </cell>
          <cell r="C354" t="str">
            <v>130315</v>
          </cell>
          <cell r="D354">
            <v>4</v>
          </cell>
          <cell r="E354">
            <v>4</v>
          </cell>
          <cell r="F354">
            <v>0</v>
          </cell>
          <cell r="G354" t="str">
            <v>NN</v>
          </cell>
          <cell r="H354" t="str">
            <v>Tienganh</v>
          </cell>
          <cell r="I354" t="str">
            <v>NN</v>
          </cell>
        </row>
        <row r="355">
          <cell r="B355" t="str">
            <v>Kỹ thuật phiên dịch 3</v>
          </cell>
          <cell r="C355" t="str">
            <v>130316</v>
          </cell>
          <cell r="D355">
            <v>4</v>
          </cell>
          <cell r="E355">
            <v>4</v>
          </cell>
          <cell r="F355">
            <v>0</v>
          </cell>
          <cell r="G355" t="str">
            <v>NN</v>
          </cell>
          <cell r="H355" t="str">
            <v>Tienganh</v>
          </cell>
          <cell r="I355" t="str">
            <v>NN</v>
          </cell>
        </row>
        <row r="356">
          <cell r="B356" t="str">
            <v>Kỹ thuật phòng thí nghiệm</v>
          </cell>
          <cell r="C356" t="str">
            <v>030331</v>
          </cell>
          <cell r="D356">
            <v>2</v>
          </cell>
          <cell r="E356">
            <v>2</v>
          </cell>
          <cell r="F356">
            <v>0</v>
          </cell>
          <cell r="G356" t="str">
            <v>Hoá</v>
          </cell>
          <cell r="H356" t="str">
            <v>HoáHC</v>
          </cell>
          <cell r="I356" t="str">
            <v>Hóa</v>
          </cell>
        </row>
        <row r="357">
          <cell r="B357" t="str">
            <v>Kỹ thuật phòng thí nghiệm</v>
          </cell>
          <cell r="C357" t="str">
            <v>030331</v>
          </cell>
          <cell r="D357">
            <v>2</v>
          </cell>
          <cell r="E357">
            <v>2</v>
          </cell>
          <cell r="F357">
            <v>0</v>
          </cell>
          <cell r="G357" t="str">
            <v>Hoá</v>
          </cell>
          <cell r="H357" t="str">
            <v>HoáPT</v>
          </cell>
          <cell r="I357" t="str">
            <v>Hóa</v>
          </cell>
        </row>
        <row r="358">
          <cell r="B358" t="str">
            <v>Kỹ thuật phòng thí nghiệm</v>
          </cell>
          <cell r="C358" t="str">
            <v>030331</v>
          </cell>
          <cell r="D358">
            <v>2</v>
          </cell>
          <cell r="E358">
            <v>2</v>
          </cell>
          <cell r="F358">
            <v>0</v>
          </cell>
          <cell r="G358" t="str">
            <v>Hoá</v>
          </cell>
          <cell r="H358" t="str">
            <v>HoáVC</v>
          </cell>
          <cell r="I358" t="str">
            <v>Hóa</v>
          </cell>
        </row>
        <row r="359">
          <cell r="B359" t="str">
            <v>Kỹ thuật Rô bốt</v>
          </cell>
          <cell r="C359" t="str">
            <v>010331</v>
          </cell>
          <cell r="D359">
            <v>3</v>
          </cell>
          <cell r="E359">
            <v>2</v>
          </cell>
          <cell r="F359">
            <v>1</v>
          </cell>
          <cell r="G359" t="str">
            <v>Cơ khí</v>
          </cell>
          <cell r="H359" t="str">
            <v>Cơ khí</v>
          </cell>
          <cell r="I359" t="str">
            <v>Cơ khí</v>
          </cell>
        </row>
        <row r="360">
          <cell r="B360" t="str">
            <v>Kỹ thuật Rô bốt</v>
          </cell>
          <cell r="C360" t="str">
            <v>010331</v>
          </cell>
          <cell r="D360">
            <v>3</v>
          </cell>
          <cell r="E360">
            <v>2</v>
          </cell>
          <cell r="F360">
            <v>1</v>
          </cell>
          <cell r="G360" t="str">
            <v>Điện</v>
          </cell>
          <cell r="H360" t="str">
            <v>Điện</v>
          </cell>
          <cell r="I360" t="str">
            <v>Điện</v>
          </cell>
        </row>
        <row r="361">
          <cell r="B361" t="str">
            <v>Kỹ thuật sấy</v>
          </cell>
          <cell r="C361" t="str">
            <v>070321</v>
          </cell>
          <cell r="D361">
            <v>4</v>
          </cell>
          <cell r="E361">
            <v>2</v>
          </cell>
          <cell r="F361">
            <v>2</v>
          </cell>
          <cell r="G361" t="str">
            <v>Điện</v>
          </cell>
          <cell r="H361" t="str">
            <v>Nhiệtlạnh</v>
          </cell>
          <cell r="I361" t="str">
            <v>Điện</v>
          </cell>
        </row>
        <row r="362">
          <cell r="B362" t="str">
            <v>Kỹ thuật siêu cao tần và anten</v>
          </cell>
          <cell r="C362" t="str">
            <v>080316</v>
          </cell>
          <cell r="D362">
            <v>3</v>
          </cell>
          <cell r="E362">
            <v>3</v>
          </cell>
          <cell r="F362">
            <v>0</v>
          </cell>
          <cell r="G362" t="str">
            <v>Điệntử</v>
          </cell>
          <cell r="H362" t="str">
            <v>Điệntử</v>
          </cell>
          <cell r="I362" t="str">
            <v>Điện tử</v>
          </cell>
        </row>
        <row r="363">
          <cell r="B363" t="str">
            <v>Kỹ thuật số</v>
          </cell>
          <cell r="C363" t="str">
            <v>070322</v>
          </cell>
          <cell r="D363">
            <v>3</v>
          </cell>
          <cell r="E363">
            <v>2</v>
          </cell>
          <cell r="F363">
            <v>1</v>
          </cell>
          <cell r="G363" t="str">
            <v>Điện</v>
          </cell>
          <cell r="H363" t="str">
            <v>Điện</v>
          </cell>
          <cell r="I363" t="str">
            <v>Điện</v>
          </cell>
        </row>
        <row r="364">
          <cell r="B364" t="str">
            <v>Kỹ thuật truyền dữ liệu</v>
          </cell>
          <cell r="C364" t="str">
            <v>050317</v>
          </cell>
          <cell r="D364">
            <v>3</v>
          </cell>
          <cell r="E364">
            <v>2</v>
          </cell>
          <cell r="F364">
            <v>1</v>
          </cell>
          <cell r="G364" t="str">
            <v>CNTT</v>
          </cell>
          <cell r="H364" t="str">
            <v>KHMT</v>
          </cell>
          <cell r="I364" t="str">
            <v>CNTT</v>
          </cell>
        </row>
        <row r="365">
          <cell r="B365" t="str">
            <v>Kỹ thuật truyền hình</v>
          </cell>
          <cell r="C365" t="str">
            <v>080317</v>
          </cell>
          <cell r="D365">
            <v>3</v>
          </cell>
          <cell r="E365">
            <v>3</v>
          </cell>
          <cell r="F365">
            <v>0</v>
          </cell>
          <cell r="G365" t="str">
            <v>Điệntử</v>
          </cell>
          <cell r="H365" t="str">
            <v>Điệntử</v>
          </cell>
          <cell r="I365" t="str">
            <v>Điện tử</v>
          </cell>
        </row>
        <row r="366">
          <cell r="B366" t="str">
            <v>Kỹ thuật truyền số liệu</v>
          </cell>
          <cell r="C366" t="str">
            <v>080318</v>
          </cell>
          <cell r="D366">
            <v>3</v>
          </cell>
          <cell r="E366">
            <v>3</v>
          </cell>
          <cell r="F366">
            <v>0</v>
          </cell>
          <cell r="G366" t="str">
            <v>Điệntử</v>
          </cell>
          <cell r="H366" t="str">
            <v>Điệntử</v>
          </cell>
          <cell r="I366" t="str">
            <v>Điện tử</v>
          </cell>
        </row>
        <row r="367">
          <cell r="B367" t="str">
            <v>Kỹ thuật xúc tác và kỹ thuật phản ứng</v>
          </cell>
          <cell r="C367" t="str">
            <v>030332</v>
          </cell>
          <cell r="D367">
            <v>5</v>
          </cell>
          <cell r="E367">
            <v>5</v>
          </cell>
          <cell r="F367">
            <v>0</v>
          </cell>
          <cell r="G367" t="str">
            <v>Hoá</v>
          </cell>
          <cell r="H367" t="str">
            <v>HoáHC</v>
          </cell>
          <cell r="I367" t="str">
            <v>Hóa</v>
          </cell>
        </row>
        <row r="368">
          <cell r="B368" t="str">
            <v>Kỹ thuật xúc tác và kỹ thuật phản ứng</v>
          </cell>
          <cell r="C368" t="str">
            <v>030332</v>
          </cell>
          <cell r="D368">
            <v>5</v>
          </cell>
          <cell r="E368">
            <v>5</v>
          </cell>
          <cell r="F368">
            <v>0</v>
          </cell>
          <cell r="G368" t="str">
            <v>Hoá</v>
          </cell>
          <cell r="H368" t="str">
            <v>HoáPT</v>
          </cell>
          <cell r="I368" t="str">
            <v>Hóa</v>
          </cell>
        </row>
        <row r="369">
          <cell r="B369" t="str">
            <v>Kỹ thuật xúc tác và kỹ thuật phản ứng</v>
          </cell>
          <cell r="C369" t="str">
            <v>030332</v>
          </cell>
          <cell r="D369">
            <v>5</v>
          </cell>
          <cell r="E369">
            <v>5</v>
          </cell>
          <cell r="F369">
            <v>0</v>
          </cell>
          <cell r="G369" t="str">
            <v>Hoá</v>
          </cell>
          <cell r="H369" t="str">
            <v>HoáVC</v>
          </cell>
          <cell r="I369" t="str">
            <v>Hóa</v>
          </cell>
        </row>
        <row r="370">
          <cell r="B370" t="str">
            <v>Kỹ thuật xung</v>
          </cell>
          <cell r="C370" t="str">
            <v>080319</v>
          </cell>
          <cell r="D370">
            <v>3</v>
          </cell>
          <cell r="E370">
            <v>3</v>
          </cell>
          <cell r="F370">
            <v>0</v>
          </cell>
          <cell r="G370" t="str">
            <v>Điệntử</v>
          </cell>
          <cell r="H370" t="str">
            <v>Điệntử</v>
          </cell>
          <cell r="I370" t="str">
            <v>Điện tử</v>
          </cell>
        </row>
        <row r="371">
          <cell r="B371" t="str">
            <v>Kỹ thuật xung số</v>
          </cell>
          <cell r="C371" t="str">
            <v>080320</v>
          </cell>
          <cell r="D371">
            <v>3</v>
          </cell>
          <cell r="E371">
            <v>3</v>
          </cell>
          <cell r="F371">
            <v>0</v>
          </cell>
          <cell r="G371" t="str">
            <v>Cơ khí</v>
          </cell>
          <cell r="H371" t="str">
            <v>Cơ ĐT</v>
          </cell>
          <cell r="I371" t="str">
            <v>Điện tử</v>
          </cell>
        </row>
        <row r="372">
          <cell r="B372" t="str">
            <v>Khí cụ điện</v>
          </cell>
          <cell r="C372" t="str">
            <v>070323</v>
          </cell>
          <cell r="D372">
            <v>3</v>
          </cell>
          <cell r="E372">
            <v>3</v>
          </cell>
          <cell r="F372">
            <v>0</v>
          </cell>
          <cell r="G372" t="str">
            <v>Điện</v>
          </cell>
          <cell r="H372" t="str">
            <v>Nhiệtlạnh</v>
          </cell>
          <cell r="I372" t="str">
            <v>Điện</v>
          </cell>
        </row>
        <row r="373">
          <cell r="B373" t="str">
            <v>Khí cụ điện</v>
          </cell>
          <cell r="C373" t="str">
            <v>070323</v>
          </cell>
          <cell r="D373">
            <v>3</v>
          </cell>
          <cell r="E373">
            <v>3</v>
          </cell>
          <cell r="F373">
            <v>0</v>
          </cell>
          <cell r="G373" t="str">
            <v>Điện</v>
          </cell>
          <cell r="H373" t="str">
            <v>Điện</v>
          </cell>
          <cell r="I373" t="str">
            <v>Điện</v>
          </cell>
        </row>
        <row r="374">
          <cell r="B374" t="str">
            <v>Khí xả và vấn đề ô nhiễm môi trường</v>
          </cell>
          <cell r="C374" t="str">
            <v>020312</v>
          </cell>
          <cell r="D374">
            <v>2</v>
          </cell>
          <cell r="E374">
            <v>2</v>
          </cell>
          <cell r="F374">
            <v>0</v>
          </cell>
          <cell r="G374" t="str">
            <v>CN Ôtô</v>
          </cell>
          <cell r="H374" t="str">
            <v>Ôtô</v>
          </cell>
          <cell r="I374" t="str">
            <v>CN Ôtô</v>
          </cell>
        </row>
        <row r="375">
          <cell r="B375" t="str">
            <v>Khoá luận tốt nghiệp (Hoặc học thêm 03 học phần chuyên môn-Ôtô)</v>
          </cell>
          <cell r="C375" t="str">
            <v>020313</v>
          </cell>
          <cell r="D375">
            <v>7</v>
          </cell>
          <cell r="E375">
            <v>0</v>
          </cell>
          <cell r="F375">
            <v>7</v>
          </cell>
          <cell r="G375" t="str">
            <v>CN Ôtô</v>
          </cell>
          <cell r="H375" t="str">
            <v>Ôtô</v>
          </cell>
          <cell r="I375" t="str">
            <v>CN Ôtô</v>
          </cell>
        </row>
        <row r="376">
          <cell r="B376" t="str">
            <v>Khóa luận tốt nghiệp (hoặc học thêm 03 học phần chuyên môn-Điện)</v>
          </cell>
          <cell r="C376" t="str">
            <v>070324</v>
          </cell>
          <cell r="D376">
            <v>7</v>
          </cell>
          <cell r="E376">
            <v>0</v>
          </cell>
          <cell r="F376">
            <v>7</v>
          </cell>
          <cell r="G376" t="str">
            <v>Điện</v>
          </cell>
          <cell r="H376" t="str">
            <v>Điện</v>
          </cell>
          <cell r="I376" t="str">
            <v>Điện</v>
          </cell>
        </row>
        <row r="377">
          <cell r="B377" t="str">
            <v>Khóa luận tốt nghiệp (hoặc học thêm 03 học phần chuyên môn-HHC)</v>
          </cell>
          <cell r="C377" t="str">
            <v>030333</v>
          </cell>
          <cell r="D377">
            <v>7</v>
          </cell>
          <cell r="E377">
            <v>0</v>
          </cell>
          <cell r="F377">
            <v>7</v>
          </cell>
          <cell r="G377" t="str">
            <v>Hoá</v>
          </cell>
          <cell r="H377" t="str">
            <v>HoáHC</v>
          </cell>
          <cell r="I377" t="str">
            <v>Hóa</v>
          </cell>
        </row>
        <row r="378">
          <cell r="B378" t="str">
            <v>Khóa luận tốt nghiệp (hoặc học thêm 03 học phần chuyên môn-HPT)</v>
          </cell>
          <cell r="C378" t="str">
            <v>030334</v>
          </cell>
          <cell r="D378">
            <v>7</v>
          </cell>
          <cell r="E378">
            <v>0</v>
          </cell>
          <cell r="F378">
            <v>8</v>
          </cell>
          <cell r="G378" t="str">
            <v>Hoá</v>
          </cell>
          <cell r="H378" t="str">
            <v>HoáPT</v>
          </cell>
          <cell r="I378" t="str">
            <v>Hóa</v>
          </cell>
        </row>
        <row r="379">
          <cell r="B379" t="str">
            <v>Khóa luận tốt nghiệp (hoặc học thêm 03 học phần chuyên môn-HVC)</v>
          </cell>
          <cell r="C379" t="str">
            <v>030335</v>
          </cell>
          <cell r="D379">
            <v>7</v>
          </cell>
          <cell r="E379">
            <v>0</v>
          </cell>
          <cell r="F379">
            <v>7</v>
          </cell>
          <cell r="G379" t="str">
            <v>Hoá</v>
          </cell>
          <cell r="H379" t="str">
            <v>HoáVC</v>
          </cell>
          <cell r="I379" t="str">
            <v>Hóa</v>
          </cell>
        </row>
        <row r="380">
          <cell r="B380" t="str">
            <v>Khóa luận tốt nghiệp (hoặc học thêm 03 học phần chuyên môn-KT)</v>
          </cell>
          <cell r="C380" t="str">
            <v>110330</v>
          </cell>
          <cell r="D380">
            <v>7</v>
          </cell>
          <cell r="E380">
            <v>0</v>
          </cell>
          <cell r="F380">
            <v>7</v>
          </cell>
          <cell r="G380" t="str">
            <v>Kinhtế</v>
          </cell>
          <cell r="H380" t="str">
            <v>KT</v>
          </cell>
          <cell r="I380" t="str">
            <v>Kinhtế</v>
          </cell>
        </row>
        <row r="381">
          <cell r="B381" t="str">
            <v>Khóa luận tốt nghiệp (hoặc học thêm 03 học phần chuyên môn-KHMT)</v>
          </cell>
          <cell r="C381" t="str">
            <v>050318</v>
          </cell>
          <cell r="D381">
            <v>7</v>
          </cell>
          <cell r="E381">
            <v>0</v>
          </cell>
          <cell r="F381">
            <v>7</v>
          </cell>
          <cell r="G381" t="str">
            <v>CNTT</v>
          </cell>
          <cell r="H381" t="str">
            <v>KHMT</v>
          </cell>
          <cell r="I381" t="str">
            <v>CNTT</v>
          </cell>
        </row>
        <row r="382">
          <cell r="B382" t="str">
            <v>Khóa luận tốt nghiệp (hoặc học thêm 03 học phần chuyên môn-NL)</v>
          </cell>
          <cell r="C382" t="str">
            <v>070325</v>
          </cell>
          <cell r="D382">
            <v>7</v>
          </cell>
          <cell r="E382">
            <v>0</v>
          </cell>
          <cell r="F382">
            <v>7</v>
          </cell>
          <cell r="G382" t="str">
            <v>Điện</v>
          </cell>
          <cell r="H382" t="str">
            <v>Nhiệtlạnh</v>
          </cell>
          <cell r="I382" t="str">
            <v>Điện</v>
          </cell>
        </row>
        <row r="383">
          <cell r="B383" t="str">
            <v>Khóa luận tốt nghiệp (hoặc học thêm 03 học phần chuyên môn-QTKD)</v>
          </cell>
          <cell r="C383" t="str">
            <v>110331</v>
          </cell>
          <cell r="D383">
            <v>7</v>
          </cell>
          <cell r="E383">
            <v>0</v>
          </cell>
          <cell r="F383">
            <v>7</v>
          </cell>
          <cell r="G383" t="str">
            <v>Kinhtế</v>
          </cell>
          <cell r="H383" t="str">
            <v>QKTD</v>
          </cell>
          <cell r="I383" t="str">
            <v>Kinhtế</v>
          </cell>
        </row>
        <row r="384">
          <cell r="B384" t="str">
            <v>Khoá luận tốt nghiệp (hoặc học thêm 03 học phần chuyên môn-TA)</v>
          </cell>
          <cell r="C384" t="str">
            <v>130317</v>
          </cell>
          <cell r="D384">
            <v>7</v>
          </cell>
          <cell r="E384">
            <v>0</v>
          </cell>
          <cell r="F384">
            <v>7</v>
          </cell>
          <cell r="G384" t="str">
            <v>NN</v>
          </cell>
          <cell r="H384" t="str">
            <v>Tienganh</v>
          </cell>
          <cell r="I384" t="str">
            <v>NN</v>
          </cell>
        </row>
        <row r="385">
          <cell r="B385" t="str">
            <v>Lập trình  Windows</v>
          </cell>
          <cell r="C385" t="str">
            <v>050319</v>
          </cell>
          <cell r="D385">
            <v>4</v>
          </cell>
          <cell r="E385">
            <v>2</v>
          </cell>
          <cell r="F385">
            <v>2</v>
          </cell>
          <cell r="G385" t="str">
            <v>CNTT</v>
          </cell>
          <cell r="H385" t="str">
            <v>KHMT</v>
          </cell>
          <cell r="I385" t="str">
            <v>CNTT</v>
          </cell>
        </row>
        <row r="386">
          <cell r="B386" t="str">
            <v>Lập trình hướng đối tượng</v>
          </cell>
          <cell r="C386" t="str">
            <v>050320</v>
          </cell>
          <cell r="D386">
            <v>3</v>
          </cell>
          <cell r="E386">
            <v>2</v>
          </cell>
          <cell r="F386">
            <v>1</v>
          </cell>
          <cell r="G386" t="str">
            <v>CNTT</v>
          </cell>
          <cell r="H386" t="str">
            <v>KHMT</v>
          </cell>
          <cell r="I386" t="str">
            <v>CNTT</v>
          </cell>
        </row>
        <row r="387">
          <cell r="B387" t="str">
            <v>Lập và phân tích dự án đầu tư</v>
          </cell>
          <cell r="C387" t="str">
            <v>110332</v>
          </cell>
          <cell r="D387">
            <v>4</v>
          </cell>
          <cell r="E387">
            <v>2</v>
          </cell>
          <cell r="F387">
            <v>2</v>
          </cell>
          <cell r="G387" t="str">
            <v>Kinhtế</v>
          </cell>
          <cell r="H387" t="str">
            <v>QKTD</v>
          </cell>
          <cell r="I387" t="str">
            <v>Kinhtế</v>
          </cell>
        </row>
        <row r="388">
          <cell r="B388" t="str">
            <v>Lịch sử các học thuyết kinh tế</v>
          </cell>
          <cell r="C388" t="str">
            <v>120306</v>
          </cell>
          <cell r="D388">
            <v>2</v>
          </cell>
          <cell r="E388">
            <v>2</v>
          </cell>
          <cell r="F388">
            <v>0</v>
          </cell>
          <cell r="G388" t="str">
            <v>Kinhtế</v>
          </cell>
          <cell r="H388" t="str">
            <v>QKTD</v>
          </cell>
          <cell r="I388" t="str">
            <v>Mác-Lê</v>
          </cell>
        </row>
        <row r="389">
          <cell r="B389" t="str">
            <v>Lịch sử các học thuyết kinh tế</v>
          </cell>
          <cell r="C389" t="str">
            <v>120306</v>
          </cell>
          <cell r="D389">
            <v>2</v>
          </cell>
          <cell r="E389">
            <v>2</v>
          </cell>
          <cell r="F389">
            <v>0</v>
          </cell>
          <cell r="G389" t="str">
            <v>Kinhtế</v>
          </cell>
          <cell r="H389" t="str">
            <v>KT</v>
          </cell>
          <cell r="I389" t="str">
            <v>Mác-Lê</v>
          </cell>
        </row>
        <row r="390">
          <cell r="B390" t="str">
            <v>Lịch sử kinh tế thế giới</v>
          </cell>
          <cell r="C390" t="str">
            <v>110334</v>
          </cell>
          <cell r="D390">
            <v>3</v>
          </cell>
          <cell r="E390">
            <v>3</v>
          </cell>
          <cell r="F390">
            <v>0</v>
          </cell>
          <cell r="G390" t="str">
            <v>Kinhtế</v>
          </cell>
          <cell r="H390" t="str">
            <v>QKTD</v>
          </cell>
          <cell r="I390" t="str">
            <v>Kinhtế</v>
          </cell>
        </row>
        <row r="391">
          <cell r="B391" t="str">
            <v>Lịch sử kinh tế thế giới</v>
          </cell>
          <cell r="C391" t="str">
            <v>110334</v>
          </cell>
          <cell r="D391">
            <v>3</v>
          </cell>
          <cell r="E391">
            <v>3</v>
          </cell>
          <cell r="F391">
            <v>0</v>
          </cell>
          <cell r="G391" t="str">
            <v>Kinhtế</v>
          </cell>
          <cell r="H391" t="str">
            <v>KT</v>
          </cell>
          <cell r="I391" t="str">
            <v>Kinhtế</v>
          </cell>
        </row>
        <row r="392">
          <cell r="B392" t="str">
            <v>Linh kiện điện tử trên ôtô</v>
          </cell>
          <cell r="C392" t="str">
            <v>020314</v>
          </cell>
          <cell r="D392">
            <v>2</v>
          </cell>
          <cell r="E392">
            <v>2</v>
          </cell>
          <cell r="F392">
            <v>0</v>
          </cell>
          <cell r="G392" t="str">
            <v>CN Ôtô</v>
          </cell>
          <cell r="H392" t="str">
            <v>Ôtô</v>
          </cell>
          <cell r="I392" t="str">
            <v>CN Ôtô</v>
          </cell>
        </row>
        <row r="393">
          <cell r="B393" t="str">
            <v>Lò công nghiệp và lò điện</v>
          </cell>
          <cell r="C393" t="str">
            <v>070326</v>
          </cell>
          <cell r="D393">
            <v>3</v>
          </cell>
          <cell r="E393">
            <v>3</v>
          </cell>
          <cell r="F393">
            <v>0</v>
          </cell>
          <cell r="G393" t="str">
            <v>Điện</v>
          </cell>
          <cell r="H393" t="str">
            <v>Nhiệtlạnh</v>
          </cell>
          <cell r="I393" t="str">
            <v>Điện</v>
          </cell>
        </row>
        <row r="394">
          <cell r="B394" t="str">
            <v>Lò hơi</v>
          </cell>
          <cell r="C394" t="str">
            <v>070327</v>
          </cell>
          <cell r="D394">
            <v>3</v>
          </cell>
          <cell r="E394">
            <v>3</v>
          </cell>
          <cell r="F394">
            <v>0</v>
          </cell>
          <cell r="G394" t="str">
            <v>Điện</v>
          </cell>
          <cell r="H394" t="str">
            <v>Nhiệtlạnh</v>
          </cell>
          <cell r="I394" t="str">
            <v>Điện</v>
          </cell>
        </row>
        <row r="395">
          <cell r="B395" t="str">
            <v>Luật kinh tế</v>
          </cell>
          <cell r="C395" t="str">
            <v>120307</v>
          </cell>
          <cell r="D395">
            <v>3</v>
          </cell>
          <cell r="E395">
            <v>3</v>
          </cell>
          <cell r="F395">
            <v>0</v>
          </cell>
          <cell r="G395" t="str">
            <v>Cơ khí</v>
          </cell>
          <cell r="H395" t="str">
            <v>Cơ ĐT</v>
          </cell>
          <cell r="I395" t="str">
            <v>Mác-Lê</v>
          </cell>
        </row>
        <row r="396">
          <cell r="B396" t="str">
            <v>Luật kinh tế</v>
          </cell>
          <cell r="C396" t="str">
            <v>120307</v>
          </cell>
          <cell r="D396">
            <v>3</v>
          </cell>
          <cell r="E396">
            <v>3</v>
          </cell>
          <cell r="F396">
            <v>0</v>
          </cell>
          <cell r="G396" t="str">
            <v>Kinhtế</v>
          </cell>
          <cell r="H396" t="str">
            <v>KT</v>
          </cell>
          <cell r="I396" t="str">
            <v>Mác-Lê</v>
          </cell>
        </row>
        <row r="397">
          <cell r="B397" t="str">
            <v>Luật kinh tế</v>
          </cell>
          <cell r="C397" t="str">
            <v>120307</v>
          </cell>
          <cell r="D397">
            <v>3</v>
          </cell>
          <cell r="E397">
            <v>3</v>
          </cell>
          <cell r="F397">
            <v>0</v>
          </cell>
          <cell r="G397" t="str">
            <v>CN Ôtô</v>
          </cell>
          <cell r="H397" t="str">
            <v>Ôtô</v>
          </cell>
          <cell r="I397" t="str">
            <v>Mác-Lê</v>
          </cell>
        </row>
        <row r="398">
          <cell r="B398" t="str">
            <v>Luật kinh tế</v>
          </cell>
          <cell r="C398" t="str">
            <v>120307</v>
          </cell>
          <cell r="D398">
            <v>3</v>
          </cell>
          <cell r="E398">
            <v>3</v>
          </cell>
          <cell r="F398">
            <v>0</v>
          </cell>
          <cell r="G398" t="str">
            <v>Kinhtế</v>
          </cell>
          <cell r="H398" t="str">
            <v>QKTD</v>
          </cell>
          <cell r="I398" t="str">
            <v>Mác-Lê</v>
          </cell>
        </row>
        <row r="399">
          <cell r="B399" t="str">
            <v>Luật kinh tế</v>
          </cell>
          <cell r="C399" t="str">
            <v>120307</v>
          </cell>
          <cell r="D399">
            <v>3</v>
          </cell>
          <cell r="E399">
            <v>3</v>
          </cell>
          <cell r="F399">
            <v>0</v>
          </cell>
          <cell r="G399" t="str">
            <v>Cơ khí</v>
          </cell>
          <cell r="H399" t="str">
            <v>Cơ khí</v>
          </cell>
          <cell r="I399" t="str">
            <v>Mác-Lê</v>
          </cell>
        </row>
        <row r="400">
          <cell r="B400" t="str">
            <v>Lý thuyết dịch</v>
          </cell>
          <cell r="C400" t="str">
            <v>130318</v>
          </cell>
          <cell r="D400">
            <v>2</v>
          </cell>
          <cell r="E400">
            <v>2</v>
          </cell>
          <cell r="F400">
            <v>0</v>
          </cell>
          <cell r="G400" t="str">
            <v>NN</v>
          </cell>
          <cell r="H400" t="str">
            <v>Tienganh</v>
          </cell>
          <cell r="I400" t="str">
            <v>NN</v>
          </cell>
        </row>
        <row r="401">
          <cell r="B401" t="str">
            <v>Lý thuyết điều khiển tự động</v>
          </cell>
          <cell r="C401" t="str">
            <v>070328</v>
          </cell>
          <cell r="D401">
            <v>3</v>
          </cell>
          <cell r="E401">
            <v>2</v>
          </cell>
          <cell r="F401">
            <v>1</v>
          </cell>
          <cell r="G401" t="str">
            <v>Điện</v>
          </cell>
          <cell r="H401" t="str">
            <v>Điện</v>
          </cell>
          <cell r="I401" t="str">
            <v>Điện</v>
          </cell>
        </row>
        <row r="402">
          <cell r="B402" t="str">
            <v>Lý thuyết điều khiển tự động</v>
          </cell>
          <cell r="C402" t="str">
            <v>070328</v>
          </cell>
          <cell r="D402">
            <v>3</v>
          </cell>
          <cell r="E402">
            <v>2</v>
          </cell>
          <cell r="F402">
            <v>1</v>
          </cell>
          <cell r="G402" t="str">
            <v>Cơ khí</v>
          </cell>
          <cell r="H402" t="str">
            <v>Cơ ĐT</v>
          </cell>
          <cell r="I402" t="str">
            <v>Điện</v>
          </cell>
        </row>
        <row r="403">
          <cell r="B403" t="str">
            <v>Lý thuyết động cơ - ôtô</v>
          </cell>
          <cell r="C403" t="str">
            <v>020315</v>
          </cell>
          <cell r="D403">
            <v>5</v>
          </cell>
          <cell r="E403">
            <v>5</v>
          </cell>
          <cell r="F403">
            <v>0</v>
          </cell>
          <cell r="G403" t="str">
            <v>CN Ôtô</v>
          </cell>
          <cell r="H403" t="str">
            <v>Ôtô</v>
          </cell>
          <cell r="I403" t="str">
            <v>CN Ôtô</v>
          </cell>
        </row>
        <row r="404">
          <cell r="B404" t="str">
            <v>Lý thuyết mã hoá thông tin</v>
          </cell>
          <cell r="C404" t="str">
            <v>050321</v>
          </cell>
          <cell r="D404">
            <v>3</v>
          </cell>
          <cell r="E404">
            <v>2</v>
          </cell>
          <cell r="F404">
            <v>1</v>
          </cell>
          <cell r="G404" t="str">
            <v>CNTT</v>
          </cell>
          <cell r="H404" t="str">
            <v>KHMT</v>
          </cell>
          <cell r="I404" t="str">
            <v>CNTT</v>
          </cell>
        </row>
        <row r="405">
          <cell r="B405" t="str">
            <v>Lý thuyết thống kê</v>
          </cell>
          <cell r="C405" t="str">
            <v>110336</v>
          </cell>
          <cell r="D405">
            <v>3</v>
          </cell>
          <cell r="E405">
            <v>2</v>
          </cell>
          <cell r="F405">
            <v>1</v>
          </cell>
          <cell r="G405" t="str">
            <v>Kinhtế</v>
          </cell>
          <cell r="H405" t="str">
            <v>QKTD</v>
          </cell>
          <cell r="I405" t="str">
            <v>Kinhtế</v>
          </cell>
        </row>
        <row r="406">
          <cell r="B406" t="str">
            <v>Lý thuyết thống kê</v>
          </cell>
          <cell r="C406" t="str">
            <v>110336</v>
          </cell>
          <cell r="D406">
            <v>3</v>
          </cell>
          <cell r="E406">
            <v>2</v>
          </cell>
          <cell r="F406">
            <v>1</v>
          </cell>
          <cell r="G406" t="str">
            <v>Kinhtế</v>
          </cell>
          <cell r="H406" t="str">
            <v>KT</v>
          </cell>
          <cell r="I406" t="str">
            <v>Kinhtế</v>
          </cell>
        </row>
        <row r="407">
          <cell r="B407" t="str">
            <v>Mạch điện 1</v>
          </cell>
          <cell r="C407" t="str">
            <v>070329</v>
          </cell>
          <cell r="D407">
            <v>3</v>
          </cell>
          <cell r="E407">
            <v>3</v>
          </cell>
          <cell r="F407">
            <v>0</v>
          </cell>
          <cell r="G407" t="str">
            <v>Điện</v>
          </cell>
          <cell r="H407" t="str">
            <v>Điện</v>
          </cell>
          <cell r="I407" t="str">
            <v>Điện</v>
          </cell>
        </row>
        <row r="408">
          <cell r="B408" t="str">
            <v>Mạch điện 2</v>
          </cell>
          <cell r="C408" t="str">
            <v>070330</v>
          </cell>
          <cell r="D408">
            <v>3</v>
          </cell>
          <cell r="E408">
            <v>3</v>
          </cell>
          <cell r="F408">
            <v>0</v>
          </cell>
          <cell r="G408" t="str">
            <v>Điện</v>
          </cell>
          <cell r="H408" t="str">
            <v>Điện</v>
          </cell>
          <cell r="I408" t="str">
            <v>Điện</v>
          </cell>
        </row>
        <row r="409">
          <cell r="B409" t="str">
            <v>Mạch điện tử 1</v>
          </cell>
          <cell r="C409" t="str">
            <v>080322</v>
          </cell>
          <cell r="D409">
            <v>3</v>
          </cell>
          <cell r="E409">
            <v>3</v>
          </cell>
          <cell r="F409">
            <v>0</v>
          </cell>
          <cell r="G409" t="str">
            <v>Điệntử</v>
          </cell>
          <cell r="H409" t="str">
            <v>Điệntử</v>
          </cell>
          <cell r="I409" t="str">
            <v>Điện tử</v>
          </cell>
        </row>
        <row r="410">
          <cell r="B410" t="str">
            <v>Mạch điện tử 2</v>
          </cell>
          <cell r="C410" t="str">
            <v>080323</v>
          </cell>
          <cell r="D410">
            <v>3</v>
          </cell>
          <cell r="E410">
            <v>3</v>
          </cell>
          <cell r="F410">
            <v>0</v>
          </cell>
          <cell r="G410" t="str">
            <v>Điệntử</v>
          </cell>
          <cell r="H410" t="str">
            <v>Điệntử</v>
          </cell>
          <cell r="I410" t="str">
            <v>Điện tử</v>
          </cell>
        </row>
        <row r="411">
          <cell r="B411" t="str">
            <v>Mạng máy tính</v>
          </cell>
          <cell r="C411" t="str">
            <v>050322</v>
          </cell>
          <cell r="D411">
            <v>3</v>
          </cell>
          <cell r="E411">
            <v>2</v>
          </cell>
          <cell r="F411">
            <v>1</v>
          </cell>
          <cell r="G411" t="str">
            <v>CNTT</v>
          </cell>
          <cell r="H411" t="str">
            <v>KHMT</v>
          </cell>
          <cell r="I411" t="str">
            <v>CNTT</v>
          </cell>
        </row>
        <row r="412">
          <cell r="B412" t="str">
            <v>Mạng máy tính</v>
          </cell>
          <cell r="C412" t="str">
            <v>050322</v>
          </cell>
          <cell r="D412">
            <v>3</v>
          </cell>
          <cell r="E412">
            <v>2</v>
          </cell>
          <cell r="F412">
            <v>1</v>
          </cell>
          <cell r="G412" t="str">
            <v>Điệntử</v>
          </cell>
          <cell r="H412" t="str">
            <v>Điệntử</v>
          </cell>
          <cell r="I412" t="str">
            <v>CNTT</v>
          </cell>
        </row>
        <row r="413">
          <cell r="B413" t="str">
            <v>Mạng truyền thông công nghiệp</v>
          </cell>
          <cell r="C413" t="str">
            <v>070331</v>
          </cell>
          <cell r="D413">
            <v>3</v>
          </cell>
          <cell r="E413">
            <v>3</v>
          </cell>
          <cell r="F413">
            <v>0</v>
          </cell>
          <cell r="G413" t="str">
            <v>Điện</v>
          </cell>
          <cell r="H413" t="str">
            <v>Điện</v>
          </cell>
          <cell r="I413" t="str">
            <v>Điện</v>
          </cell>
        </row>
        <row r="414">
          <cell r="B414" t="str">
            <v>Marketing căn bản</v>
          </cell>
          <cell r="C414" t="str">
            <v>110337</v>
          </cell>
          <cell r="D414">
            <v>3</v>
          </cell>
          <cell r="E414">
            <v>2</v>
          </cell>
          <cell r="F414">
            <v>1</v>
          </cell>
          <cell r="G414" t="str">
            <v>Cơ khí</v>
          </cell>
          <cell r="H414" t="str">
            <v>Cơ ĐT</v>
          </cell>
          <cell r="I414" t="str">
            <v>Kinhtế</v>
          </cell>
        </row>
        <row r="415">
          <cell r="B415" t="str">
            <v>Marketing căn bản</v>
          </cell>
          <cell r="C415" t="str">
            <v>110337</v>
          </cell>
          <cell r="D415">
            <v>3</v>
          </cell>
          <cell r="E415">
            <v>2</v>
          </cell>
          <cell r="F415">
            <v>1</v>
          </cell>
          <cell r="G415" t="str">
            <v>CN Ôtô</v>
          </cell>
          <cell r="H415" t="str">
            <v>Ôtô</v>
          </cell>
          <cell r="I415" t="str">
            <v>Kinhtế</v>
          </cell>
        </row>
        <row r="416">
          <cell r="B416" t="str">
            <v>Marketing căn bản</v>
          </cell>
          <cell r="C416" t="str">
            <v>110337</v>
          </cell>
          <cell r="D416">
            <v>3</v>
          </cell>
          <cell r="E416">
            <v>2</v>
          </cell>
          <cell r="F416">
            <v>1</v>
          </cell>
          <cell r="G416" t="str">
            <v>Cơ khí</v>
          </cell>
          <cell r="H416" t="str">
            <v>Cơ khí</v>
          </cell>
          <cell r="I416" t="str">
            <v>Kinhtế</v>
          </cell>
        </row>
        <row r="417">
          <cell r="B417" t="str">
            <v>Marketing căn bản </v>
          </cell>
          <cell r="C417" t="str">
            <v>110337</v>
          </cell>
          <cell r="D417">
            <v>3</v>
          </cell>
          <cell r="E417">
            <v>2</v>
          </cell>
          <cell r="F417">
            <v>1</v>
          </cell>
          <cell r="G417" t="str">
            <v>Kinhtế</v>
          </cell>
          <cell r="H417" t="str">
            <v>KT</v>
          </cell>
          <cell r="I417" t="str">
            <v>Kinhtế</v>
          </cell>
        </row>
        <row r="418">
          <cell r="B418" t="str">
            <v>Marketing căn bản </v>
          </cell>
          <cell r="C418" t="str">
            <v>110337</v>
          </cell>
          <cell r="D418">
            <v>3</v>
          </cell>
          <cell r="E418">
            <v>2</v>
          </cell>
          <cell r="F418">
            <v>1</v>
          </cell>
          <cell r="G418" t="str">
            <v>Kinhtế</v>
          </cell>
          <cell r="H418" t="str">
            <v>QKTD</v>
          </cell>
          <cell r="I418" t="str">
            <v>Kinhtế</v>
          </cell>
        </row>
        <row r="419">
          <cell r="B419" t="str">
            <v>Máy cắt </v>
          </cell>
          <cell r="C419" t="str">
            <v>010332</v>
          </cell>
          <cell r="D419">
            <v>4</v>
          </cell>
          <cell r="E419">
            <v>3</v>
          </cell>
          <cell r="F419">
            <v>1</v>
          </cell>
          <cell r="G419" t="str">
            <v>Cơ khí</v>
          </cell>
          <cell r="H419" t="str">
            <v>Cơ khí</v>
          </cell>
          <cell r="I419" t="str">
            <v>Cơ khí</v>
          </cell>
        </row>
        <row r="420">
          <cell r="B420" t="str">
            <v>Máy điện</v>
          </cell>
          <cell r="C420" t="str">
            <v>070332</v>
          </cell>
          <cell r="D420">
            <v>4</v>
          </cell>
          <cell r="E420">
            <v>3</v>
          </cell>
          <cell r="F420">
            <v>1</v>
          </cell>
          <cell r="G420" t="str">
            <v>Điện</v>
          </cell>
          <cell r="H420" t="str">
            <v>Điện</v>
          </cell>
          <cell r="I420" t="str">
            <v>Điện</v>
          </cell>
        </row>
        <row r="421">
          <cell r="B421" t="str">
            <v>Máy điện (CĐT)</v>
          </cell>
          <cell r="C421" t="str">
            <v>070333</v>
          </cell>
          <cell r="D421">
            <v>3</v>
          </cell>
          <cell r="E421">
            <v>2</v>
          </cell>
          <cell r="F421">
            <v>1</v>
          </cell>
          <cell r="G421" t="str">
            <v>Cơ khí</v>
          </cell>
          <cell r="H421" t="str">
            <v>Cơ ĐT</v>
          </cell>
          <cell r="I421" t="str">
            <v>Điện</v>
          </cell>
        </row>
        <row r="422">
          <cell r="B422" t="str">
            <v>Máy tự động </v>
          </cell>
          <cell r="C422" t="str">
            <v>010333</v>
          </cell>
          <cell r="D422">
            <v>4</v>
          </cell>
          <cell r="E422">
            <v>3</v>
          </cell>
          <cell r="F422">
            <v>1</v>
          </cell>
          <cell r="G422" t="str">
            <v>Cơ khí</v>
          </cell>
          <cell r="H422" t="str">
            <v>Cơ ĐT</v>
          </cell>
          <cell r="I422" t="str">
            <v>Cơ khí</v>
          </cell>
        </row>
        <row r="423">
          <cell r="B423" t="str">
            <v>Mô hình hóa và mô phỏng quá trình sản xuất</v>
          </cell>
          <cell r="C423" t="str">
            <v>070334</v>
          </cell>
          <cell r="D423">
            <v>3</v>
          </cell>
          <cell r="E423">
            <v>3</v>
          </cell>
          <cell r="F423">
            <v>0</v>
          </cell>
          <cell r="G423" t="str">
            <v>Điện</v>
          </cell>
          <cell r="H423" t="str">
            <v>Điện</v>
          </cell>
          <cell r="I423" t="str">
            <v>Điện</v>
          </cell>
        </row>
        <row r="424">
          <cell r="B424" t="str">
            <v>Mô hình tối ưu hoá trong công nghệ hoá học </v>
          </cell>
          <cell r="C424" t="str">
            <v>030336</v>
          </cell>
          <cell r="D424">
            <v>3</v>
          </cell>
          <cell r="E424">
            <v>3</v>
          </cell>
          <cell r="F424">
            <v>0</v>
          </cell>
          <cell r="G424" t="str">
            <v>Hoá</v>
          </cell>
          <cell r="H424" t="str">
            <v>HoáHC</v>
          </cell>
          <cell r="I424" t="str">
            <v>Hóa</v>
          </cell>
        </row>
        <row r="425">
          <cell r="B425" t="str">
            <v>Mô hình tối ưu hoá trong công nghệ hoá học </v>
          </cell>
          <cell r="C425" t="str">
            <v>030336</v>
          </cell>
          <cell r="D425">
            <v>3</v>
          </cell>
          <cell r="E425">
            <v>3</v>
          </cell>
          <cell r="F425">
            <v>0</v>
          </cell>
          <cell r="G425" t="str">
            <v>Hoá</v>
          </cell>
          <cell r="H425" t="str">
            <v>HoáPT</v>
          </cell>
          <cell r="I425" t="str">
            <v>Hóa</v>
          </cell>
        </row>
        <row r="426">
          <cell r="B426" t="str">
            <v>Mô hình tối ưu hoá trong công nghệ hoá học </v>
          </cell>
          <cell r="C426" t="str">
            <v>030336</v>
          </cell>
          <cell r="D426">
            <v>3</v>
          </cell>
          <cell r="E426">
            <v>3</v>
          </cell>
          <cell r="F426">
            <v>0</v>
          </cell>
          <cell r="G426" t="str">
            <v>Hoá</v>
          </cell>
          <cell r="H426" t="str">
            <v>HoáVC</v>
          </cell>
          <cell r="I426" t="str">
            <v>Hóa</v>
          </cell>
        </row>
        <row r="427">
          <cell r="B427" t="str">
            <v>Một số phương pháp tính toán khoa học và phần mềm tính toán</v>
          </cell>
          <cell r="C427" t="str">
            <v>050323</v>
          </cell>
          <cell r="D427">
            <v>3</v>
          </cell>
          <cell r="E427">
            <v>2</v>
          </cell>
          <cell r="F427">
            <v>1</v>
          </cell>
          <cell r="G427" t="str">
            <v>CNTT</v>
          </cell>
          <cell r="H427" t="str">
            <v>KHMT</v>
          </cell>
          <cell r="I427" t="str">
            <v>CNTT</v>
          </cell>
        </row>
        <row r="428">
          <cell r="B428" t="str">
            <v>Một số phương pháp tính toán mềm</v>
          </cell>
          <cell r="C428" t="str">
            <v>050324</v>
          </cell>
          <cell r="D428">
            <v>3</v>
          </cell>
          <cell r="E428">
            <v>2</v>
          </cell>
          <cell r="F428">
            <v>1</v>
          </cell>
          <cell r="G428" t="str">
            <v>CNTT</v>
          </cell>
          <cell r="H428" t="str">
            <v>KHMT</v>
          </cell>
          <cell r="I428" t="str">
            <v>CNTT</v>
          </cell>
        </row>
        <row r="429">
          <cell r="B429" t="str">
            <v>Nghe - Nói 1</v>
          </cell>
          <cell r="C429" t="str">
            <v>130319</v>
          </cell>
          <cell r="D429">
            <v>4</v>
          </cell>
          <cell r="E429">
            <v>4</v>
          </cell>
          <cell r="F429">
            <v>0</v>
          </cell>
          <cell r="G429" t="str">
            <v>NN</v>
          </cell>
          <cell r="H429" t="str">
            <v>Tienganh</v>
          </cell>
          <cell r="I429" t="str">
            <v>NN</v>
          </cell>
        </row>
        <row r="430">
          <cell r="B430" t="str">
            <v>Nghe - Nói 2</v>
          </cell>
          <cell r="C430" t="str">
            <v>130320</v>
          </cell>
          <cell r="D430">
            <v>4</v>
          </cell>
          <cell r="E430">
            <v>4</v>
          </cell>
          <cell r="F430">
            <v>0</v>
          </cell>
          <cell r="G430" t="str">
            <v>NN</v>
          </cell>
          <cell r="H430" t="str">
            <v>Tienganh</v>
          </cell>
          <cell r="I430" t="str">
            <v>NN</v>
          </cell>
        </row>
        <row r="431">
          <cell r="B431" t="str">
            <v>Nghe - Nói 3</v>
          </cell>
          <cell r="C431" t="str">
            <v>130321</v>
          </cell>
          <cell r="D431">
            <v>4</v>
          </cell>
          <cell r="E431">
            <v>4</v>
          </cell>
          <cell r="F431">
            <v>0</v>
          </cell>
          <cell r="G431" t="str">
            <v>NN</v>
          </cell>
          <cell r="H431" t="str">
            <v>Tienganh</v>
          </cell>
          <cell r="I431" t="str">
            <v>NN</v>
          </cell>
        </row>
        <row r="432">
          <cell r="B432" t="str">
            <v>Nghe - Nói 4</v>
          </cell>
          <cell r="C432" t="str">
            <v>130322</v>
          </cell>
          <cell r="D432">
            <v>4</v>
          </cell>
          <cell r="E432">
            <v>4</v>
          </cell>
          <cell r="F432">
            <v>0</v>
          </cell>
          <cell r="G432" t="str">
            <v>NN</v>
          </cell>
          <cell r="H432" t="str">
            <v>Tienganh</v>
          </cell>
          <cell r="I432" t="str">
            <v>NN</v>
          </cell>
        </row>
        <row r="433">
          <cell r="B433" t="str">
            <v>Nghe - Nói 5</v>
          </cell>
          <cell r="C433" t="str">
            <v>130323</v>
          </cell>
          <cell r="D433">
            <v>4</v>
          </cell>
          <cell r="E433">
            <v>4</v>
          </cell>
          <cell r="F433">
            <v>0</v>
          </cell>
          <cell r="G433" t="str">
            <v>NN</v>
          </cell>
          <cell r="H433" t="str">
            <v>Tienganh</v>
          </cell>
          <cell r="I433" t="str">
            <v>NN</v>
          </cell>
        </row>
        <row r="434">
          <cell r="B434" t="str">
            <v>Ngôn ngữ hình thức và Otomat nâng cao</v>
          </cell>
          <cell r="C434" t="str">
            <v>050325</v>
          </cell>
          <cell r="D434">
            <v>3</v>
          </cell>
          <cell r="E434">
            <v>2</v>
          </cell>
          <cell r="F434">
            <v>1</v>
          </cell>
          <cell r="G434" t="str">
            <v>CNTT</v>
          </cell>
          <cell r="H434" t="str">
            <v>KHMT</v>
          </cell>
          <cell r="I434" t="str">
            <v>CNTT</v>
          </cell>
        </row>
        <row r="435">
          <cell r="B435" t="str">
            <v>Ngôn ngữ học đối chiếu</v>
          </cell>
          <cell r="C435" t="str">
            <v>130324</v>
          </cell>
          <cell r="D435">
            <v>3</v>
          </cell>
          <cell r="E435">
            <v>3</v>
          </cell>
          <cell r="F435">
            <v>0</v>
          </cell>
          <cell r="G435" t="str">
            <v>NN</v>
          </cell>
          <cell r="H435" t="str">
            <v>Tienganh</v>
          </cell>
          <cell r="I435" t="str">
            <v>NN</v>
          </cell>
        </row>
        <row r="436">
          <cell r="B436" t="str">
            <v>Ngôn ngữ mô tả phần cứng (HDL)</v>
          </cell>
          <cell r="C436" t="str">
            <v>080324</v>
          </cell>
          <cell r="D436">
            <v>3</v>
          </cell>
          <cell r="E436">
            <v>2</v>
          </cell>
          <cell r="F436">
            <v>1</v>
          </cell>
          <cell r="G436" t="str">
            <v>Điệntử</v>
          </cell>
          <cell r="H436" t="str">
            <v>Điệntử</v>
          </cell>
          <cell r="I436" t="str">
            <v>Điện tử</v>
          </cell>
        </row>
        <row r="437">
          <cell r="B437" t="str">
            <v>Nguyên lý cắt </v>
          </cell>
          <cell r="C437" t="str">
            <v>010334</v>
          </cell>
          <cell r="D437">
            <v>4</v>
          </cell>
          <cell r="E437">
            <v>3</v>
          </cell>
          <cell r="F437">
            <v>1</v>
          </cell>
          <cell r="G437" t="str">
            <v>Cơ khí</v>
          </cell>
          <cell r="H437" t="str">
            <v>Cơ khí</v>
          </cell>
          <cell r="I437" t="str">
            <v>Cơ khí</v>
          </cell>
        </row>
        <row r="438">
          <cell r="B438" t="str">
            <v>Nguyên lý hệ điều hành</v>
          </cell>
          <cell r="C438" t="str">
            <v>050326</v>
          </cell>
          <cell r="D438">
            <v>3</v>
          </cell>
          <cell r="E438">
            <v>2</v>
          </cell>
          <cell r="F438">
            <v>1</v>
          </cell>
          <cell r="G438" t="str">
            <v>CNTT</v>
          </cell>
          <cell r="H438" t="str">
            <v>KHMT</v>
          </cell>
          <cell r="I438" t="str">
            <v>CNTT</v>
          </cell>
        </row>
        <row r="439">
          <cell r="B439" t="str">
            <v>Nguyên lý kế toán</v>
          </cell>
          <cell r="C439" t="str">
            <v>110338</v>
          </cell>
          <cell r="D439">
            <v>3</v>
          </cell>
          <cell r="E439">
            <v>2</v>
          </cell>
          <cell r="F439">
            <v>1</v>
          </cell>
          <cell r="G439" t="str">
            <v>Cơ khí</v>
          </cell>
          <cell r="H439" t="str">
            <v>Cơ ĐT</v>
          </cell>
          <cell r="I439" t="str">
            <v>Kinhtế</v>
          </cell>
        </row>
        <row r="440">
          <cell r="B440" t="str">
            <v>Nguyên lý kế toán</v>
          </cell>
          <cell r="C440" t="str">
            <v>110338</v>
          </cell>
          <cell r="D440">
            <v>3</v>
          </cell>
          <cell r="E440">
            <v>2</v>
          </cell>
          <cell r="F440">
            <v>1</v>
          </cell>
          <cell r="G440" t="str">
            <v>CN Ôtô</v>
          </cell>
          <cell r="H440" t="str">
            <v>Ôtô</v>
          </cell>
          <cell r="I440" t="str">
            <v>Kinhtế</v>
          </cell>
        </row>
        <row r="441">
          <cell r="B441" t="str">
            <v>Nguyên lý kế toán</v>
          </cell>
          <cell r="C441" t="str">
            <v>110338</v>
          </cell>
          <cell r="D441">
            <v>3</v>
          </cell>
          <cell r="E441">
            <v>2</v>
          </cell>
          <cell r="F441">
            <v>1</v>
          </cell>
          <cell r="G441" t="str">
            <v>Cơ khí</v>
          </cell>
          <cell r="H441" t="str">
            <v>Cơ khí</v>
          </cell>
          <cell r="I441" t="str">
            <v>Kinhtế</v>
          </cell>
        </row>
        <row r="442">
          <cell r="B442" t="str">
            <v>Nguyên lý kế toán </v>
          </cell>
          <cell r="C442" t="str">
            <v>110338</v>
          </cell>
          <cell r="D442">
            <v>3</v>
          </cell>
          <cell r="E442">
            <v>2</v>
          </cell>
          <cell r="F442">
            <v>1</v>
          </cell>
          <cell r="G442" t="str">
            <v>Kinhtế</v>
          </cell>
          <cell r="H442" t="str">
            <v>KT</v>
          </cell>
          <cell r="I442" t="str">
            <v>Kinhtế</v>
          </cell>
        </row>
        <row r="443">
          <cell r="B443" t="str">
            <v>Nguyên lý kế toán </v>
          </cell>
          <cell r="C443" t="str">
            <v>110338</v>
          </cell>
          <cell r="D443">
            <v>3</v>
          </cell>
          <cell r="E443">
            <v>2</v>
          </cell>
          <cell r="F443">
            <v>1</v>
          </cell>
          <cell r="G443" t="str">
            <v>Kinhtế</v>
          </cell>
          <cell r="H443" t="str">
            <v>QKTD</v>
          </cell>
          <cell r="I443" t="str">
            <v>Kinhtế</v>
          </cell>
        </row>
        <row r="444">
          <cell r="B444" t="str">
            <v>Nguyên lý máy</v>
          </cell>
          <cell r="C444" t="str">
            <v>010335</v>
          </cell>
          <cell r="D444">
            <v>3</v>
          </cell>
          <cell r="E444">
            <v>2</v>
          </cell>
          <cell r="F444">
            <v>1</v>
          </cell>
          <cell r="G444" t="str">
            <v>Cơ khí</v>
          </cell>
          <cell r="H444" t="str">
            <v>Cơ khí</v>
          </cell>
          <cell r="I444" t="str">
            <v>Cơ khí</v>
          </cell>
        </row>
        <row r="445">
          <cell r="B445" t="str">
            <v>Nguyên lý tự động điều chỉnh quá trình nhiệt</v>
          </cell>
          <cell r="C445" t="str">
            <v>070335</v>
          </cell>
          <cell r="D445">
            <v>3</v>
          </cell>
          <cell r="E445">
            <v>3</v>
          </cell>
          <cell r="F445">
            <v>0</v>
          </cell>
          <cell r="G445" t="str">
            <v>Điện</v>
          </cell>
          <cell r="H445" t="str">
            <v>Nhiệtlạnh</v>
          </cell>
          <cell r="I445" t="str">
            <v>Điện</v>
          </cell>
        </row>
        <row r="446">
          <cell r="B446" t="str">
            <v>Lý thuyết thống kê</v>
          </cell>
          <cell r="C446" t="str">
            <v>110336</v>
          </cell>
          <cell r="D446">
            <v>3</v>
          </cell>
          <cell r="E446">
            <v>2</v>
          </cell>
          <cell r="F446">
            <v>1</v>
          </cell>
          <cell r="G446" t="str">
            <v>Cơ khí</v>
          </cell>
          <cell r="H446" t="str">
            <v>Cơ ĐT</v>
          </cell>
          <cell r="I446" t="str">
            <v>Kinhtế</v>
          </cell>
        </row>
        <row r="447">
          <cell r="B447" t="str">
            <v>Lý thuyết thống kê</v>
          </cell>
          <cell r="C447" t="str">
            <v>110336</v>
          </cell>
          <cell r="D447">
            <v>3</v>
          </cell>
          <cell r="E447">
            <v>2</v>
          </cell>
          <cell r="F447">
            <v>1</v>
          </cell>
          <cell r="G447" t="str">
            <v>CN Ôtô</v>
          </cell>
          <cell r="H447" t="str">
            <v>Ôtô</v>
          </cell>
          <cell r="I447" t="str">
            <v>Kinhtế</v>
          </cell>
        </row>
        <row r="448">
          <cell r="B448" t="str">
            <v>Lý thuyết thống kê</v>
          </cell>
          <cell r="C448" t="str">
            <v>110336</v>
          </cell>
          <cell r="D448">
            <v>3</v>
          </cell>
          <cell r="E448">
            <v>2</v>
          </cell>
          <cell r="F448">
            <v>1</v>
          </cell>
          <cell r="G448" t="str">
            <v>Cơ khí</v>
          </cell>
          <cell r="H448" t="str">
            <v>Cơ khí</v>
          </cell>
          <cell r="I448" t="str">
            <v>Kinhtế</v>
          </cell>
        </row>
        <row r="449">
          <cell r="B449" t="str">
            <v>Nguyên lý truyền thông</v>
          </cell>
          <cell r="C449" t="str">
            <v>080325</v>
          </cell>
          <cell r="D449">
            <v>3</v>
          </cell>
          <cell r="E449">
            <v>3</v>
          </cell>
          <cell r="F449">
            <v>0</v>
          </cell>
          <cell r="G449" t="str">
            <v>Điệntử</v>
          </cell>
          <cell r="H449" t="str">
            <v>Điệntử</v>
          </cell>
          <cell r="I449" t="str">
            <v>Điện tử</v>
          </cell>
        </row>
        <row r="450">
          <cell r="B450" t="str">
            <v>Nguyên lý, chi tiết máy</v>
          </cell>
          <cell r="C450" t="str">
            <v>070336</v>
          </cell>
          <cell r="D450">
            <v>2</v>
          </cell>
          <cell r="E450">
            <v>2</v>
          </cell>
          <cell r="F450">
            <v>0</v>
          </cell>
          <cell r="G450" t="str">
            <v>Điện</v>
          </cell>
          <cell r="H450" t="str">
            <v>Nhiệtlạnh</v>
          </cell>
          <cell r="I450" t="str">
            <v>Điện</v>
          </cell>
        </row>
        <row r="451">
          <cell r="B451" t="str">
            <v>Ngữ âm tiếng Anh</v>
          </cell>
          <cell r="C451" t="str">
            <v>130325</v>
          </cell>
          <cell r="D451">
            <v>3</v>
          </cell>
          <cell r="E451">
            <v>3</v>
          </cell>
          <cell r="F451">
            <v>0</v>
          </cell>
          <cell r="G451" t="str">
            <v>NN</v>
          </cell>
          <cell r="H451" t="str">
            <v>Tienganh</v>
          </cell>
          <cell r="I451" t="str">
            <v>NN</v>
          </cell>
        </row>
        <row r="452">
          <cell r="B452" t="str">
            <v>Ngữ nghĩa</v>
          </cell>
          <cell r="C452" t="str">
            <v>130326</v>
          </cell>
          <cell r="D452">
            <v>3</v>
          </cell>
          <cell r="E452">
            <v>3</v>
          </cell>
          <cell r="F452">
            <v>0</v>
          </cell>
          <cell r="G452" t="str">
            <v>NN</v>
          </cell>
          <cell r="H452" t="str">
            <v>Tienganh</v>
          </cell>
          <cell r="I452" t="str">
            <v>NN</v>
          </cell>
        </row>
        <row r="453">
          <cell r="B453" t="str">
            <v>Ngữ pháp Tiếng Anh</v>
          </cell>
          <cell r="C453" t="str">
            <v>130327</v>
          </cell>
          <cell r="D453">
            <v>3</v>
          </cell>
          <cell r="E453">
            <v>3</v>
          </cell>
          <cell r="F453">
            <v>0</v>
          </cell>
          <cell r="G453" t="str">
            <v>NN</v>
          </cell>
          <cell r="H453" t="str">
            <v>Tienganh</v>
          </cell>
          <cell r="I453" t="str">
            <v>NN</v>
          </cell>
        </row>
        <row r="454">
          <cell r="B454" t="str">
            <v>Nhà máy điện và trạm biến áp</v>
          </cell>
          <cell r="C454" t="str">
            <v>070337</v>
          </cell>
          <cell r="D454">
            <v>3</v>
          </cell>
          <cell r="E454">
            <v>3</v>
          </cell>
          <cell r="F454">
            <v>0</v>
          </cell>
          <cell r="G454" t="str">
            <v>Điện</v>
          </cell>
          <cell r="H454" t="str">
            <v>Điện</v>
          </cell>
          <cell r="I454" t="str">
            <v>Điện</v>
          </cell>
        </row>
        <row r="455">
          <cell r="B455" t="str">
            <v>Nhà máy nhiệt điện</v>
          </cell>
          <cell r="C455" t="str">
            <v>070338</v>
          </cell>
          <cell r="D455">
            <v>3</v>
          </cell>
          <cell r="E455">
            <v>3</v>
          </cell>
          <cell r="F455">
            <v>0</v>
          </cell>
          <cell r="G455" t="str">
            <v>Điện</v>
          </cell>
          <cell r="H455" t="str">
            <v>Nhiệtlạnh</v>
          </cell>
          <cell r="I455" t="str">
            <v>Điện</v>
          </cell>
        </row>
        <row r="456">
          <cell r="B456" t="str">
            <v>Nhập môn công nghệ phần mềm</v>
          </cell>
          <cell r="C456" t="str">
            <v>050327</v>
          </cell>
          <cell r="D456">
            <v>3</v>
          </cell>
          <cell r="E456">
            <v>2</v>
          </cell>
          <cell r="F456">
            <v>1</v>
          </cell>
          <cell r="G456" t="str">
            <v>CNTT</v>
          </cell>
          <cell r="H456" t="str">
            <v>KHMT</v>
          </cell>
          <cell r="I456" t="str">
            <v>CNTT</v>
          </cell>
        </row>
        <row r="457">
          <cell r="B457" t="str">
            <v>Nhập môn logic học</v>
          </cell>
          <cell r="C457" t="str">
            <v>120303</v>
          </cell>
          <cell r="D457">
            <v>2</v>
          </cell>
          <cell r="E457">
            <v>2</v>
          </cell>
          <cell r="F457">
            <v>0</v>
          </cell>
          <cell r="G457" t="str">
            <v>Cơ khí</v>
          </cell>
          <cell r="H457" t="str">
            <v>Cơ ĐT</v>
          </cell>
          <cell r="I457" t="str">
            <v>Mác-Lê</v>
          </cell>
        </row>
        <row r="458">
          <cell r="B458" t="str">
            <v>Nhập môn logic học</v>
          </cell>
          <cell r="C458" t="str">
            <v>120303</v>
          </cell>
          <cell r="D458">
            <v>2</v>
          </cell>
          <cell r="E458">
            <v>2</v>
          </cell>
          <cell r="F458">
            <v>0</v>
          </cell>
          <cell r="G458" t="str">
            <v>Điện</v>
          </cell>
          <cell r="H458" t="str">
            <v>Điện</v>
          </cell>
          <cell r="I458" t="str">
            <v>Mác-Lê</v>
          </cell>
        </row>
        <row r="459">
          <cell r="B459" t="str">
            <v>Nhập môn logic học</v>
          </cell>
          <cell r="C459" t="str">
            <v>120303</v>
          </cell>
          <cell r="D459">
            <v>2</v>
          </cell>
          <cell r="E459">
            <v>2</v>
          </cell>
          <cell r="F459">
            <v>0</v>
          </cell>
          <cell r="G459" t="str">
            <v>Điệntử</v>
          </cell>
          <cell r="H459" t="str">
            <v>Điệntử</v>
          </cell>
          <cell r="I459" t="str">
            <v>Mác-Lê</v>
          </cell>
        </row>
        <row r="460">
          <cell r="B460" t="str">
            <v>Nhập môn logic học</v>
          </cell>
          <cell r="C460" t="str">
            <v>120303</v>
          </cell>
          <cell r="D460">
            <v>2</v>
          </cell>
          <cell r="E460">
            <v>2</v>
          </cell>
          <cell r="F460">
            <v>0</v>
          </cell>
          <cell r="G460" t="str">
            <v>Hoá</v>
          </cell>
          <cell r="H460" t="str">
            <v>HoáHC</v>
          </cell>
          <cell r="I460" t="str">
            <v>Mác-Lê</v>
          </cell>
        </row>
        <row r="461">
          <cell r="B461" t="str">
            <v>Nhập môn logic học</v>
          </cell>
          <cell r="C461" t="str">
            <v>120303</v>
          </cell>
          <cell r="D461">
            <v>2</v>
          </cell>
          <cell r="E461">
            <v>2</v>
          </cell>
          <cell r="F461">
            <v>0</v>
          </cell>
          <cell r="G461" t="str">
            <v>Hoá</v>
          </cell>
          <cell r="H461" t="str">
            <v>HoáPT</v>
          </cell>
          <cell r="I461" t="str">
            <v>Mác-Lê</v>
          </cell>
        </row>
        <row r="462">
          <cell r="B462" t="str">
            <v>Nhập môn logic học</v>
          </cell>
          <cell r="C462" t="str">
            <v>120303</v>
          </cell>
          <cell r="D462">
            <v>2</v>
          </cell>
          <cell r="E462">
            <v>2</v>
          </cell>
          <cell r="F462">
            <v>0</v>
          </cell>
          <cell r="G462" t="str">
            <v>Hoá</v>
          </cell>
          <cell r="H462" t="str">
            <v>HoáVC</v>
          </cell>
          <cell r="I462" t="str">
            <v>Mác-Lê</v>
          </cell>
        </row>
        <row r="463">
          <cell r="B463" t="str">
            <v>Nhập môn logic học</v>
          </cell>
          <cell r="C463" t="str">
            <v>120303</v>
          </cell>
          <cell r="D463">
            <v>2</v>
          </cell>
          <cell r="E463">
            <v>2</v>
          </cell>
          <cell r="F463">
            <v>0</v>
          </cell>
          <cell r="G463" t="str">
            <v>CNTT</v>
          </cell>
          <cell r="H463" t="str">
            <v>KHMT</v>
          </cell>
          <cell r="I463" t="str">
            <v>Mác-Lê</v>
          </cell>
        </row>
        <row r="464">
          <cell r="B464" t="str">
            <v>Nhập môn logic học</v>
          </cell>
          <cell r="C464" t="str">
            <v>120303</v>
          </cell>
          <cell r="D464">
            <v>2</v>
          </cell>
          <cell r="E464">
            <v>2</v>
          </cell>
          <cell r="F464">
            <v>0</v>
          </cell>
          <cell r="G464" t="str">
            <v>Điện</v>
          </cell>
          <cell r="H464" t="str">
            <v>Nhiệtlạnh</v>
          </cell>
          <cell r="I464" t="str">
            <v>Mác-Lê</v>
          </cell>
        </row>
        <row r="465">
          <cell r="B465" t="str">
            <v>Nhập môn logic học</v>
          </cell>
          <cell r="C465" t="str">
            <v>120303</v>
          </cell>
          <cell r="D465">
            <v>2</v>
          </cell>
          <cell r="E465">
            <v>2</v>
          </cell>
          <cell r="F465">
            <v>0</v>
          </cell>
          <cell r="G465" t="str">
            <v>CN Ôtô</v>
          </cell>
          <cell r="H465" t="str">
            <v>Ôtô</v>
          </cell>
          <cell r="I465" t="str">
            <v>Mác-Lê</v>
          </cell>
        </row>
        <row r="466">
          <cell r="B466" t="str">
            <v>Nhập môn logic học</v>
          </cell>
          <cell r="C466" t="str">
            <v>120303</v>
          </cell>
          <cell r="D466">
            <v>2</v>
          </cell>
          <cell r="E466">
            <v>2</v>
          </cell>
          <cell r="F466">
            <v>0</v>
          </cell>
          <cell r="G466" t="str">
            <v>NN</v>
          </cell>
          <cell r="H466" t="str">
            <v>Tienganh</v>
          </cell>
          <cell r="I466" t="str">
            <v>Mác-Lê</v>
          </cell>
        </row>
        <row r="467">
          <cell r="B467" t="str">
            <v>Nhập môn logic học</v>
          </cell>
          <cell r="C467" t="str">
            <v>120303</v>
          </cell>
          <cell r="D467">
            <v>2</v>
          </cell>
          <cell r="E467">
            <v>2</v>
          </cell>
          <cell r="F467">
            <v>0</v>
          </cell>
          <cell r="G467" t="str">
            <v>Cơ khí</v>
          </cell>
          <cell r="H467" t="str">
            <v>Cơ khí</v>
          </cell>
          <cell r="I467" t="str">
            <v>Mác-Lê</v>
          </cell>
        </row>
        <row r="468">
          <cell r="B468" t="str">
            <v>Nhập môn lý thuyết nhận dạng</v>
          </cell>
          <cell r="C468" t="str">
            <v>050328</v>
          </cell>
          <cell r="D468">
            <v>3</v>
          </cell>
          <cell r="E468">
            <v>2</v>
          </cell>
          <cell r="F468">
            <v>1</v>
          </cell>
          <cell r="G468" t="str">
            <v>CNTT</v>
          </cell>
          <cell r="H468" t="str">
            <v>KHMT</v>
          </cell>
          <cell r="I468" t="str">
            <v>CNTT</v>
          </cell>
        </row>
        <row r="469">
          <cell r="B469" t="str">
            <v>Nhập môn tin học</v>
          </cell>
          <cell r="C469" t="str">
            <v>050329</v>
          </cell>
          <cell r="D469">
            <v>3</v>
          </cell>
          <cell r="E469">
            <v>2</v>
          </cell>
          <cell r="F469">
            <v>1</v>
          </cell>
          <cell r="G469" t="str">
            <v>Cơ khí</v>
          </cell>
          <cell r="H469" t="str">
            <v>Cơ ĐT</v>
          </cell>
          <cell r="I469" t="str">
            <v>CNTT</v>
          </cell>
        </row>
        <row r="470">
          <cell r="B470" t="str">
            <v>Nhập môn tin học</v>
          </cell>
          <cell r="C470" t="str">
            <v>050329</v>
          </cell>
          <cell r="D470">
            <v>3</v>
          </cell>
          <cell r="E470">
            <v>2</v>
          </cell>
          <cell r="F470">
            <v>1</v>
          </cell>
          <cell r="G470" t="str">
            <v>Điện</v>
          </cell>
          <cell r="H470" t="str">
            <v>Điện</v>
          </cell>
          <cell r="I470" t="str">
            <v>CNTT</v>
          </cell>
        </row>
        <row r="471">
          <cell r="B471" t="str">
            <v>Nhập môn tin học</v>
          </cell>
          <cell r="C471" t="str">
            <v>050329</v>
          </cell>
          <cell r="D471">
            <v>3</v>
          </cell>
          <cell r="E471">
            <v>2</v>
          </cell>
          <cell r="F471">
            <v>1</v>
          </cell>
          <cell r="G471" t="str">
            <v>Điệntử</v>
          </cell>
          <cell r="H471" t="str">
            <v>Điệntử</v>
          </cell>
          <cell r="I471" t="str">
            <v>CNTT</v>
          </cell>
        </row>
        <row r="472">
          <cell r="B472" t="str">
            <v>Nhập môn tin học</v>
          </cell>
          <cell r="C472" t="str">
            <v>050329</v>
          </cell>
          <cell r="D472">
            <v>3</v>
          </cell>
          <cell r="E472">
            <v>2</v>
          </cell>
          <cell r="F472">
            <v>1</v>
          </cell>
          <cell r="G472" t="str">
            <v>Hoá</v>
          </cell>
          <cell r="H472" t="str">
            <v>HoáHC</v>
          </cell>
          <cell r="I472" t="str">
            <v>CNTT</v>
          </cell>
        </row>
        <row r="473">
          <cell r="B473" t="str">
            <v>Nhập môn tin học</v>
          </cell>
          <cell r="C473" t="str">
            <v>050329</v>
          </cell>
          <cell r="D473">
            <v>3</v>
          </cell>
          <cell r="E473">
            <v>2</v>
          </cell>
          <cell r="F473">
            <v>1</v>
          </cell>
          <cell r="G473" t="str">
            <v>Hoá</v>
          </cell>
          <cell r="H473" t="str">
            <v>HoáPT</v>
          </cell>
          <cell r="I473" t="str">
            <v>CNTT</v>
          </cell>
        </row>
        <row r="474">
          <cell r="B474" t="str">
            <v>Nhập môn tin học</v>
          </cell>
          <cell r="C474" t="str">
            <v>050329</v>
          </cell>
          <cell r="D474">
            <v>3</v>
          </cell>
          <cell r="E474">
            <v>2</v>
          </cell>
          <cell r="F474">
            <v>1</v>
          </cell>
          <cell r="G474" t="str">
            <v>Hoá</v>
          </cell>
          <cell r="H474" t="str">
            <v>HoáVC</v>
          </cell>
          <cell r="I474" t="str">
            <v>CNTT</v>
          </cell>
        </row>
        <row r="475">
          <cell r="B475" t="str">
            <v>Nhập môn tin học</v>
          </cell>
          <cell r="C475" t="str">
            <v>050329</v>
          </cell>
          <cell r="D475">
            <v>3</v>
          </cell>
          <cell r="E475">
            <v>2</v>
          </cell>
          <cell r="F475">
            <v>1</v>
          </cell>
          <cell r="G475" t="str">
            <v>Kinhtế</v>
          </cell>
          <cell r="H475" t="str">
            <v>KT</v>
          </cell>
          <cell r="I475" t="str">
            <v>CNTT</v>
          </cell>
        </row>
        <row r="476">
          <cell r="B476" t="str">
            <v>Nhập môn tin học</v>
          </cell>
          <cell r="C476" t="str">
            <v>050329</v>
          </cell>
          <cell r="D476">
            <v>3</v>
          </cell>
          <cell r="E476">
            <v>2</v>
          </cell>
          <cell r="F476">
            <v>1</v>
          </cell>
          <cell r="G476" t="str">
            <v>CNTT</v>
          </cell>
          <cell r="H476" t="str">
            <v>KHMT</v>
          </cell>
          <cell r="I476" t="str">
            <v>CNTT</v>
          </cell>
        </row>
        <row r="477">
          <cell r="B477" t="str">
            <v>Nhập môn tin học</v>
          </cell>
          <cell r="C477" t="str">
            <v>050329</v>
          </cell>
          <cell r="D477">
            <v>3</v>
          </cell>
          <cell r="E477">
            <v>2</v>
          </cell>
          <cell r="F477">
            <v>1</v>
          </cell>
          <cell r="G477" t="str">
            <v>Điện</v>
          </cell>
          <cell r="H477" t="str">
            <v>Nhiệtlạnh</v>
          </cell>
          <cell r="I477" t="str">
            <v>CNTT</v>
          </cell>
        </row>
        <row r="478">
          <cell r="B478" t="str">
            <v>Nhập môn tin học</v>
          </cell>
          <cell r="C478" t="str">
            <v>050329</v>
          </cell>
          <cell r="D478">
            <v>3</v>
          </cell>
          <cell r="E478">
            <v>2</v>
          </cell>
          <cell r="F478">
            <v>1</v>
          </cell>
          <cell r="G478" t="str">
            <v>CN Ôtô</v>
          </cell>
          <cell r="H478" t="str">
            <v>Ôtô</v>
          </cell>
          <cell r="I478" t="str">
            <v>CNTT</v>
          </cell>
        </row>
        <row r="479">
          <cell r="B479" t="str">
            <v>Nhập môn tin học</v>
          </cell>
          <cell r="C479" t="str">
            <v>050329</v>
          </cell>
          <cell r="D479">
            <v>3</v>
          </cell>
          <cell r="E479">
            <v>2</v>
          </cell>
          <cell r="F479">
            <v>1</v>
          </cell>
          <cell r="G479" t="str">
            <v>Kinhtế</v>
          </cell>
          <cell r="H479" t="str">
            <v>QKTD</v>
          </cell>
          <cell r="I479" t="str">
            <v>CNTT</v>
          </cell>
        </row>
        <row r="480">
          <cell r="B480" t="str">
            <v>Nhập môn tin học</v>
          </cell>
          <cell r="C480" t="str">
            <v>050329</v>
          </cell>
          <cell r="D480">
            <v>3</v>
          </cell>
          <cell r="E480">
            <v>2</v>
          </cell>
          <cell r="F480">
            <v>1</v>
          </cell>
          <cell r="G480" t="str">
            <v>NN</v>
          </cell>
          <cell r="H480" t="str">
            <v>Tienganh</v>
          </cell>
          <cell r="I480" t="str">
            <v>CNTT</v>
          </cell>
        </row>
        <row r="481">
          <cell r="B481" t="str">
            <v>Nhập môn tin học</v>
          </cell>
          <cell r="C481" t="str">
            <v>050329</v>
          </cell>
          <cell r="D481">
            <v>3</v>
          </cell>
          <cell r="E481">
            <v>2</v>
          </cell>
          <cell r="F481">
            <v>1</v>
          </cell>
          <cell r="G481" t="str">
            <v>Cơ khí</v>
          </cell>
          <cell r="H481" t="str">
            <v>Cơ khí</v>
          </cell>
          <cell r="I481" t="str">
            <v>CNTT</v>
          </cell>
        </row>
        <row r="482">
          <cell r="B482" t="str">
            <v>PLC </v>
          </cell>
          <cell r="C482" t="str">
            <v>080326</v>
          </cell>
          <cell r="D482">
            <v>3</v>
          </cell>
          <cell r="E482">
            <v>2</v>
          </cell>
          <cell r="F482">
            <v>1</v>
          </cell>
          <cell r="G482" t="str">
            <v>Cơ khí</v>
          </cell>
          <cell r="H482" t="str">
            <v>Cơ ĐT</v>
          </cell>
          <cell r="I482" t="str">
            <v>Điện tử</v>
          </cell>
        </row>
        <row r="483">
          <cell r="B483" t="str">
            <v>PLC </v>
          </cell>
          <cell r="C483" t="str">
            <v>080326</v>
          </cell>
          <cell r="D483">
            <v>3</v>
          </cell>
          <cell r="E483">
            <v>2</v>
          </cell>
          <cell r="F483">
            <v>1</v>
          </cell>
          <cell r="G483" t="str">
            <v>Cơ khí</v>
          </cell>
          <cell r="H483" t="str">
            <v>Cơ khí</v>
          </cell>
          <cell r="I483" t="str">
            <v>Điện tử</v>
          </cell>
        </row>
        <row r="484">
          <cell r="B484" t="str">
            <v>Pháp luật đại cương</v>
          </cell>
          <cell r="C484" t="str">
            <v>120304</v>
          </cell>
          <cell r="D484">
            <v>2</v>
          </cell>
          <cell r="E484">
            <v>2</v>
          </cell>
          <cell r="F484">
            <v>0</v>
          </cell>
          <cell r="G484" t="str">
            <v>Điện</v>
          </cell>
          <cell r="H484" t="str">
            <v>Điện</v>
          </cell>
          <cell r="I484" t="str">
            <v>Mác-Lê</v>
          </cell>
        </row>
        <row r="485">
          <cell r="B485" t="str">
            <v>Pháp luật đại cương</v>
          </cell>
          <cell r="C485" t="str">
            <v>120304</v>
          </cell>
          <cell r="D485">
            <v>2</v>
          </cell>
          <cell r="E485">
            <v>2</v>
          </cell>
          <cell r="F485">
            <v>0</v>
          </cell>
          <cell r="G485" t="str">
            <v>Điệntử</v>
          </cell>
          <cell r="H485" t="str">
            <v>Điệntử</v>
          </cell>
          <cell r="I485" t="str">
            <v>Mác-Lê</v>
          </cell>
        </row>
        <row r="486">
          <cell r="B486" t="str">
            <v>Pháp luật đại cương</v>
          </cell>
          <cell r="C486" t="str">
            <v>120304</v>
          </cell>
          <cell r="D486">
            <v>2</v>
          </cell>
          <cell r="E486">
            <v>2</v>
          </cell>
          <cell r="F486">
            <v>0</v>
          </cell>
          <cell r="G486" t="str">
            <v>Hoá</v>
          </cell>
          <cell r="H486" t="str">
            <v>HoáHC</v>
          </cell>
          <cell r="I486" t="str">
            <v>Mác-Lê</v>
          </cell>
        </row>
        <row r="487">
          <cell r="B487" t="str">
            <v>Pháp luật đại cương</v>
          </cell>
          <cell r="C487" t="str">
            <v>120304</v>
          </cell>
          <cell r="D487">
            <v>2</v>
          </cell>
          <cell r="E487">
            <v>2</v>
          </cell>
          <cell r="F487">
            <v>0</v>
          </cell>
          <cell r="G487" t="str">
            <v>Hoá</v>
          </cell>
          <cell r="H487" t="str">
            <v>HoáPT</v>
          </cell>
          <cell r="I487" t="str">
            <v>Mác-Lê</v>
          </cell>
        </row>
        <row r="488">
          <cell r="B488" t="str">
            <v>Pháp luật đại cương</v>
          </cell>
          <cell r="C488" t="str">
            <v>120304</v>
          </cell>
          <cell r="D488">
            <v>2</v>
          </cell>
          <cell r="E488">
            <v>2</v>
          </cell>
          <cell r="F488">
            <v>0</v>
          </cell>
          <cell r="G488" t="str">
            <v>Hoá</v>
          </cell>
          <cell r="H488" t="str">
            <v>HoáVC</v>
          </cell>
          <cell r="I488" t="str">
            <v>Mác-Lê</v>
          </cell>
        </row>
        <row r="489">
          <cell r="B489" t="str">
            <v>Pháp luật đại cương</v>
          </cell>
          <cell r="C489" t="str">
            <v>120304</v>
          </cell>
          <cell r="D489">
            <v>2</v>
          </cell>
          <cell r="E489">
            <v>2</v>
          </cell>
          <cell r="F489">
            <v>0</v>
          </cell>
          <cell r="G489" t="str">
            <v>Kinhtế</v>
          </cell>
          <cell r="H489" t="str">
            <v>KT</v>
          </cell>
          <cell r="I489" t="str">
            <v>Mác-Lê</v>
          </cell>
        </row>
        <row r="490">
          <cell r="B490" t="str">
            <v>Pháp luật đại cương</v>
          </cell>
          <cell r="C490" t="str">
            <v>120304</v>
          </cell>
          <cell r="D490">
            <v>2</v>
          </cell>
          <cell r="E490">
            <v>2</v>
          </cell>
          <cell r="F490">
            <v>0</v>
          </cell>
          <cell r="G490" t="str">
            <v>CNTT</v>
          </cell>
          <cell r="H490" t="str">
            <v>KHMT</v>
          </cell>
          <cell r="I490" t="str">
            <v>Mác-Lê</v>
          </cell>
        </row>
        <row r="491">
          <cell r="B491" t="str">
            <v>Pháp luật đại cương</v>
          </cell>
          <cell r="C491" t="str">
            <v>120304</v>
          </cell>
          <cell r="D491">
            <v>2</v>
          </cell>
          <cell r="E491">
            <v>2</v>
          </cell>
          <cell r="F491">
            <v>0</v>
          </cell>
          <cell r="G491" t="str">
            <v>Điện</v>
          </cell>
          <cell r="H491" t="str">
            <v>Nhiệtlạnh</v>
          </cell>
          <cell r="I491" t="str">
            <v>Mác-Lê</v>
          </cell>
        </row>
        <row r="492">
          <cell r="B492" t="str">
            <v>Pháp luật đại cương</v>
          </cell>
          <cell r="C492" t="str">
            <v>120304</v>
          </cell>
          <cell r="D492">
            <v>2</v>
          </cell>
          <cell r="E492">
            <v>2</v>
          </cell>
          <cell r="F492">
            <v>0</v>
          </cell>
          <cell r="G492" t="str">
            <v>CN Ôtô</v>
          </cell>
          <cell r="H492" t="str">
            <v>Ôtô</v>
          </cell>
          <cell r="I492" t="str">
            <v>Mác-Lê</v>
          </cell>
        </row>
        <row r="493">
          <cell r="B493" t="str">
            <v>Pháp luật đại cương</v>
          </cell>
          <cell r="C493" t="str">
            <v>120304</v>
          </cell>
          <cell r="D493">
            <v>2</v>
          </cell>
          <cell r="E493">
            <v>2</v>
          </cell>
          <cell r="F493">
            <v>0</v>
          </cell>
          <cell r="G493" t="str">
            <v>Kinhtế</v>
          </cell>
          <cell r="H493" t="str">
            <v>QKTD</v>
          </cell>
          <cell r="I493" t="str">
            <v>Mác-Lê</v>
          </cell>
        </row>
        <row r="494">
          <cell r="B494" t="str">
            <v>Pháp luật đại cương</v>
          </cell>
          <cell r="C494" t="str">
            <v>120304</v>
          </cell>
          <cell r="D494">
            <v>2</v>
          </cell>
          <cell r="E494">
            <v>2</v>
          </cell>
          <cell r="F494">
            <v>0</v>
          </cell>
          <cell r="G494" t="str">
            <v>NN</v>
          </cell>
          <cell r="H494" t="str">
            <v>Tienganh</v>
          </cell>
          <cell r="I494" t="str">
            <v>Mác-Lê</v>
          </cell>
        </row>
        <row r="495">
          <cell r="B495" t="str">
            <v>Pháp luật đại cương</v>
          </cell>
          <cell r="C495" t="str">
            <v>120304</v>
          </cell>
          <cell r="D495">
            <v>2</v>
          </cell>
          <cell r="E495">
            <v>2</v>
          </cell>
          <cell r="F495">
            <v>0</v>
          </cell>
          <cell r="G495" t="str">
            <v>Cơ khí</v>
          </cell>
          <cell r="H495" t="str">
            <v>Cơ khí</v>
          </cell>
          <cell r="I495" t="str">
            <v>Mác-Lê</v>
          </cell>
        </row>
        <row r="496">
          <cell r="B496" t="str">
            <v>Phân tích công cụ</v>
          </cell>
          <cell r="C496" t="str">
            <v>030337</v>
          </cell>
          <cell r="D496">
            <v>3</v>
          </cell>
          <cell r="E496">
            <v>3</v>
          </cell>
          <cell r="F496">
            <v>0</v>
          </cell>
          <cell r="G496" t="str">
            <v>Hoá</v>
          </cell>
          <cell r="H496" t="str">
            <v>HoáHC</v>
          </cell>
          <cell r="I496" t="str">
            <v>Hóa</v>
          </cell>
        </row>
        <row r="497">
          <cell r="B497" t="str">
            <v>Phân tích công cụ</v>
          </cell>
          <cell r="C497" t="str">
            <v>030337</v>
          </cell>
          <cell r="D497">
            <v>3</v>
          </cell>
          <cell r="E497">
            <v>3</v>
          </cell>
          <cell r="F497">
            <v>0</v>
          </cell>
          <cell r="G497" t="str">
            <v>Hoá</v>
          </cell>
          <cell r="H497" t="str">
            <v>HoáVC</v>
          </cell>
          <cell r="I497" t="str">
            <v>Hóa</v>
          </cell>
        </row>
        <row r="498">
          <cell r="B498" t="str">
            <v>Phân tích công cụ </v>
          </cell>
          <cell r="C498" t="str">
            <v>030337</v>
          </cell>
          <cell r="D498">
            <v>3</v>
          </cell>
          <cell r="E498">
            <v>3</v>
          </cell>
          <cell r="F498">
            <v>0</v>
          </cell>
          <cell r="G498" t="str">
            <v>Hoá</v>
          </cell>
          <cell r="H498" t="str">
            <v>HoáPT</v>
          </cell>
          <cell r="I498" t="str">
            <v>Hóa</v>
          </cell>
        </row>
        <row r="499">
          <cell r="B499" t="str">
            <v>Phân tích công nghiệp 1</v>
          </cell>
          <cell r="C499" t="str">
            <v>030338</v>
          </cell>
          <cell r="D499">
            <v>3</v>
          </cell>
          <cell r="E499">
            <v>3</v>
          </cell>
          <cell r="F499">
            <v>0</v>
          </cell>
          <cell r="G499" t="str">
            <v>Hoá</v>
          </cell>
          <cell r="H499" t="str">
            <v>HoáHC</v>
          </cell>
          <cell r="I499" t="str">
            <v>Hóa</v>
          </cell>
        </row>
        <row r="500">
          <cell r="B500" t="str">
            <v>Phân tích công nghiệp 1</v>
          </cell>
          <cell r="C500" t="str">
            <v>030338</v>
          </cell>
          <cell r="D500">
            <v>3</v>
          </cell>
          <cell r="E500">
            <v>3</v>
          </cell>
          <cell r="F500">
            <v>0</v>
          </cell>
          <cell r="G500" t="str">
            <v>Hoá</v>
          </cell>
          <cell r="H500" t="str">
            <v>HoáPT</v>
          </cell>
          <cell r="I500" t="str">
            <v>Hóa</v>
          </cell>
        </row>
        <row r="501">
          <cell r="B501" t="str">
            <v>Phân tích công nghiệp 1</v>
          </cell>
          <cell r="C501" t="str">
            <v>030338</v>
          </cell>
          <cell r="D501">
            <v>3</v>
          </cell>
          <cell r="E501">
            <v>3</v>
          </cell>
          <cell r="F501">
            <v>0</v>
          </cell>
          <cell r="G501" t="str">
            <v>Hoá</v>
          </cell>
          <cell r="H501" t="str">
            <v>HoáVC</v>
          </cell>
          <cell r="I501" t="str">
            <v>Hóa</v>
          </cell>
        </row>
        <row r="502">
          <cell r="B502" t="str">
            <v>Phân tích công nghiệp 2</v>
          </cell>
          <cell r="C502" t="str">
            <v>030339</v>
          </cell>
          <cell r="D502">
            <v>3</v>
          </cell>
          <cell r="E502">
            <v>3</v>
          </cell>
          <cell r="F502">
            <v>0</v>
          </cell>
          <cell r="G502" t="str">
            <v>Hoá</v>
          </cell>
          <cell r="H502" t="str">
            <v>HoáPT</v>
          </cell>
          <cell r="I502" t="str">
            <v>Hóa</v>
          </cell>
        </row>
        <row r="503">
          <cell r="B503" t="str">
            <v>Phân tích diễn ngôn </v>
          </cell>
          <cell r="C503" t="str">
            <v>130328</v>
          </cell>
          <cell r="D503">
            <v>3</v>
          </cell>
          <cell r="E503">
            <v>3</v>
          </cell>
          <cell r="F503">
            <v>0</v>
          </cell>
          <cell r="G503" t="str">
            <v>NN</v>
          </cell>
          <cell r="H503" t="str">
            <v>Tienganh</v>
          </cell>
          <cell r="I503" t="str">
            <v>NN</v>
          </cell>
        </row>
        <row r="504">
          <cell r="B504" t="str">
            <v>Phân tích đầu tư chứng khoán</v>
          </cell>
          <cell r="C504" t="str">
            <v>110340</v>
          </cell>
          <cell r="D504">
            <v>3</v>
          </cell>
          <cell r="E504">
            <v>3</v>
          </cell>
          <cell r="F504">
            <v>0</v>
          </cell>
          <cell r="G504" t="str">
            <v>Kinhtế</v>
          </cell>
          <cell r="H504" t="str">
            <v>QKTD</v>
          </cell>
          <cell r="I504" t="str">
            <v>Kinhtế</v>
          </cell>
        </row>
        <row r="505">
          <cell r="B505" t="str">
            <v>Phân tích hoạt động kinh tế</v>
          </cell>
          <cell r="C505" t="str">
            <v>110341</v>
          </cell>
          <cell r="D505">
            <v>3</v>
          </cell>
          <cell r="E505">
            <v>3</v>
          </cell>
          <cell r="F505">
            <v>0</v>
          </cell>
          <cell r="G505" t="str">
            <v>Kinhtế</v>
          </cell>
          <cell r="H505" t="str">
            <v>QKTD</v>
          </cell>
          <cell r="I505" t="str">
            <v>Kinhtế</v>
          </cell>
        </row>
        <row r="506">
          <cell r="B506" t="str">
            <v>Phân tích hoạt động kinh tế</v>
          </cell>
          <cell r="C506" t="str">
            <v>110341</v>
          </cell>
          <cell r="D506">
            <v>3</v>
          </cell>
          <cell r="E506">
            <v>3</v>
          </cell>
          <cell r="F506">
            <v>0</v>
          </cell>
          <cell r="G506" t="str">
            <v>Kinhtế</v>
          </cell>
          <cell r="H506" t="str">
            <v>KT</v>
          </cell>
          <cell r="I506" t="str">
            <v>Kinhtế</v>
          </cell>
        </row>
        <row r="507">
          <cell r="B507" t="str">
            <v>Phân tích mạch DC/AC</v>
          </cell>
          <cell r="C507" t="str">
            <v>080327</v>
          </cell>
          <cell r="D507">
            <v>3</v>
          </cell>
          <cell r="E507">
            <v>3</v>
          </cell>
          <cell r="F507">
            <v>0</v>
          </cell>
          <cell r="G507" t="str">
            <v>Điệntử</v>
          </cell>
          <cell r="H507" t="str">
            <v>Điệntử</v>
          </cell>
          <cell r="I507" t="str">
            <v>Điện tử</v>
          </cell>
        </row>
        <row r="508">
          <cell r="B508" t="str">
            <v>Phân tích thiết kế hệ thống</v>
          </cell>
          <cell r="C508" t="str">
            <v>050330</v>
          </cell>
          <cell r="D508">
            <v>3</v>
          </cell>
          <cell r="E508">
            <v>2</v>
          </cell>
          <cell r="F508">
            <v>1</v>
          </cell>
          <cell r="G508" t="str">
            <v>CNTT</v>
          </cell>
          <cell r="H508" t="str">
            <v>KHMT</v>
          </cell>
          <cell r="I508" t="str">
            <v>CNTT</v>
          </cell>
        </row>
        <row r="509">
          <cell r="B509" t="str">
            <v>Phân tích thiết kế hướng đối tượng</v>
          </cell>
          <cell r="C509" t="str">
            <v>050331</v>
          </cell>
          <cell r="D509">
            <v>4</v>
          </cell>
          <cell r="E509">
            <v>2</v>
          </cell>
          <cell r="F509">
            <v>2</v>
          </cell>
          <cell r="G509" t="str">
            <v>CNTT</v>
          </cell>
          <cell r="H509" t="str">
            <v>KHMT</v>
          </cell>
          <cell r="I509" t="str">
            <v>CNTT</v>
          </cell>
        </row>
        <row r="510">
          <cell r="B510" t="str">
            <v>Phân tích và thống kê số liệu</v>
          </cell>
          <cell r="C510" t="str">
            <v>050332</v>
          </cell>
          <cell r="D510">
            <v>3</v>
          </cell>
          <cell r="E510">
            <v>2</v>
          </cell>
          <cell r="F510">
            <v>1</v>
          </cell>
          <cell r="G510" t="str">
            <v>CNTT</v>
          </cell>
          <cell r="H510" t="str">
            <v>KHMT</v>
          </cell>
          <cell r="I510" t="str">
            <v>CNTT</v>
          </cell>
        </row>
        <row r="511">
          <cell r="B511" t="str">
            <v>Phương pháp nghiên cứu KH</v>
          </cell>
          <cell r="C511" t="str">
            <v>140302</v>
          </cell>
          <cell r="D511">
            <v>2</v>
          </cell>
          <cell r="E511">
            <v>2</v>
          </cell>
          <cell r="F511">
            <v>0</v>
          </cell>
          <cell r="G511" t="str">
            <v>NN</v>
          </cell>
          <cell r="H511" t="str">
            <v>Tienganh</v>
          </cell>
          <cell r="I511" t="str">
            <v>SPKT</v>
          </cell>
        </row>
        <row r="512">
          <cell r="B512" t="str">
            <v>Phương pháp phần tử hữu hạn</v>
          </cell>
          <cell r="C512" t="str">
            <v>010336</v>
          </cell>
          <cell r="D512">
            <v>3</v>
          </cell>
          <cell r="E512">
            <v>3</v>
          </cell>
          <cell r="F512">
            <v>0</v>
          </cell>
          <cell r="G512" t="str">
            <v>Cơ khí</v>
          </cell>
          <cell r="H512" t="str">
            <v>Cơ ĐT</v>
          </cell>
          <cell r="I512" t="str">
            <v>Cơ khí</v>
          </cell>
        </row>
        <row r="513">
          <cell r="B513" t="str">
            <v>Phương pháp phần tử hữu hạn</v>
          </cell>
          <cell r="C513" t="str">
            <v>010336</v>
          </cell>
          <cell r="D513">
            <v>3</v>
          </cell>
          <cell r="E513">
            <v>3</v>
          </cell>
          <cell r="F513">
            <v>0</v>
          </cell>
          <cell r="G513" t="str">
            <v>Cơ khí</v>
          </cell>
          <cell r="H513" t="str">
            <v>Cơ khí</v>
          </cell>
          <cell r="I513" t="str">
            <v>Cơ khí</v>
          </cell>
        </row>
        <row r="514">
          <cell r="B514" t="str">
            <v>Quá trình thiết bị truyền khối</v>
          </cell>
          <cell r="C514" t="str">
            <v>030340</v>
          </cell>
          <cell r="D514">
            <v>3</v>
          </cell>
          <cell r="E514">
            <v>3</v>
          </cell>
          <cell r="F514">
            <v>0</v>
          </cell>
          <cell r="G514" t="str">
            <v>Hoá</v>
          </cell>
          <cell r="H514" t="str">
            <v>HoáHC</v>
          </cell>
          <cell r="I514" t="str">
            <v>Hóa</v>
          </cell>
        </row>
        <row r="515">
          <cell r="B515" t="str">
            <v>Quá trình thiết bị truyền khối</v>
          </cell>
          <cell r="C515" t="str">
            <v>030340</v>
          </cell>
          <cell r="D515">
            <v>3</v>
          </cell>
          <cell r="E515">
            <v>3</v>
          </cell>
          <cell r="F515">
            <v>0</v>
          </cell>
          <cell r="G515" t="str">
            <v>Hoá</v>
          </cell>
          <cell r="H515" t="str">
            <v>HoáPT</v>
          </cell>
          <cell r="I515" t="str">
            <v>Hóa</v>
          </cell>
        </row>
        <row r="516">
          <cell r="B516" t="str">
            <v>Quá trình thiết bị truyền khối</v>
          </cell>
          <cell r="C516" t="str">
            <v>030340</v>
          </cell>
          <cell r="D516">
            <v>3</v>
          </cell>
          <cell r="E516">
            <v>3</v>
          </cell>
          <cell r="F516">
            <v>0</v>
          </cell>
          <cell r="G516" t="str">
            <v>Hoá</v>
          </cell>
          <cell r="H516" t="str">
            <v>HoáVC</v>
          </cell>
          <cell r="I516" t="str">
            <v>Hóa</v>
          </cell>
        </row>
        <row r="517">
          <cell r="B517" t="str">
            <v>Quá trình thiết bị truyền nhiệt và cơ học</v>
          </cell>
          <cell r="C517" t="str">
            <v>030341</v>
          </cell>
          <cell r="D517">
            <v>4</v>
          </cell>
          <cell r="E517">
            <v>4</v>
          </cell>
          <cell r="F517">
            <v>0</v>
          </cell>
          <cell r="G517" t="str">
            <v>Hoá</v>
          </cell>
          <cell r="H517" t="str">
            <v>HoáHC</v>
          </cell>
          <cell r="I517" t="str">
            <v>Hóa</v>
          </cell>
        </row>
        <row r="518">
          <cell r="B518" t="str">
            <v>Quá trình thiết bị truyền nhiệt và cơ học</v>
          </cell>
          <cell r="C518" t="str">
            <v>030341</v>
          </cell>
          <cell r="D518">
            <v>4</v>
          </cell>
          <cell r="E518">
            <v>4</v>
          </cell>
          <cell r="F518">
            <v>0</v>
          </cell>
          <cell r="G518" t="str">
            <v>Hoá</v>
          </cell>
          <cell r="H518" t="str">
            <v>HoáPT</v>
          </cell>
          <cell r="I518" t="str">
            <v>Hóa</v>
          </cell>
        </row>
        <row r="519">
          <cell r="B519" t="str">
            <v>Quá trình thiết bị truyền nhiệt và cơ học</v>
          </cell>
          <cell r="C519" t="str">
            <v>030341</v>
          </cell>
          <cell r="D519">
            <v>4</v>
          </cell>
          <cell r="E519">
            <v>4</v>
          </cell>
          <cell r="F519">
            <v>0</v>
          </cell>
          <cell r="G519" t="str">
            <v>Hoá</v>
          </cell>
          <cell r="H519" t="str">
            <v>HoáVC</v>
          </cell>
          <cell r="I519" t="str">
            <v>Hóa</v>
          </cell>
        </row>
        <row r="520">
          <cell r="B520" t="str">
            <v>Quản lý các dự án CNTT</v>
          </cell>
          <cell r="C520" t="str">
            <v>050333</v>
          </cell>
          <cell r="D520">
            <v>3</v>
          </cell>
          <cell r="E520">
            <v>2</v>
          </cell>
          <cell r="F520">
            <v>1</v>
          </cell>
          <cell r="G520" t="str">
            <v>CNTT</v>
          </cell>
          <cell r="H520" t="str">
            <v>KHMT</v>
          </cell>
          <cell r="I520" t="str">
            <v>CNTT</v>
          </cell>
        </row>
        <row r="521">
          <cell r="B521" t="str">
            <v>Quản trị chất lượng</v>
          </cell>
          <cell r="C521" t="str">
            <v>110342</v>
          </cell>
          <cell r="D521">
            <v>3</v>
          </cell>
          <cell r="E521">
            <v>2</v>
          </cell>
          <cell r="F521">
            <v>1</v>
          </cell>
          <cell r="G521" t="str">
            <v>Kinhtế</v>
          </cell>
          <cell r="H521" t="str">
            <v>QKTD</v>
          </cell>
          <cell r="I521" t="str">
            <v>Kinhtế</v>
          </cell>
        </row>
        <row r="522">
          <cell r="B522" t="str">
            <v>Quản trị doanh nghiệp</v>
          </cell>
          <cell r="C522" t="str">
            <v>110343</v>
          </cell>
          <cell r="D522">
            <v>2</v>
          </cell>
          <cell r="E522">
            <v>2</v>
          </cell>
          <cell r="F522">
            <v>0</v>
          </cell>
          <cell r="G522" t="str">
            <v>Cơ khí</v>
          </cell>
          <cell r="H522" t="str">
            <v>Cơ ĐT</v>
          </cell>
          <cell r="I522" t="str">
            <v>Kinhtế</v>
          </cell>
        </row>
        <row r="523">
          <cell r="B523" t="str">
            <v>Quản trị doanh nghiệp</v>
          </cell>
          <cell r="C523" t="str">
            <v>110343</v>
          </cell>
          <cell r="D523">
            <v>2</v>
          </cell>
          <cell r="E523">
            <v>2</v>
          </cell>
          <cell r="F523">
            <v>0</v>
          </cell>
          <cell r="G523" t="str">
            <v>Kinhtế</v>
          </cell>
          <cell r="H523" t="str">
            <v>KT</v>
          </cell>
          <cell r="I523" t="str">
            <v>Kinhtế</v>
          </cell>
        </row>
        <row r="524">
          <cell r="B524" t="str">
            <v>Quản trị doanh nghiệp</v>
          </cell>
          <cell r="C524" t="str">
            <v>110343</v>
          </cell>
          <cell r="D524">
            <v>2</v>
          </cell>
          <cell r="E524">
            <v>2</v>
          </cell>
          <cell r="F524">
            <v>0</v>
          </cell>
          <cell r="G524" t="str">
            <v>CN Ôtô</v>
          </cell>
          <cell r="H524" t="str">
            <v>Ôtô</v>
          </cell>
          <cell r="I524" t="str">
            <v>Kinhtế</v>
          </cell>
        </row>
        <row r="525">
          <cell r="B525" t="str">
            <v>Quản trị doanh nghiệp</v>
          </cell>
          <cell r="C525" t="str">
            <v>110343</v>
          </cell>
          <cell r="D525">
            <v>2</v>
          </cell>
          <cell r="E525">
            <v>2</v>
          </cell>
          <cell r="F525">
            <v>0</v>
          </cell>
          <cell r="G525" t="str">
            <v>Cơ khí</v>
          </cell>
          <cell r="H525" t="str">
            <v>Cơ khí</v>
          </cell>
          <cell r="I525" t="str">
            <v>Kinhtế</v>
          </cell>
        </row>
        <row r="526">
          <cell r="B526" t="str">
            <v>Quản trị doanh nghiệp (QTKD)</v>
          </cell>
          <cell r="C526" t="str">
            <v>110344</v>
          </cell>
          <cell r="D526">
            <v>3</v>
          </cell>
          <cell r="E526">
            <v>3</v>
          </cell>
          <cell r="F526">
            <v>0</v>
          </cell>
          <cell r="G526" t="str">
            <v>Kinhtế</v>
          </cell>
          <cell r="H526" t="str">
            <v>QKTD</v>
          </cell>
          <cell r="I526" t="str">
            <v>Kinhtế</v>
          </cell>
        </row>
        <row r="527">
          <cell r="B527" t="str">
            <v>Quản trị học</v>
          </cell>
          <cell r="C527" t="str">
            <v>110345</v>
          </cell>
          <cell r="D527">
            <v>3</v>
          </cell>
          <cell r="E527">
            <v>3</v>
          </cell>
          <cell r="F527">
            <v>0</v>
          </cell>
          <cell r="G527" t="str">
            <v>Kinhtế</v>
          </cell>
          <cell r="H527" t="str">
            <v>KT</v>
          </cell>
          <cell r="I527" t="str">
            <v>Kinhtế</v>
          </cell>
        </row>
        <row r="528">
          <cell r="B528" t="str">
            <v>Quản trị học  </v>
          </cell>
          <cell r="C528" t="str">
            <v>110345</v>
          </cell>
          <cell r="D528">
            <v>3</v>
          </cell>
          <cell r="E528">
            <v>3</v>
          </cell>
          <cell r="F528">
            <v>0</v>
          </cell>
          <cell r="G528" t="str">
            <v>Kinhtế</v>
          </cell>
          <cell r="H528" t="str">
            <v>QKTD</v>
          </cell>
          <cell r="I528" t="str">
            <v>Kinhtế</v>
          </cell>
        </row>
        <row r="529">
          <cell r="B529" t="str">
            <v>Quản trị Marketing</v>
          </cell>
          <cell r="C529" t="str">
            <v>110346</v>
          </cell>
          <cell r="D529">
            <v>4</v>
          </cell>
          <cell r="E529">
            <v>2</v>
          </cell>
          <cell r="F529">
            <v>2</v>
          </cell>
          <cell r="G529" t="str">
            <v>Kinhtế</v>
          </cell>
          <cell r="H529" t="str">
            <v>QKTD</v>
          </cell>
          <cell r="I529" t="str">
            <v>Kinhtế</v>
          </cell>
        </row>
        <row r="530">
          <cell r="B530" t="str">
            <v>Quản trị nhân lực</v>
          </cell>
          <cell r="C530" t="str">
            <v>110347</v>
          </cell>
          <cell r="D530">
            <v>4</v>
          </cell>
          <cell r="E530">
            <v>3</v>
          </cell>
          <cell r="F530">
            <v>1</v>
          </cell>
          <cell r="G530" t="str">
            <v>Cơ khí</v>
          </cell>
          <cell r="H530" t="str">
            <v>Cơ ĐT</v>
          </cell>
          <cell r="I530" t="str">
            <v>Kinhtế</v>
          </cell>
        </row>
        <row r="531">
          <cell r="B531" t="str">
            <v>Quản trị nhân lực</v>
          </cell>
          <cell r="C531" t="str">
            <v>110347</v>
          </cell>
          <cell r="D531">
            <v>4</v>
          </cell>
          <cell r="E531">
            <v>3</v>
          </cell>
          <cell r="F531">
            <v>1</v>
          </cell>
          <cell r="G531" t="str">
            <v>CN Ôtô</v>
          </cell>
          <cell r="H531" t="str">
            <v>Ôtô</v>
          </cell>
          <cell r="I531" t="str">
            <v>Kinhtế</v>
          </cell>
        </row>
        <row r="532">
          <cell r="B532" t="str">
            <v>Quản trị nhân lực</v>
          </cell>
          <cell r="C532" t="str">
            <v>110347</v>
          </cell>
          <cell r="D532">
            <v>4</v>
          </cell>
          <cell r="E532">
            <v>3</v>
          </cell>
          <cell r="F532">
            <v>1</v>
          </cell>
          <cell r="G532" t="str">
            <v>Cơ khí</v>
          </cell>
          <cell r="H532" t="str">
            <v>Cơ khí</v>
          </cell>
          <cell r="I532" t="str">
            <v>Kinhtế</v>
          </cell>
        </row>
        <row r="533">
          <cell r="B533" t="str">
            <v>Quản trị nhân lực </v>
          </cell>
          <cell r="C533" t="str">
            <v>110347</v>
          </cell>
          <cell r="D533">
            <v>4</v>
          </cell>
          <cell r="E533">
            <v>3</v>
          </cell>
          <cell r="F533">
            <v>1</v>
          </cell>
          <cell r="G533" t="str">
            <v>Kinhtế</v>
          </cell>
          <cell r="H533" t="str">
            <v>QKTD</v>
          </cell>
          <cell r="I533" t="str">
            <v>Kinhtế</v>
          </cell>
        </row>
        <row r="534">
          <cell r="B534" t="str">
            <v>Quản trị sản xuất 1</v>
          </cell>
          <cell r="C534" t="str">
            <v>110348</v>
          </cell>
          <cell r="D534">
            <v>3</v>
          </cell>
          <cell r="E534">
            <v>3</v>
          </cell>
          <cell r="F534">
            <v>0</v>
          </cell>
          <cell r="G534" t="str">
            <v>Cơ khí</v>
          </cell>
          <cell r="H534" t="str">
            <v>Cơ ĐT</v>
          </cell>
          <cell r="I534" t="str">
            <v>Kinhtế</v>
          </cell>
        </row>
        <row r="535">
          <cell r="B535" t="str">
            <v>Quản trị sản xuất 1</v>
          </cell>
          <cell r="C535" t="str">
            <v>110348</v>
          </cell>
          <cell r="D535">
            <v>3</v>
          </cell>
          <cell r="E535">
            <v>3</v>
          </cell>
          <cell r="F535">
            <v>0</v>
          </cell>
          <cell r="G535" t="str">
            <v>CN Ôtô</v>
          </cell>
          <cell r="H535" t="str">
            <v>Ôtô</v>
          </cell>
          <cell r="I535" t="str">
            <v>Kinhtế</v>
          </cell>
        </row>
        <row r="536">
          <cell r="B536" t="str">
            <v>Quản trị sản xuất 1</v>
          </cell>
          <cell r="C536" t="str">
            <v>110348</v>
          </cell>
          <cell r="D536">
            <v>3</v>
          </cell>
          <cell r="E536">
            <v>3</v>
          </cell>
          <cell r="F536">
            <v>0</v>
          </cell>
          <cell r="G536" t="str">
            <v>Kinhtế</v>
          </cell>
          <cell r="H536" t="str">
            <v>QKTD</v>
          </cell>
          <cell r="I536" t="str">
            <v>Kinhtế</v>
          </cell>
        </row>
        <row r="537">
          <cell r="B537" t="str">
            <v>Quản trị sản xuất 1</v>
          </cell>
          <cell r="C537" t="str">
            <v>110348</v>
          </cell>
          <cell r="D537">
            <v>3</v>
          </cell>
          <cell r="E537">
            <v>3</v>
          </cell>
          <cell r="F537">
            <v>0</v>
          </cell>
          <cell r="G537" t="str">
            <v>Cơ khí</v>
          </cell>
          <cell r="H537" t="str">
            <v>Cơ khí</v>
          </cell>
          <cell r="I537" t="str">
            <v>Kinhtế</v>
          </cell>
        </row>
        <row r="538">
          <cell r="B538" t="str">
            <v>Quản trị sản xuất 2</v>
          </cell>
          <cell r="C538" t="str">
            <v>110349</v>
          </cell>
          <cell r="D538">
            <v>3</v>
          </cell>
          <cell r="E538">
            <v>3</v>
          </cell>
          <cell r="F538">
            <v>0</v>
          </cell>
          <cell r="G538" t="str">
            <v>Kinhtế</v>
          </cell>
          <cell r="H538" t="str">
            <v>QKTD</v>
          </cell>
          <cell r="I538" t="str">
            <v>Kinhtế</v>
          </cell>
        </row>
        <row r="539">
          <cell r="B539" t="str">
            <v>Quản trị văn phòng</v>
          </cell>
          <cell r="C539" t="str">
            <v>110351</v>
          </cell>
          <cell r="D539">
            <v>3</v>
          </cell>
          <cell r="E539">
            <v>3</v>
          </cell>
          <cell r="F539">
            <v>0</v>
          </cell>
          <cell r="G539" t="str">
            <v>Cơ khí</v>
          </cell>
          <cell r="H539" t="str">
            <v>Cơ ĐT</v>
          </cell>
          <cell r="I539" t="str">
            <v>Kinhtế</v>
          </cell>
        </row>
        <row r="540">
          <cell r="B540" t="str">
            <v>Quản trị văn phòng</v>
          </cell>
          <cell r="C540" t="str">
            <v>110351</v>
          </cell>
          <cell r="D540">
            <v>3</v>
          </cell>
          <cell r="E540">
            <v>3</v>
          </cell>
          <cell r="F540">
            <v>0</v>
          </cell>
          <cell r="G540" t="str">
            <v>CN Ôtô</v>
          </cell>
          <cell r="H540" t="str">
            <v>Ôtô</v>
          </cell>
          <cell r="I540" t="str">
            <v>Kinhtế</v>
          </cell>
        </row>
        <row r="541">
          <cell r="B541" t="str">
            <v>Quản trị văn phòng</v>
          </cell>
          <cell r="C541" t="str">
            <v>110351</v>
          </cell>
          <cell r="D541">
            <v>3</v>
          </cell>
          <cell r="E541">
            <v>3</v>
          </cell>
          <cell r="F541">
            <v>0</v>
          </cell>
          <cell r="G541" t="str">
            <v>Cơ khí</v>
          </cell>
          <cell r="H541" t="str">
            <v>Cơ khí</v>
          </cell>
          <cell r="I541" t="str">
            <v>Kinhtế</v>
          </cell>
        </row>
        <row r="542">
          <cell r="B542" t="str">
            <v>Quản trị văn phòng </v>
          </cell>
          <cell r="C542" t="str">
            <v>110351</v>
          </cell>
          <cell r="D542">
            <v>3</v>
          </cell>
          <cell r="E542">
            <v>3</v>
          </cell>
          <cell r="F542">
            <v>0</v>
          </cell>
          <cell r="G542" t="str">
            <v>Kinhtế</v>
          </cell>
          <cell r="H542" t="str">
            <v>QKTD</v>
          </cell>
          <cell r="I542" t="str">
            <v>Kinhtế</v>
          </cell>
        </row>
        <row r="543">
          <cell r="B543" t="str">
            <v>Quản trị văn phòng (KT)</v>
          </cell>
          <cell r="C543" t="str">
            <v>110350</v>
          </cell>
          <cell r="D543">
            <v>2</v>
          </cell>
          <cell r="E543">
            <v>2</v>
          </cell>
          <cell r="F543">
            <v>0</v>
          </cell>
          <cell r="G543" t="str">
            <v>Kinhtế</v>
          </cell>
          <cell r="H543" t="str">
            <v>KT</v>
          </cell>
          <cell r="I543" t="str">
            <v>Kinhtế</v>
          </cell>
        </row>
        <row r="544">
          <cell r="B544" t="str">
            <v>Quy hoạch tuyến tính (KT)</v>
          </cell>
          <cell r="C544" t="str">
            <v>100315</v>
          </cell>
          <cell r="D544">
            <v>3</v>
          </cell>
          <cell r="E544">
            <v>3</v>
          </cell>
          <cell r="F544">
            <v>0</v>
          </cell>
          <cell r="G544" t="str">
            <v>Kinhtế</v>
          </cell>
          <cell r="H544" t="str">
            <v>QKTD</v>
          </cell>
          <cell r="I544" t="str">
            <v>KHCB</v>
          </cell>
        </row>
        <row r="545">
          <cell r="B545" t="str">
            <v>Quy hoạch tuyến tính (KT)</v>
          </cell>
          <cell r="C545" t="str">
            <v>100315</v>
          </cell>
          <cell r="D545">
            <v>3</v>
          </cell>
          <cell r="E545">
            <v>3</v>
          </cell>
          <cell r="F545">
            <v>0</v>
          </cell>
          <cell r="G545" t="str">
            <v>Kinhtế</v>
          </cell>
          <cell r="H545" t="str">
            <v>KT</v>
          </cell>
          <cell r="I545" t="str">
            <v>KHCB</v>
          </cell>
        </row>
        <row r="546">
          <cell r="B546" t="str">
            <v>Quy hoạch tuyến tính</v>
          </cell>
          <cell r="C546" t="str">
            <v>100308</v>
          </cell>
          <cell r="D546">
            <v>2</v>
          </cell>
          <cell r="E546">
            <v>2</v>
          </cell>
          <cell r="F546">
            <v>0</v>
          </cell>
          <cell r="G546" t="str">
            <v>Điện</v>
          </cell>
          <cell r="H546" t="str">
            <v>Điện</v>
          </cell>
          <cell r="I546" t="str">
            <v>KHCB</v>
          </cell>
        </row>
        <row r="547">
          <cell r="B547" t="str">
            <v>Quy hoạch tuyến tính</v>
          </cell>
          <cell r="C547" t="str">
            <v>100308</v>
          </cell>
          <cell r="D547">
            <v>2</v>
          </cell>
          <cell r="E547">
            <v>2</v>
          </cell>
          <cell r="F547">
            <v>0</v>
          </cell>
          <cell r="G547" t="str">
            <v>Điệntử</v>
          </cell>
          <cell r="H547" t="str">
            <v>Điệntử</v>
          </cell>
          <cell r="I547" t="str">
            <v>KHCB</v>
          </cell>
        </row>
        <row r="548">
          <cell r="B548" t="str">
            <v>Quy hoạch tuyến tính</v>
          </cell>
          <cell r="C548" t="str">
            <v>100308</v>
          </cell>
          <cell r="D548">
            <v>2</v>
          </cell>
          <cell r="E548">
            <v>2</v>
          </cell>
          <cell r="F548">
            <v>0</v>
          </cell>
          <cell r="G548" t="str">
            <v>Hoá</v>
          </cell>
          <cell r="H548" t="str">
            <v>HoáHC</v>
          </cell>
          <cell r="I548" t="str">
            <v>KHCB</v>
          </cell>
        </row>
        <row r="549">
          <cell r="B549" t="str">
            <v>Quy hoạch tuyến tính</v>
          </cell>
          <cell r="C549" t="str">
            <v>100308</v>
          </cell>
          <cell r="D549">
            <v>2</v>
          </cell>
          <cell r="E549">
            <v>2</v>
          </cell>
          <cell r="F549">
            <v>0</v>
          </cell>
          <cell r="G549" t="str">
            <v>Hoá</v>
          </cell>
          <cell r="H549" t="str">
            <v>HoáPT</v>
          </cell>
          <cell r="I549" t="str">
            <v>KHCB</v>
          </cell>
        </row>
        <row r="550">
          <cell r="B550" t="str">
            <v>Quy hoạch tuyến tính</v>
          </cell>
          <cell r="C550" t="str">
            <v>100308</v>
          </cell>
          <cell r="D550">
            <v>2</v>
          </cell>
          <cell r="E550">
            <v>2</v>
          </cell>
          <cell r="F550">
            <v>0</v>
          </cell>
          <cell r="G550" t="str">
            <v>Hoá</v>
          </cell>
          <cell r="H550" t="str">
            <v>HoáVC</v>
          </cell>
          <cell r="I550" t="str">
            <v>KHCB</v>
          </cell>
        </row>
        <row r="551">
          <cell r="B551" t="str">
            <v>Quy hoạch tuyến tính</v>
          </cell>
          <cell r="C551" t="str">
            <v>100308</v>
          </cell>
          <cell r="D551">
            <v>2</v>
          </cell>
          <cell r="E551">
            <v>2</v>
          </cell>
          <cell r="F551">
            <v>0</v>
          </cell>
          <cell r="G551" t="str">
            <v>Điện</v>
          </cell>
          <cell r="H551" t="str">
            <v>Nhiệtlạnh</v>
          </cell>
          <cell r="I551" t="str">
            <v>KHCB</v>
          </cell>
        </row>
        <row r="552">
          <cell r="B552" t="str">
            <v>Quy hoạch tuyến tính</v>
          </cell>
          <cell r="C552" t="str">
            <v>100308</v>
          </cell>
          <cell r="D552">
            <v>2</v>
          </cell>
          <cell r="E552">
            <v>2</v>
          </cell>
          <cell r="F552">
            <v>0</v>
          </cell>
          <cell r="G552" t="str">
            <v>CN Ôtô</v>
          </cell>
          <cell r="H552" t="str">
            <v>Ôtô</v>
          </cell>
          <cell r="I552" t="str">
            <v>KHCB</v>
          </cell>
        </row>
        <row r="553">
          <cell r="B553" t="str">
            <v>Quy hoạch tuyến tính</v>
          </cell>
          <cell r="C553" t="str">
            <v>100308</v>
          </cell>
          <cell r="D553">
            <v>2</v>
          </cell>
          <cell r="E553">
            <v>2</v>
          </cell>
          <cell r="F553">
            <v>0</v>
          </cell>
          <cell r="G553" t="str">
            <v>Cơ khí</v>
          </cell>
          <cell r="H553" t="str">
            <v>Cơ khí</v>
          </cell>
          <cell r="I553" t="str">
            <v>KHCB</v>
          </cell>
        </row>
        <row r="554">
          <cell r="B554" t="str">
            <v>Rô bốt công nghiệp K3</v>
          </cell>
          <cell r="C554" t="str">
            <v>010337K3</v>
          </cell>
          <cell r="D554">
            <v>5</v>
          </cell>
          <cell r="E554">
            <v>3</v>
          </cell>
          <cell r="F554">
            <v>2</v>
          </cell>
          <cell r="G554" t="str">
            <v>Cơ khí</v>
          </cell>
          <cell r="H554" t="str">
            <v>Cơ ĐT</v>
          </cell>
          <cell r="I554" t="str">
            <v>Cơ khí</v>
          </cell>
        </row>
        <row r="555">
          <cell r="B555" t="str">
            <v>Sức bền vật liệu</v>
          </cell>
          <cell r="C555" t="str">
            <v>010338</v>
          </cell>
          <cell r="D555">
            <v>3</v>
          </cell>
          <cell r="E555">
            <v>3</v>
          </cell>
          <cell r="F555">
            <v>0</v>
          </cell>
          <cell r="G555" t="str">
            <v>Cơ khí</v>
          </cell>
          <cell r="H555" t="str">
            <v>Cơ ĐT</v>
          </cell>
          <cell r="I555" t="str">
            <v>Cơ khí</v>
          </cell>
        </row>
        <row r="556">
          <cell r="B556" t="str">
            <v>Sức bền vật liệu</v>
          </cell>
          <cell r="C556" t="str">
            <v>010338</v>
          </cell>
          <cell r="D556">
            <v>3</v>
          </cell>
          <cell r="E556">
            <v>3</v>
          </cell>
          <cell r="F556">
            <v>0</v>
          </cell>
          <cell r="G556" t="str">
            <v>CN Ôtô</v>
          </cell>
          <cell r="H556" t="str">
            <v>Ôtô</v>
          </cell>
          <cell r="I556" t="str">
            <v>Cơ khí</v>
          </cell>
        </row>
        <row r="557">
          <cell r="B557" t="str">
            <v>Sức bền vật liệu</v>
          </cell>
          <cell r="C557" t="str">
            <v>010338</v>
          </cell>
          <cell r="D557">
            <v>3</v>
          </cell>
          <cell r="E557">
            <v>3</v>
          </cell>
          <cell r="F557">
            <v>0</v>
          </cell>
          <cell r="G557" t="str">
            <v>Cơ khí</v>
          </cell>
          <cell r="H557" t="str">
            <v>Cơ khí</v>
          </cell>
          <cell r="I557" t="str">
            <v>Cơ khí</v>
          </cell>
        </row>
        <row r="558">
          <cell r="B558" t="str">
            <v>Tài chính doanh nghiệp</v>
          </cell>
          <cell r="C558" t="str">
            <v>110353</v>
          </cell>
          <cell r="D558">
            <v>3</v>
          </cell>
          <cell r="E558">
            <v>2</v>
          </cell>
          <cell r="F558">
            <v>1</v>
          </cell>
          <cell r="G558" t="str">
            <v>Kinhtế</v>
          </cell>
          <cell r="H558" t="str">
            <v>KT</v>
          </cell>
          <cell r="I558" t="str">
            <v>Kinhtế</v>
          </cell>
        </row>
        <row r="559">
          <cell r="B559" t="str">
            <v>Tài chính tiền tệ</v>
          </cell>
          <cell r="C559" t="str">
            <v>110354</v>
          </cell>
          <cell r="D559">
            <v>3</v>
          </cell>
          <cell r="E559">
            <v>3</v>
          </cell>
          <cell r="F559">
            <v>0</v>
          </cell>
          <cell r="G559" t="str">
            <v>Kinhtế</v>
          </cell>
          <cell r="H559" t="str">
            <v>QKTD</v>
          </cell>
          <cell r="I559" t="str">
            <v>Kinhtế</v>
          </cell>
        </row>
        <row r="560">
          <cell r="B560" t="str">
            <v>Tài chính tiền tệ</v>
          </cell>
          <cell r="C560" t="str">
            <v>110354</v>
          </cell>
          <cell r="D560">
            <v>3</v>
          </cell>
          <cell r="E560">
            <v>3</v>
          </cell>
          <cell r="F560">
            <v>0</v>
          </cell>
          <cell r="G560" t="str">
            <v>Kinhtế</v>
          </cell>
          <cell r="H560" t="str">
            <v>KT</v>
          </cell>
          <cell r="I560" t="str">
            <v>Kinhtế</v>
          </cell>
        </row>
        <row r="561">
          <cell r="B561" t="str">
            <v>Tâm lý học đại cương</v>
          </cell>
          <cell r="C561" t="str">
            <v>140303</v>
          </cell>
          <cell r="D561">
            <v>2</v>
          </cell>
          <cell r="E561">
            <v>2</v>
          </cell>
          <cell r="F561">
            <v>0</v>
          </cell>
          <cell r="G561" t="str">
            <v>Cơ khí</v>
          </cell>
          <cell r="H561" t="str">
            <v>Cơ ĐT</v>
          </cell>
          <cell r="I561" t="str">
            <v>SPKT</v>
          </cell>
        </row>
        <row r="562">
          <cell r="B562" t="str">
            <v>Tâm lý học đại cương</v>
          </cell>
          <cell r="C562" t="str">
            <v>140303</v>
          </cell>
          <cell r="D562">
            <v>2</v>
          </cell>
          <cell r="E562">
            <v>2</v>
          </cell>
          <cell r="F562">
            <v>0</v>
          </cell>
          <cell r="G562" t="str">
            <v>Kinhtế</v>
          </cell>
          <cell r="H562" t="str">
            <v>KT</v>
          </cell>
          <cell r="I562" t="str">
            <v>SPKT</v>
          </cell>
        </row>
        <row r="563">
          <cell r="B563" t="str">
            <v>Tâm lý học đại cương</v>
          </cell>
          <cell r="C563" t="str">
            <v>140303</v>
          </cell>
          <cell r="D563">
            <v>2</v>
          </cell>
          <cell r="E563">
            <v>2</v>
          </cell>
          <cell r="F563">
            <v>0</v>
          </cell>
          <cell r="G563" t="str">
            <v>CN Ôtô</v>
          </cell>
          <cell r="H563" t="str">
            <v>Ôtô</v>
          </cell>
          <cell r="I563" t="str">
            <v>SPKT</v>
          </cell>
        </row>
        <row r="564">
          <cell r="B564" t="str">
            <v>Tâm lý học đại cương</v>
          </cell>
          <cell r="C564" t="str">
            <v>140303</v>
          </cell>
          <cell r="D564">
            <v>2</v>
          </cell>
          <cell r="E564">
            <v>2</v>
          </cell>
          <cell r="F564">
            <v>0</v>
          </cell>
          <cell r="G564" t="str">
            <v>Kinhtế</v>
          </cell>
          <cell r="H564" t="str">
            <v>QKTD</v>
          </cell>
          <cell r="I564" t="str">
            <v>SPKT</v>
          </cell>
        </row>
        <row r="565">
          <cell r="B565" t="str">
            <v>Tâm lý học đại cương</v>
          </cell>
          <cell r="C565" t="str">
            <v>140303</v>
          </cell>
          <cell r="D565">
            <v>2</v>
          </cell>
          <cell r="E565">
            <v>2</v>
          </cell>
          <cell r="F565">
            <v>0</v>
          </cell>
          <cell r="G565" t="str">
            <v>Cơ khí</v>
          </cell>
          <cell r="H565" t="str">
            <v>Cơ khí</v>
          </cell>
          <cell r="I565" t="str">
            <v>SPKT</v>
          </cell>
        </row>
        <row r="566">
          <cell r="B566" t="str">
            <v>Tâm lý học người tiêu dùng</v>
          </cell>
          <cell r="C566" t="str">
            <v>140304</v>
          </cell>
          <cell r="D566">
            <v>2</v>
          </cell>
          <cell r="E566">
            <v>2</v>
          </cell>
          <cell r="F566">
            <v>0</v>
          </cell>
          <cell r="G566" t="str">
            <v>Điệntử</v>
          </cell>
          <cell r="H566" t="str">
            <v>Điệntử</v>
          </cell>
          <cell r="I566" t="str">
            <v>SPKT</v>
          </cell>
        </row>
        <row r="567">
          <cell r="B567" t="str">
            <v>Tâm lý học người tiêu dùng</v>
          </cell>
          <cell r="C567" t="str">
            <v>140304</v>
          </cell>
          <cell r="D567">
            <v>2</v>
          </cell>
          <cell r="E567">
            <v>2</v>
          </cell>
          <cell r="F567">
            <v>0</v>
          </cell>
          <cell r="G567" t="str">
            <v>Hoá</v>
          </cell>
          <cell r="H567" t="str">
            <v>HoáHC</v>
          </cell>
          <cell r="I567" t="str">
            <v>SPKT</v>
          </cell>
        </row>
        <row r="568">
          <cell r="B568" t="str">
            <v>Tâm lý học người tiêu dùng</v>
          </cell>
          <cell r="C568" t="str">
            <v>140304</v>
          </cell>
          <cell r="D568">
            <v>2</v>
          </cell>
          <cell r="E568">
            <v>2</v>
          </cell>
          <cell r="F568">
            <v>0</v>
          </cell>
          <cell r="G568" t="str">
            <v>Hoá</v>
          </cell>
          <cell r="H568" t="str">
            <v>HoáPT</v>
          </cell>
          <cell r="I568" t="str">
            <v>SPKT</v>
          </cell>
        </row>
        <row r="569">
          <cell r="B569" t="str">
            <v>Tâm lý học người tiêu dùng</v>
          </cell>
          <cell r="C569" t="str">
            <v>140304</v>
          </cell>
          <cell r="D569">
            <v>2</v>
          </cell>
          <cell r="E569">
            <v>2</v>
          </cell>
          <cell r="F569">
            <v>0</v>
          </cell>
          <cell r="G569" t="str">
            <v>Hoá</v>
          </cell>
          <cell r="H569" t="str">
            <v>HoáVC</v>
          </cell>
          <cell r="I569" t="str">
            <v>SPKT</v>
          </cell>
        </row>
        <row r="570">
          <cell r="B570" t="str">
            <v>Tâm lý học người tiêu dùng</v>
          </cell>
          <cell r="C570" t="str">
            <v>140304</v>
          </cell>
          <cell r="D570">
            <v>2</v>
          </cell>
          <cell r="E570">
            <v>2</v>
          </cell>
          <cell r="F570">
            <v>0</v>
          </cell>
          <cell r="G570" t="str">
            <v>CNTT</v>
          </cell>
          <cell r="H570" t="str">
            <v>KHMT</v>
          </cell>
          <cell r="I570" t="str">
            <v>SPKT</v>
          </cell>
        </row>
        <row r="571">
          <cell r="B571" t="str">
            <v>Tâm lý học người tiêu dùng</v>
          </cell>
          <cell r="C571" t="str">
            <v>140304</v>
          </cell>
          <cell r="D571">
            <v>2</v>
          </cell>
          <cell r="E571">
            <v>2</v>
          </cell>
          <cell r="F571">
            <v>0</v>
          </cell>
          <cell r="G571" t="str">
            <v>Điện</v>
          </cell>
          <cell r="H571" t="str">
            <v>Nhiệtlạnh</v>
          </cell>
          <cell r="I571" t="str">
            <v>SPKT</v>
          </cell>
        </row>
        <row r="572">
          <cell r="B572" t="str">
            <v>Tâm lý học người tiêu dùng</v>
          </cell>
          <cell r="C572" t="str">
            <v>140304</v>
          </cell>
          <cell r="D572">
            <v>2</v>
          </cell>
          <cell r="E572">
            <v>2</v>
          </cell>
          <cell r="F572">
            <v>0</v>
          </cell>
          <cell r="G572" t="str">
            <v>NN</v>
          </cell>
          <cell r="H572" t="str">
            <v>Tienganh</v>
          </cell>
          <cell r="I572" t="str">
            <v>SPKT</v>
          </cell>
        </row>
        <row r="573">
          <cell r="B573" t="str">
            <v>Tâm lý học người tiêu dùng</v>
          </cell>
          <cell r="C573" t="str">
            <v>140304</v>
          </cell>
          <cell r="D573">
            <v>2</v>
          </cell>
          <cell r="E573">
            <v>2</v>
          </cell>
          <cell r="F573">
            <v>0</v>
          </cell>
          <cell r="G573" t="str">
            <v>Điện</v>
          </cell>
          <cell r="H573" t="str">
            <v>Điện</v>
          </cell>
          <cell r="I573" t="str">
            <v>SPKT</v>
          </cell>
        </row>
        <row r="574">
          <cell r="B574" t="str">
            <v>Tâm lý học người tiêu dùng</v>
          </cell>
          <cell r="C574" t="str">
            <v>140304</v>
          </cell>
          <cell r="D574">
            <v>2</v>
          </cell>
          <cell r="E574">
            <v>2</v>
          </cell>
          <cell r="F574">
            <v>0</v>
          </cell>
          <cell r="G574" t="str">
            <v>Kinhtế</v>
          </cell>
          <cell r="H574" t="str">
            <v>QKTD</v>
          </cell>
          <cell r="I574" t="str">
            <v>SPKT</v>
          </cell>
        </row>
        <row r="575">
          <cell r="B575" t="str">
            <v>Tâm lý học người tiêu dùng</v>
          </cell>
          <cell r="C575" t="str">
            <v>140304</v>
          </cell>
          <cell r="D575">
            <v>2</v>
          </cell>
          <cell r="E575">
            <v>2</v>
          </cell>
          <cell r="F575">
            <v>0</v>
          </cell>
          <cell r="G575" t="str">
            <v>Kinhtế</v>
          </cell>
          <cell r="H575" t="str">
            <v>KT</v>
          </cell>
          <cell r="I575" t="str">
            <v>SPKT</v>
          </cell>
        </row>
        <row r="576">
          <cell r="B576" t="str">
            <v>Tiếng Anh cơ bản 1</v>
          </cell>
          <cell r="C576" t="str">
            <v>130329K3</v>
          </cell>
          <cell r="D576">
            <v>4</v>
          </cell>
          <cell r="E576">
            <v>4</v>
          </cell>
          <cell r="F576">
            <v>0</v>
          </cell>
          <cell r="G576" t="str">
            <v>Cơ khí</v>
          </cell>
          <cell r="H576" t="str">
            <v>Cơ ĐT</v>
          </cell>
          <cell r="I576" t="str">
            <v>NN</v>
          </cell>
        </row>
        <row r="577">
          <cell r="B577" t="str">
            <v>Tiếng Anh cơ bản 1</v>
          </cell>
          <cell r="C577" t="str">
            <v>130329K3</v>
          </cell>
          <cell r="D577">
            <v>4</v>
          </cell>
          <cell r="E577">
            <v>4</v>
          </cell>
          <cell r="F577">
            <v>0</v>
          </cell>
          <cell r="G577" t="str">
            <v>Điện</v>
          </cell>
          <cell r="H577" t="str">
            <v>Điện</v>
          </cell>
          <cell r="I577" t="str">
            <v>NN</v>
          </cell>
        </row>
        <row r="578">
          <cell r="B578" t="str">
            <v>Tiếng Anh cơ bản 1</v>
          </cell>
          <cell r="C578" t="str">
            <v>130329K3</v>
          </cell>
          <cell r="D578">
            <v>4</v>
          </cell>
          <cell r="E578">
            <v>4</v>
          </cell>
          <cell r="F578">
            <v>0</v>
          </cell>
          <cell r="G578" t="str">
            <v>Điệntử</v>
          </cell>
          <cell r="H578" t="str">
            <v>Điệntử</v>
          </cell>
          <cell r="I578" t="str">
            <v>NN</v>
          </cell>
        </row>
        <row r="579">
          <cell r="B579" t="str">
            <v>Tiếng Anh cơ bản 1</v>
          </cell>
          <cell r="C579" t="str">
            <v>130329K3</v>
          </cell>
          <cell r="D579">
            <v>4</v>
          </cell>
          <cell r="E579">
            <v>4</v>
          </cell>
          <cell r="F579">
            <v>0</v>
          </cell>
          <cell r="G579" t="str">
            <v>Hoá</v>
          </cell>
          <cell r="H579" t="str">
            <v>HoáHC</v>
          </cell>
          <cell r="I579" t="str">
            <v>NN</v>
          </cell>
        </row>
        <row r="580">
          <cell r="B580" t="str">
            <v>Tiếng Anh cơ bản 1</v>
          </cell>
          <cell r="C580" t="str">
            <v>130329K3</v>
          </cell>
          <cell r="D580">
            <v>4</v>
          </cell>
          <cell r="E580">
            <v>4</v>
          </cell>
          <cell r="F580">
            <v>0</v>
          </cell>
          <cell r="G580" t="str">
            <v>Hoá</v>
          </cell>
          <cell r="H580" t="str">
            <v>HoáPT</v>
          </cell>
          <cell r="I580" t="str">
            <v>NN</v>
          </cell>
        </row>
        <row r="581">
          <cell r="B581" t="str">
            <v>Tiếng Anh cơ bản 1</v>
          </cell>
          <cell r="C581" t="str">
            <v>130329K3</v>
          </cell>
          <cell r="D581">
            <v>4</v>
          </cell>
          <cell r="E581">
            <v>4</v>
          </cell>
          <cell r="F581">
            <v>0</v>
          </cell>
          <cell r="G581" t="str">
            <v>Hoá</v>
          </cell>
          <cell r="H581" t="str">
            <v>HoáVC</v>
          </cell>
          <cell r="I581" t="str">
            <v>NN</v>
          </cell>
        </row>
        <row r="582">
          <cell r="B582" t="str">
            <v>Tiếng Anh TOEIC 1 (K3)</v>
          </cell>
          <cell r="C582" t="str">
            <v>130366K3</v>
          </cell>
          <cell r="D582">
            <v>4</v>
          </cell>
          <cell r="E582">
            <v>4</v>
          </cell>
          <cell r="F582">
            <v>0</v>
          </cell>
          <cell r="G582" t="str">
            <v>Kinhtế</v>
          </cell>
          <cell r="H582" t="str">
            <v>KT</v>
          </cell>
          <cell r="I582" t="str">
            <v>NN</v>
          </cell>
        </row>
        <row r="583">
          <cell r="B583" t="str">
            <v>Tiếng Anh TOEIC 1 (K3)</v>
          </cell>
          <cell r="C583" t="str">
            <v>130366K3</v>
          </cell>
          <cell r="D583">
            <v>4</v>
          </cell>
          <cell r="E583">
            <v>4</v>
          </cell>
          <cell r="F583">
            <v>0</v>
          </cell>
          <cell r="G583" t="str">
            <v>CNTT</v>
          </cell>
          <cell r="H583" t="str">
            <v>KHMT</v>
          </cell>
          <cell r="I583" t="str">
            <v>NN</v>
          </cell>
        </row>
        <row r="584">
          <cell r="B584" t="str">
            <v>Tiếng Anh cơ bản 1</v>
          </cell>
          <cell r="C584" t="str">
            <v>130329K3</v>
          </cell>
          <cell r="D584">
            <v>4</v>
          </cell>
          <cell r="E584">
            <v>4</v>
          </cell>
          <cell r="F584">
            <v>0</v>
          </cell>
          <cell r="G584" t="str">
            <v>Điện</v>
          </cell>
          <cell r="H584" t="str">
            <v>Nhiệtlạnh</v>
          </cell>
          <cell r="I584" t="str">
            <v>NN</v>
          </cell>
        </row>
        <row r="585">
          <cell r="B585" t="str">
            <v>Tiếng Anh cơ bản 1</v>
          </cell>
          <cell r="C585" t="str">
            <v>130329K3</v>
          </cell>
          <cell r="D585">
            <v>4</v>
          </cell>
          <cell r="E585">
            <v>4</v>
          </cell>
          <cell r="F585">
            <v>0</v>
          </cell>
          <cell r="G585" t="str">
            <v>CN Ôtô</v>
          </cell>
          <cell r="H585" t="str">
            <v>Ôtô</v>
          </cell>
          <cell r="I585" t="str">
            <v>NN</v>
          </cell>
        </row>
        <row r="586">
          <cell r="B586" t="str">
            <v>Tiếng Anh TOEIC 1 (K3)</v>
          </cell>
          <cell r="C586" t="str">
            <v>130366K3</v>
          </cell>
          <cell r="D586">
            <v>4</v>
          </cell>
          <cell r="E586">
            <v>4</v>
          </cell>
          <cell r="F586">
            <v>0</v>
          </cell>
          <cell r="G586" t="str">
            <v>Kinhtế</v>
          </cell>
          <cell r="H586" t="str">
            <v>QKTD</v>
          </cell>
          <cell r="I586" t="str">
            <v>NN</v>
          </cell>
        </row>
        <row r="587">
          <cell r="B587" t="str">
            <v>Tiếng Anh cơ bản 1</v>
          </cell>
          <cell r="C587" t="str">
            <v>130329K3</v>
          </cell>
          <cell r="D587">
            <v>4</v>
          </cell>
          <cell r="E587">
            <v>4</v>
          </cell>
          <cell r="F587">
            <v>0</v>
          </cell>
          <cell r="G587" t="str">
            <v>Cơ khí</v>
          </cell>
          <cell r="H587" t="str">
            <v>Cơ khí</v>
          </cell>
          <cell r="I587" t="str">
            <v>NN</v>
          </cell>
        </row>
        <row r="588">
          <cell r="B588" t="str">
            <v>Tiếng Anh cơ bản 2</v>
          </cell>
          <cell r="C588" t="str">
            <v>130330K3</v>
          </cell>
          <cell r="D588">
            <v>4</v>
          </cell>
          <cell r="E588">
            <v>4</v>
          </cell>
          <cell r="F588">
            <v>0</v>
          </cell>
          <cell r="G588" t="str">
            <v>Cơ khí</v>
          </cell>
          <cell r="H588" t="str">
            <v>Cơ ĐT</v>
          </cell>
          <cell r="I588" t="str">
            <v>NN</v>
          </cell>
        </row>
        <row r="589">
          <cell r="B589" t="str">
            <v>Tiếng Anh cơ bản 2</v>
          </cell>
          <cell r="C589" t="str">
            <v>130330K3</v>
          </cell>
          <cell r="D589">
            <v>4</v>
          </cell>
          <cell r="E589">
            <v>4</v>
          </cell>
          <cell r="F589">
            <v>0</v>
          </cell>
          <cell r="G589" t="str">
            <v>Điện</v>
          </cell>
          <cell r="H589" t="str">
            <v>Điện</v>
          </cell>
          <cell r="I589" t="str">
            <v>NN</v>
          </cell>
        </row>
        <row r="590">
          <cell r="B590" t="str">
            <v>Tiếng Anh cơ bản 2</v>
          </cell>
          <cell r="C590" t="str">
            <v>130330K3</v>
          </cell>
          <cell r="D590">
            <v>4</v>
          </cell>
          <cell r="E590">
            <v>4</v>
          </cell>
          <cell r="F590">
            <v>0</v>
          </cell>
          <cell r="G590" t="str">
            <v>Điệntử</v>
          </cell>
          <cell r="H590" t="str">
            <v>Điệntử</v>
          </cell>
          <cell r="I590" t="str">
            <v>NN</v>
          </cell>
        </row>
        <row r="591">
          <cell r="B591" t="str">
            <v>Tiếng Anh cơ bản 2</v>
          </cell>
          <cell r="C591" t="str">
            <v>130330K3</v>
          </cell>
          <cell r="D591">
            <v>4</v>
          </cell>
          <cell r="E591">
            <v>4</v>
          </cell>
          <cell r="F591">
            <v>0</v>
          </cell>
          <cell r="G591" t="str">
            <v>Hoá</v>
          </cell>
          <cell r="H591" t="str">
            <v>HoáHC</v>
          </cell>
          <cell r="I591" t="str">
            <v>NN</v>
          </cell>
        </row>
        <row r="592">
          <cell r="B592" t="str">
            <v>Tiếng Anh cơ bản 2</v>
          </cell>
          <cell r="C592" t="str">
            <v>130330K3</v>
          </cell>
          <cell r="D592">
            <v>4</v>
          </cell>
          <cell r="E592">
            <v>4</v>
          </cell>
          <cell r="F592">
            <v>0</v>
          </cell>
          <cell r="G592" t="str">
            <v>Hoá</v>
          </cell>
          <cell r="H592" t="str">
            <v>HoáPT</v>
          </cell>
          <cell r="I592" t="str">
            <v>NN</v>
          </cell>
        </row>
        <row r="593">
          <cell r="B593" t="str">
            <v>Tiếng Anh cơ bản 2</v>
          </cell>
          <cell r="C593" t="str">
            <v>130330K3</v>
          </cell>
          <cell r="D593">
            <v>4</v>
          </cell>
          <cell r="E593">
            <v>4</v>
          </cell>
          <cell r="F593">
            <v>0</v>
          </cell>
          <cell r="G593" t="str">
            <v>Hoá</v>
          </cell>
          <cell r="H593" t="str">
            <v>HoáVC</v>
          </cell>
          <cell r="I593" t="str">
            <v>NN</v>
          </cell>
        </row>
        <row r="594">
          <cell r="B594" t="str">
            <v>Tiếng Anh TOEIC 2 (K3)</v>
          </cell>
          <cell r="C594" t="str">
            <v>130367K3</v>
          </cell>
          <cell r="D594">
            <v>4</v>
          </cell>
          <cell r="E594">
            <v>4</v>
          </cell>
          <cell r="F594">
            <v>0</v>
          </cell>
          <cell r="G594" t="str">
            <v>Kinhtế</v>
          </cell>
          <cell r="H594" t="str">
            <v>KT</v>
          </cell>
          <cell r="I594" t="str">
            <v>NN</v>
          </cell>
        </row>
        <row r="595">
          <cell r="B595" t="str">
            <v>Tiếng Anh TOEIC 2 (K3)</v>
          </cell>
          <cell r="C595" t="str">
            <v>130367K3</v>
          </cell>
          <cell r="D595">
            <v>4</v>
          </cell>
          <cell r="E595">
            <v>4</v>
          </cell>
          <cell r="F595">
            <v>0</v>
          </cell>
          <cell r="G595" t="str">
            <v>CNTT</v>
          </cell>
          <cell r="H595" t="str">
            <v>KHMT</v>
          </cell>
          <cell r="I595" t="str">
            <v>NN</v>
          </cell>
        </row>
        <row r="596">
          <cell r="B596" t="str">
            <v>Tiếng Anh cơ bản 2</v>
          </cell>
          <cell r="C596" t="str">
            <v>130330K3</v>
          </cell>
          <cell r="D596">
            <v>4</v>
          </cell>
          <cell r="E596">
            <v>4</v>
          </cell>
          <cell r="F596">
            <v>0</v>
          </cell>
          <cell r="G596" t="str">
            <v>Điện</v>
          </cell>
          <cell r="H596" t="str">
            <v>Nhiệtlạnh</v>
          </cell>
          <cell r="I596" t="str">
            <v>NN</v>
          </cell>
        </row>
        <row r="597">
          <cell r="B597" t="str">
            <v>Tiếng Anh cơ bản 2</v>
          </cell>
          <cell r="C597" t="str">
            <v>130330K3</v>
          </cell>
          <cell r="D597">
            <v>4</v>
          </cell>
          <cell r="E597">
            <v>4</v>
          </cell>
          <cell r="F597">
            <v>0</v>
          </cell>
          <cell r="G597" t="str">
            <v>CN Ôtô</v>
          </cell>
          <cell r="H597" t="str">
            <v>Ôtô</v>
          </cell>
          <cell r="I597" t="str">
            <v>NN</v>
          </cell>
        </row>
        <row r="598">
          <cell r="B598" t="str">
            <v>Tiếng Anh TOEIC 2 (K3)</v>
          </cell>
          <cell r="C598" t="str">
            <v>130367K3</v>
          </cell>
          <cell r="D598">
            <v>4</v>
          </cell>
          <cell r="E598">
            <v>4</v>
          </cell>
          <cell r="F598">
            <v>0</v>
          </cell>
          <cell r="G598" t="str">
            <v>Kinhtế</v>
          </cell>
          <cell r="H598" t="str">
            <v>QKTD</v>
          </cell>
          <cell r="I598" t="str">
            <v>NN</v>
          </cell>
        </row>
        <row r="599">
          <cell r="B599" t="str">
            <v>Tiếng Anh cơ bản 2</v>
          </cell>
          <cell r="C599" t="str">
            <v>130330K3</v>
          </cell>
          <cell r="D599">
            <v>4</v>
          </cell>
          <cell r="E599">
            <v>4</v>
          </cell>
          <cell r="F599">
            <v>0</v>
          </cell>
          <cell r="G599" t="str">
            <v>Cơ khí</v>
          </cell>
          <cell r="H599" t="str">
            <v>Cơ khí</v>
          </cell>
          <cell r="I599" t="str">
            <v>NN</v>
          </cell>
        </row>
        <row r="600">
          <cell r="B600" t="str">
            <v>Tiếng Anh chuyên ngành (CĐT)</v>
          </cell>
          <cell r="C600" t="str">
            <v>130331</v>
          </cell>
          <cell r="D600">
            <v>3</v>
          </cell>
          <cell r="E600">
            <v>3</v>
          </cell>
          <cell r="F600">
            <v>0</v>
          </cell>
          <cell r="G600" t="str">
            <v>Cơ khí</v>
          </cell>
          <cell r="H600" t="str">
            <v>Cơ ĐT</v>
          </cell>
          <cell r="I600" t="str">
            <v>NN</v>
          </cell>
        </row>
        <row r="601">
          <cell r="B601" t="str">
            <v>Tiếng Anh chuyên ngành (CK)</v>
          </cell>
          <cell r="C601" t="str">
            <v>130332</v>
          </cell>
          <cell r="D601">
            <v>3</v>
          </cell>
          <cell r="E601">
            <v>3</v>
          </cell>
          <cell r="F601">
            <v>0</v>
          </cell>
          <cell r="G601" t="str">
            <v>Cơ khí</v>
          </cell>
          <cell r="H601" t="str">
            <v>Cơ khí</v>
          </cell>
          <cell r="I601" t="str">
            <v>NN</v>
          </cell>
        </row>
        <row r="602">
          <cell r="B602" t="str">
            <v>Tiếng Anh chuyên ngành (Điện)</v>
          </cell>
          <cell r="C602" t="str">
            <v>130333</v>
          </cell>
          <cell r="D602">
            <v>3</v>
          </cell>
          <cell r="E602">
            <v>3</v>
          </cell>
          <cell r="F602">
            <v>0</v>
          </cell>
          <cell r="G602" t="str">
            <v>Điện</v>
          </cell>
          <cell r="H602" t="str">
            <v>Điện</v>
          </cell>
          <cell r="I602" t="str">
            <v>NN</v>
          </cell>
        </row>
        <row r="603">
          <cell r="B603" t="str">
            <v>Tiếng Anh chuyên ngành (ĐT)</v>
          </cell>
          <cell r="C603" t="str">
            <v>130334</v>
          </cell>
          <cell r="D603">
            <v>3</v>
          </cell>
          <cell r="E603">
            <v>3</v>
          </cell>
          <cell r="F603">
            <v>0</v>
          </cell>
          <cell r="G603" t="str">
            <v>Điệntử</v>
          </cell>
          <cell r="H603" t="str">
            <v>Điệntử</v>
          </cell>
          <cell r="I603" t="str">
            <v>NN</v>
          </cell>
        </row>
        <row r="604">
          <cell r="B604" t="str">
            <v>Tiếng Anh chuyên ngành (HHC)</v>
          </cell>
          <cell r="C604" t="str">
            <v>130335</v>
          </cell>
          <cell r="D604">
            <v>3</v>
          </cell>
          <cell r="E604">
            <v>3</v>
          </cell>
          <cell r="F604">
            <v>0</v>
          </cell>
          <cell r="G604" t="str">
            <v>Hoá</v>
          </cell>
          <cell r="H604" t="str">
            <v>HoáHC</v>
          </cell>
          <cell r="I604" t="str">
            <v>NN</v>
          </cell>
        </row>
        <row r="605">
          <cell r="B605" t="str">
            <v>Tiếng Anh chuyên ngành (HPT)</v>
          </cell>
          <cell r="C605" t="str">
            <v>130336</v>
          </cell>
          <cell r="D605">
            <v>3</v>
          </cell>
          <cell r="E605">
            <v>3</v>
          </cell>
          <cell r="F605">
            <v>0</v>
          </cell>
          <cell r="G605" t="str">
            <v>Hoá</v>
          </cell>
          <cell r="H605" t="str">
            <v>HoáPT</v>
          </cell>
          <cell r="I605" t="str">
            <v>NN</v>
          </cell>
        </row>
        <row r="606">
          <cell r="B606" t="str">
            <v>Tiếng Anh chuyên ngành (HVC)</v>
          </cell>
          <cell r="C606" t="str">
            <v>130337</v>
          </cell>
          <cell r="D606">
            <v>3</v>
          </cell>
          <cell r="E606">
            <v>3</v>
          </cell>
          <cell r="F606">
            <v>0</v>
          </cell>
          <cell r="G606" t="str">
            <v>Hoá</v>
          </cell>
          <cell r="H606" t="str">
            <v>HoáVC</v>
          </cell>
          <cell r="I606" t="str">
            <v>NN</v>
          </cell>
        </row>
        <row r="607">
          <cell r="B607" t="str">
            <v>Tiếng Anh chuyên ngành (KT)</v>
          </cell>
          <cell r="C607" t="str">
            <v>130338</v>
          </cell>
          <cell r="D607">
            <v>3</v>
          </cell>
          <cell r="E607">
            <v>3</v>
          </cell>
          <cell r="F607">
            <v>0</v>
          </cell>
          <cell r="G607" t="str">
            <v>Kinhtế</v>
          </cell>
          <cell r="H607" t="str">
            <v>KT</v>
          </cell>
          <cell r="I607" t="str">
            <v>NN</v>
          </cell>
        </row>
        <row r="608">
          <cell r="B608" t="str">
            <v>Tiếng Anh chuyên ngành (KHMT)</v>
          </cell>
          <cell r="C608" t="str">
            <v>130339</v>
          </cell>
          <cell r="D608">
            <v>3</v>
          </cell>
          <cell r="E608">
            <v>3</v>
          </cell>
          <cell r="F608">
            <v>0</v>
          </cell>
          <cell r="G608" t="str">
            <v>CNTT</v>
          </cell>
          <cell r="H608" t="str">
            <v>KHMT</v>
          </cell>
          <cell r="I608" t="str">
            <v>NN</v>
          </cell>
        </row>
        <row r="609">
          <cell r="B609" t="str">
            <v>Tiếng Anh chuyên ngành (NL)</v>
          </cell>
          <cell r="C609" t="str">
            <v>130340</v>
          </cell>
          <cell r="D609">
            <v>3</v>
          </cell>
          <cell r="E609">
            <v>3</v>
          </cell>
          <cell r="F609">
            <v>0</v>
          </cell>
          <cell r="G609" t="str">
            <v>Điện</v>
          </cell>
          <cell r="H609" t="str">
            <v>Nhiệtlạnh</v>
          </cell>
          <cell r="I609" t="str">
            <v>NN</v>
          </cell>
        </row>
        <row r="610">
          <cell r="B610" t="str">
            <v>Tiếng Anh chuyên ngành (Ôtô)</v>
          </cell>
          <cell r="C610" t="str">
            <v>130341</v>
          </cell>
          <cell r="D610">
            <v>3</v>
          </cell>
          <cell r="E610">
            <v>3</v>
          </cell>
          <cell r="F610">
            <v>0</v>
          </cell>
          <cell r="G610" t="str">
            <v>CN Ôtô</v>
          </cell>
          <cell r="H610" t="str">
            <v>Ôtô</v>
          </cell>
          <cell r="I610" t="str">
            <v>NN</v>
          </cell>
        </row>
        <row r="611">
          <cell r="B611" t="str">
            <v>Tiếng Anh chuyên ngành (QTKD)</v>
          </cell>
          <cell r="C611" t="str">
            <v>130342</v>
          </cell>
          <cell r="D611">
            <v>3</v>
          </cell>
          <cell r="E611">
            <v>3</v>
          </cell>
          <cell r="F611">
            <v>0</v>
          </cell>
          <cell r="G611" t="str">
            <v>Kinhtế</v>
          </cell>
          <cell r="H611" t="str">
            <v>QKTD</v>
          </cell>
          <cell r="I611" t="str">
            <v>NN</v>
          </cell>
        </row>
        <row r="612">
          <cell r="B612" t="str">
            <v>Tiếng Nhật 1</v>
          </cell>
          <cell r="C612" t="str">
            <v>130343</v>
          </cell>
          <cell r="D612">
            <v>5</v>
          </cell>
          <cell r="E612">
            <v>5</v>
          </cell>
          <cell r="F612">
            <v>0</v>
          </cell>
          <cell r="G612" t="str">
            <v>NN</v>
          </cell>
          <cell r="H612" t="str">
            <v>Tienganh</v>
          </cell>
          <cell r="I612" t="str">
            <v>NN</v>
          </cell>
        </row>
        <row r="613">
          <cell r="B613" t="str">
            <v>Tiếng Nhật 2</v>
          </cell>
          <cell r="C613" t="str">
            <v>130344</v>
          </cell>
          <cell r="D613">
            <v>5</v>
          </cell>
          <cell r="E613">
            <v>5</v>
          </cell>
          <cell r="F613">
            <v>0</v>
          </cell>
          <cell r="G613" t="str">
            <v>NN</v>
          </cell>
          <cell r="H613" t="str">
            <v>Tienganh</v>
          </cell>
          <cell r="I613" t="str">
            <v>NN</v>
          </cell>
        </row>
        <row r="614">
          <cell r="B614" t="str">
            <v>Tiếng Nhật 3</v>
          </cell>
          <cell r="C614" t="str">
            <v>130345</v>
          </cell>
          <cell r="D614">
            <v>5</v>
          </cell>
          <cell r="E614">
            <v>5</v>
          </cell>
          <cell r="F614">
            <v>0</v>
          </cell>
          <cell r="G614" t="str">
            <v>NN</v>
          </cell>
          <cell r="H614" t="str">
            <v>Tienganh</v>
          </cell>
          <cell r="I614" t="str">
            <v>NN</v>
          </cell>
        </row>
        <row r="615">
          <cell r="B615" t="str">
            <v>Tiếng Trung 1</v>
          </cell>
          <cell r="C615" t="str">
            <v>130346</v>
          </cell>
          <cell r="D615">
            <v>5</v>
          </cell>
          <cell r="E615">
            <v>5</v>
          </cell>
          <cell r="F615">
            <v>0</v>
          </cell>
          <cell r="G615" t="str">
            <v>NN</v>
          </cell>
          <cell r="H615" t="str">
            <v>Tienganh</v>
          </cell>
          <cell r="I615" t="str">
            <v>NN</v>
          </cell>
        </row>
        <row r="616">
          <cell r="B616" t="str">
            <v>Tiếng Trung 2</v>
          </cell>
          <cell r="C616" t="str">
            <v>130347</v>
          </cell>
          <cell r="D616">
            <v>5</v>
          </cell>
          <cell r="E616">
            <v>5</v>
          </cell>
          <cell r="F616">
            <v>0</v>
          </cell>
          <cell r="G616" t="str">
            <v>NN</v>
          </cell>
          <cell r="H616" t="str">
            <v>Tienganh</v>
          </cell>
          <cell r="I616" t="str">
            <v>NN</v>
          </cell>
        </row>
        <row r="617">
          <cell r="B617" t="str">
            <v>Tiếng Trung 3</v>
          </cell>
          <cell r="C617" t="str">
            <v>130348</v>
          </cell>
          <cell r="D617">
            <v>5</v>
          </cell>
          <cell r="E617">
            <v>5</v>
          </cell>
          <cell r="F617">
            <v>0</v>
          </cell>
          <cell r="G617" t="str">
            <v>NN</v>
          </cell>
          <cell r="H617" t="str">
            <v>Tienganh</v>
          </cell>
          <cell r="I617" t="str">
            <v>NN</v>
          </cell>
        </row>
        <row r="618">
          <cell r="B618" t="str">
            <v>Tiếng Việt thực hành</v>
          </cell>
          <cell r="C618" t="str">
            <v>130349</v>
          </cell>
          <cell r="D618">
            <v>3</v>
          </cell>
          <cell r="E618">
            <v>3</v>
          </cell>
          <cell r="F618">
            <v>0</v>
          </cell>
          <cell r="G618" t="str">
            <v>NN</v>
          </cell>
          <cell r="H618" t="str">
            <v>Tienganh</v>
          </cell>
          <cell r="I618" t="str">
            <v>NN</v>
          </cell>
        </row>
        <row r="619">
          <cell r="B619" t="str">
            <v>Tin học ứng dụng (PLC)</v>
          </cell>
          <cell r="C619" t="str">
            <v>070339</v>
          </cell>
          <cell r="D619">
            <v>3</v>
          </cell>
          <cell r="E619">
            <v>2</v>
          </cell>
          <cell r="F619">
            <v>1</v>
          </cell>
          <cell r="G619" t="str">
            <v>Điện</v>
          </cell>
          <cell r="H619" t="str">
            <v>Nhiệtlạnh</v>
          </cell>
          <cell r="I619" t="str">
            <v>Điện</v>
          </cell>
        </row>
        <row r="620">
          <cell r="B620" t="str">
            <v>Tin học ứng dụng trong kỹ thuật ôtô</v>
          </cell>
          <cell r="C620" t="str">
            <v>020316</v>
          </cell>
          <cell r="D620">
            <v>2</v>
          </cell>
          <cell r="E620">
            <v>2</v>
          </cell>
          <cell r="F620">
            <v>0</v>
          </cell>
          <cell r="G620" t="str">
            <v>CN Ôtô</v>
          </cell>
          <cell r="H620" t="str">
            <v>Ôtô</v>
          </cell>
          <cell r="I620" t="str">
            <v>CN Ôtô</v>
          </cell>
        </row>
        <row r="621">
          <cell r="B621" t="str">
            <v>Tin kế toán</v>
          </cell>
          <cell r="C621" t="str">
            <v>110356</v>
          </cell>
          <cell r="D621">
            <v>3</v>
          </cell>
          <cell r="E621">
            <v>2</v>
          </cell>
          <cell r="F621">
            <v>1</v>
          </cell>
          <cell r="G621" t="str">
            <v>Kinhtế</v>
          </cell>
          <cell r="H621" t="str">
            <v>KT</v>
          </cell>
          <cell r="I621" t="str">
            <v>Kinhtế</v>
          </cell>
        </row>
        <row r="622">
          <cell r="B622" t="str">
            <v>Tin quản trị</v>
          </cell>
          <cell r="C622" t="str">
            <v>110357</v>
          </cell>
          <cell r="D622">
            <v>4</v>
          </cell>
          <cell r="E622">
            <v>2</v>
          </cell>
          <cell r="F622">
            <v>2</v>
          </cell>
          <cell r="G622" t="str">
            <v>Kinhtế</v>
          </cell>
          <cell r="H622" t="str">
            <v>QKTD</v>
          </cell>
          <cell r="I622" t="str">
            <v>Kinhtế</v>
          </cell>
        </row>
        <row r="623">
          <cell r="B623" t="str">
            <v>Tin văn phòng</v>
          </cell>
          <cell r="C623" t="str">
            <v>050340</v>
          </cell>
          <cell r="D623">
            <v>3</v>
          </cell>
          <cell r="E623">
            <v>2</v>
          </cell>
          <cell r="F623">
            <v>1</v>
          </cell>
          <cell r="G623" t="str">
            <v>Kinhtế</v>
          </cell>
          <cell r="H623" t="str">
            <v>QKTD</v>
          </cell>
          <cell r="I623" t="str">
            <v>CNTT</v>
          </cell>
        </row>
        <row r="624">
          <cell r="B624" t="str">
            <v>Tin văn phòng</v>
          </cell>
          <cell r="C624" t="str">
            <v>050340</v>
          </cell>
          <cell r="D624">
            <v>3</v>
          </cell>
          <cell r="E624">
            <v>2</v>
          </cell>
          <cell r="F624">
            <v>1</v>
          </cell>
          <cell r="G624" t="str">
            <v>Kinhtế</v>
          </cell>
          <cell r="H624" t="str">
            <v>KT</v>
          </cell>
          <cell r="I624" t="str">
            <v>CNTT</v>
          </cell>
        </row>
        <row r="625">
          <cell r="B625" t="str">
            <v>Tính toán song song và phân tán</v>
          </cell>
          <cell r="C625" t="str">
            <v>050334</v>
          </cell>
          <cell r="D625">
            <v>3</v>
          </cell>
          <cell r="E625">
            <v>2</v>
          </cell>
          <cell r="F625">
            <v>1</v>
          </cell>
          <cell r="G625" t="str">
            <v>CNTT</v>
          </cell>
          <cell r="H625" t="str">
            <v>KHMT</v>
          </cell>
          <cell r="I625" t="str">
            <v>CNTT</v>
          </cell>
        </row>
        <row r="626">
          <cell r="B626" t="str">
            <v>Toán cao cấp 1</v>
          </cell>
          <cell r="C626" t="str">
            <v>100301</v>
          </cell>
          <cell r="D626">
            <v>3</v>
          </cell>
          <cell r="E626">
            <v>3</v>
          </cell>
          <cell r="F626">
            <v>0</v>
          </cell>
          <cell r="G626" t="str">
            <v>CNTT</v>
          </cell>
          <cell r="H626" t="str">
            <v>KHMT</v>
          </cell>
          <cell r="I626" t="str">
            <v>KHCB</v>
          </cell>
        </row>
        <row r="627">
          <cell r="B627" t="str">
            <v>Toán cao cấp 1</v>
          </cell>
          <cell r="C627" t="str">
            <v>100301</v>
          </cell>
          <cell r="D627">
            <v>3</v>
          </cell>
          <cell r="E627">
            <v>3</v>
          </cell>
          <cell r="F627">
            <v>0</v>
          </cell>
          <cell r="G627" t="str">
            <v>Điện</v>
          </cell>
          <cell r="H627" t="str">
            <v>Nhiệtlạnh</v>
          </cell>
          <cell r="I627" t="str">
            <v>KHCB</v>
          </cell>
        </row>
        <row r="628">
          <cell r="B628" t="str">
            <v>Toán cao cấp 1</v>
          </cell>
          <cell r="C628" t="str">
            <v>100301</v>
          </cell>
          <cell r="D628">
            <v>3</v>
          </cell>
          <cell r="E628">
            <v>3</v>
          </cell>
          <cell r="F628">
            <v>0</v>
          </cell>
          <cell r="G628" t="str">
            <v>Điện</v>
          </cell>
          <cell r="H628" t="str">
            <v>Điện</v>
          </cell>
          <cell r="I628" t="str">
            <v>KHCB</v>
          </cell>
        </row>
        <row r="629">
          <cell r="B629" t="str">
            <v>Toán cao cấp 2</v>
          </cell>
          <cell r="C629" t="str">
            <v>100302</v>
          </cell>
          <cell r="D629">
            <v>3</v>
          </cell>
          <cell r="E629">
            <v>3</v>
          </cell>
          <cell r="F629">
            <v>0</v>
          </cell>
          <cell r="G629" t="str">
            <v>CNTT</v>
          </cell>
          <cell r="H629" t="str">
            <v>KHMT</v>
          </cell>
          <cell r="I629" t="str">
            <v>KHCB</v>
          </cell>
        </row>
        <row r="630">
          <cell r="B630" t="str">
            <v>Toán cao cấp 2</v>
          </cell>
          <cell r="C630" t="str">
            <v>100302</v>
          </cell>
          <cell r="D630">
            <v>3</v>
          </cell>
          <cell r="E630">
            <v>3</v>
          </cell>
          <cell r="F630">
            <v>0</v>
          </cell>
          <cell r="G630" t="str">
            <v>Điện</v>
          </cell>
          <cell r="H630" t="str">
            <v>Nhiệtlạnh</v>
          </cell>
          <cell r="I630" t="str">
            <v>KHCB</v>
          </cell>
        </row>
        <row r="631">
          <cell r="B631" t="str">
            <v>Toán cao cấp 2</v>
          </cell>
          <cell r="C631" t="str">
            <v>100302</v>
          </cell>
          <cell r="D631">
            <v>3</v>
          </cell>
          <cell r="E631">
            <v>3</v>
          </cell>
          <cell r="F631">
            <v>0</v>
          </cell>
          <cell r="G631" t="str">
            <v>Điện</v>
          </cell>
          <cell r="H631" t="str">
            <v>Điện</v>
          </cell>
          <cell r="I631" t="str">
            <v>KHCB</v>
          </cell>
        </row>
        <row r="632">
          <cell r="B632" t="str">
            <v>Toán cao cấp C1</v>
          </cell>
          <cell r="C632" t="str">
            <v>100303</v>
          </cell>
          <cell r="D632">
            <v>3</v>
          </cell>
          <cell r="E632">
            <v>3</v>
          </cell>
          <cell r="F632">
            <v>0</v>
          </cell>
          <cell r="G632" t="str">
            <v>Kinhtế</v>
          </cell>
          <cell r="H632" t="str">
            <v>QKTD</v>
          </cell>
          <cell r="I632" t="str">
            <v>KHCB</v>
          </cell>
        </row>
        <row r="633">
          <cell r="B633" t="str">
            <v>Toán cao cấp C1</v>
          </cell>
          <cell r="C633" t="str">
            <v>100303</v>
          </cell>
          <cell r="D633">
            <v>3</v>
          </cell>
          <cell r="E633">
            <v>3</v>
          </cell>
          <cell r="F633">
            <v>0</v>
          </cell>
          <cell r="G633" t="str">
            <v>Kinhtế</v>
          </cell>
          <cell r="H633" t="str">
            <v>KT</v>
          </cell>
          <cell r="I633" t="str">
            <v>KHCB</v>
          </cell>
        </row>
        <row r="634">
          <cell r="B634" t="str">
            <v>Toán cao cấp C2</v>
          </cell>
          <cell r="C634" t="str">
            <v>100304</v>
          </cell>
          <cell r="D634">
            <v>3</v>
          </cell>
          <cell r="E634">
            <v>3</v>
          </cell>
          <cell r="F634">
            <v>0</v>
          </cell>
          <cell r="G634" t="str">
            <v>Kinhtế</v>
          </cell>
          <cell r="H634" t="str">
            <v>QKTD</v>
          </cell>
          <cell r="I634" t="str">
            <v>KHCB</v>
          </cell>
        </row>
        <row r="635">
          <cell r="B635" t="str">
            <v>Toán cao cấp C2</v>
          </cell>
          <cell r="C635" t="str">
            <v>100304</v>
          </cell>
          <cell r="D635">
            <v>3</v>
          </cell>
          <cell r="E635">
            <v>3</v>
          </cell>
          <cell r="F635">
            <v>0</v>
          </cell>
          <cell r="G635" t="str">
            <v>Kinhtế</v>
          </cell>
          <cell r="H635" t="str">
            <v>KT</v>
          </cell>
          <cell r="I635" t="str">
            <v>KHCB</v>
          </cell>
        </row>
        <row r="636">
          <cell r="B636" t="str">
            <v>Xác suất thống kê</v>
          </cell>
          <cell r="C636" t="str">
            <v>100305</v>
          </cell>
          <cell r="D636">
            <v>2</v>
          </cell>
          <cell r="E636">
            <v>2</v>
          </cell>
          <cell r="F636">
            <v>0</v>
          </cell>
          <cell r="G636" t="str">
            <v>Điện</v>
          </cell>
          <cell r="H636" t="str">
            <v>Điện</v>
          </cell>
          <cell r="I636" t="str">
            <v>KHCB</v>
          </cell>
        </row>
        <row r="637">
          <cell r="B637" t="str">
            <v>Xác suất thống kê</v>
          </cell>
          <cell r="C637" t="str">
            <v>100305</v>
          </cell>
          <cell r="D637">
            <v>2</v>
          </cell>
          <cell r="E637">
            <v>2</v>
          </cell>
          <cell r="F637">
            <v>0</v>
          </cell>
          <cell r="G637" t="str">
            <v>Điệntử</v>
          </cell>
          <cell r="H637" t="str">
            <v>Điệntử</v>
          </cell>
          <cell r="I637" t="str">
            <v>KHCB</v>
          </cell>
        </row>
        <row r="638">
          <cell r="B638" t="str">
            <v>Xác suất thống kê</v>
          </cell>
          <cell r="C638" t="str">
            <v>100305</v>
          </cell>
          <cell r="D638">
            <v>2</v>
          </cell>
          <cell r="E638">
            <v>2</v>
          </cell>
          <cell r="F638">
            <v>0</v>
          </cell>
          <cell r="G638" t="str">
            <v>Hoá</v>
          </cell>
          <cell r="H638" t="str">
            <v>HoáHC</v>
          </cell>
          <cell r="I638" t="str">
            <v>KHCB</v>
          </cell>
        </row>
        <row r="639">
          <cell r="B639" t="str">
            <v>Xác suất thống kê</v>
          </cell>
          <cell r="C639" t="str">
            <v>100305</v>
          </cell>
          <cell r="D639">
            <v>2</v>
          </cell>
          <cell r="E639">
            <v>2</v>
          </cell>
          <cell r="F639">
            <v>0</v>
          </cell>
          <cell r="G639" t="str">
            <v>Hoá</v>
          </cell>
          <cell r="H639" t="str">
            <v>HoáPT</v>
          </cell>
          <cell r="I639" t="str">
            <v>KHCB</v>
          </cell>
        </row>
        <row r="640">
          <cell r="B640" t="str">
            <v>Xác suất thống kê</v>
          </cell>
          <cell r="C640" t="str">
            <v>100305</v>
          </cell>
          <cell r="D640">
            <v>2</v>
          </cell>
          <cell r="E640">
            <v>2</v>
          </cell>
          <cell r="F640">
            <v>0</v>
          </cell>
          <cell r="G640" t="str">
            <v>Hoá</v>
          </cell>
          <cell r="H640" t="str">
            <v>HoáVC</v>
          </cell>
          <cell r="I640" t="str">
            <v>KHCB</v>
          </cell>
        </row>
        <row r="641">
          <cell r="B641" t="str">
            <v>Xác suất thống kê</v>
          </cell>
          <cell r="C641" t="str">
            <v>100305</v>
          </cell>
          <cell r="D641">
            <v>2</v>
          </cell>
          <cell r="E641">
            <v>2</v>
          </cell>
          <cell r="F641">
            <v>0</v>
          </cell>
          <cell r="G641" t="str">
            <v>Điện</v>
          </cell>
          <cell r="H641" t="str">
            <v>Nhiệtlạnh</v>
          </cell>
          <cell r="I641" t="str">
            <v>KHCB</v>
          </cell>
        </row>
        <row r="642">
          <cell r="B642" t="str">
            <v>Xác suất thống kê</v>
          </cell>
          <cell r="C642" t="str">
            <v>100305</v>
          </cell>
          <cell r="D642">
            <v>2</v>
          </cell>
          <cell r="E642">
            <v>2</v>
          </cell>
          <cell r="F642">
            <v>0</v>
          </cell>
          <cell r="G642" t="str">
            <v>CN Ôtô</v>
          </cell>
          <cell r="H642" t="str">
            <v>Ôtô</v>
          </cell>
          <cell r="I642" t="str">
            <v>KHCB</v>
          </cell>
        </row>
        <row r="643">
          <cell r="B643" t="str">
            <v>Xác suất thống kê</v>
          </cell>
          <cell r="C643" t="str">
            <v>100305</v>
          </cell>
          <cell r="D643">
            <v>2</v>
          </cell>
          <cell r="E643">
            <v>2</v>
          </cell>
          <cell r="F643">
            <v>0</v>
          </cell>
          <cell r="G643" t="str">
            <v>Cơ khí</v>
          </cell>
          <cell r="H643" t="str">
            <v>Cơ khí</v>
          </cell>
          <cell r="I643" t="str">
            <v>KHCB</v>
          </cell>
        </row>
        <row r="644">
          <cell r="B644" t="str">
            <v>Xác suất thống kê</v>
          </cell>
          <cell r="C644" t="str">
            <v>100305</v>
          </cell>
          <cell r="D644">
            <v>2</v>
          </cell>
          <cell r="E644">
            <v>2</v>
          </cell>
          <cell r="F644">
            <v>0</v>
          </cell>
          <cell r="G644" t="str">
            <v>CNTT</v>
          </cell>
          <cell r="H644" t="str">
            <v>KHMT</v>
          </cell>
          <cell r="I644" t="str">
            <v>KHCB</v>
          </cell>
        </row>
        <row r="645">
          <cell r="B645" t="str">
            <v>Phương pháp tính</v>
          </cell>
          <cell r="C645" t="str">
            <v>100306</v>
          </cell>
          <cell r="D645">
            <v>2</v>
          </cell>
          <cell r="E645">
            <v>2</v>
          </cell>
          <cell r="F645">
            <v>0</v>
          </cell>
          <cell r="G645" t="str">
            <v>Điệntử</v>
          </cell>
          <cell r="H645" t="str">
            <v>Điệntử</v>
          </cell>
          <cell r="I645" t="str">
            <v>KHCB</v>
          </cell>
        </row>
        <row r="646">
          <cell r="B646" t="str">
            <v>Phương pháp tính</v>
          </cell>
          <cell r="C646" t="str">
            <v>100306</v>
          </cell>
          <cell r="D646">
            <v>2</v>
          </cell>
          <cell r="E646">
            <v>2</v>
          </cell>
          <cell r="F646">
            <v>0</v>
          </cell>
          <cell r="G646" t="str">
            <v>CNTT</v>
          </cell>
          <cell r="H646" t="str">
            <v>KHMT</v>
          </cell>
          <cell r="I646" t="str">
            <v>KHCB</v>
          </cell>
        </row>
        <row r="647">
          <cell r="B647" t="str">
            <v>Phương pháp tính</v>
          </cell>
          <cell r="C647" t="str">
            <v>100306</v>
          </cell>
          <cell r="D647">
            <v>2</v>
          </cell>
          <cell r="E647">
            <v>2</v>
          </cell>
          <cell r="F647">
            <v>0</v>
          </cell>
          <cell r="G647" t="str">
            <v>Điện</v>
          </cell>
          <cell r="H647" t="str">
            <v>Nhiệtlạnh</v>
          </cell>
          <cell r="I647" t="str">
            <v>KHCB</v>
          </cell>
        </row>
        <row r="648">
          <cell r="B648" t="str">
            <v>Phương pháp tính</v>
          </cell>
          <cell r="C648" t="str">
            <v>100306</v>
          </cell>
          <cell r="D648">
            <v>2</v>
          </cell>
          <cell r="E648">
            <v>2</v>
          </cell>
          <cell r="F648">
            <v>0</v>
          </cell>
          <cell r="G648" t="str">
            <v>Điện</v>
          </cell>
          <cell r="H648" t="str">
            <v>Điện</v>
          </cell>
          <cell r="I648" t="str">
            <v>KHCB</v>
          </cell>
        </row>
        <row r="649">
          <cell r="B649" t="str">
            <v>Tối ưu hoá</v>
          </cell>
          <cell r="C649" t="str">
            <v>050341</v>
          </cell>
          <cell r="D649">
            <v>3</v>
          </cell>
          <cell r="E649">
            <v>3</v>
          </cell>
          <cell r="F649">
            <v>0</v>
          </cell>
          <cell r="G649" t="str">
            <v>CNTT</v>
          </cell>
          <cell r="H649" t="str">
            <v>KHMT</v>
          </cell>
          <cell r="I649" t="str">
            <v>CNTT</v>
          </cell>
        </row>
        <row r="650">
          <cell r="B650" t="str">
            <v>Toán rời rạc ( Logic, tổ hợp, đồ thị, ngôn ngữ hình thức,...)</v>
          </cell>
          <cell r="C650" t="str">
            <v>050335</v>
          </cell>
          <cell r="D650">
            <v>3</v>
          </cell>
          <cell r="E650">
            <v>3</v>
          </cell>
          <cell r="F650">
            <v>0</v>
          </cell>
          <cell r="G650" t="str">
            <v>CNTT</v>
          </cell>
          <cell r="H650" t="str">
            <v>KHMT</v>
          </cell>
          <cell r="I650" t="str">
            <v>CNTT</v>
          </cell>
        </row>
        <row r="651">
          <cell r="B651" t="str">
            <v>Toán tài chính</v>
          </cell>
          <cell r="C651" t="str">
            <v>110359</v>
          </cell>
          <cell r="D651">
            <v>3</v>
          </cell>
          <cell r="E651">
            <v>3</v>
          </cell>
          <cell r="F651">
            <v>0</v>
          </cell>
          <cell r="G651" t="str">
            <v>Kinhtế</v>
          </cell>
          <cell r="H651" t="str">
            <v>QKTD</v>
          </cell>
          <cell r="I651" t="str">
            <v>Kinhtế</v>
          </cell>
        </row>
        <row r="652">
          <cell r="B652" t="str">
            <v>Toán tài chính</v>
          </cell>
          <cell r="C652" t="str">
            <v>110359</v>
          </cell>
          <cell r="D652">
            <v>3</v>
          </cell>
          <cell r="E652">
            <v>3</v>
          </cell>
          <cell r="F652">
            <v>0</v>
          </cell>
          <cell r="G652" t="str">
            <v>Kinhtế</v>
          </cell>
          <cell r="H652" t="str">
            <v>KT</v>
          </cell>
          <cell r="I652" t="str">
            <v>Kinhtế</v>
          </cell>
        </row>
        <row r="653">
          <cell r="B653" t="str">
            <v>Toán Ứng dụng 1</v>
          </cell>
          <cell r="C653" t="str">
            <v>100310</v>
          </cell>
          <cell r="D653">
            <v>3</v>
          </cell>
          <cell r="E653">
            <v>3</v>
          </cell>
          <cell r="F653">
            <v>0</v>
          </cell>
          <cell r="G653" t="str">
            <v>Cơ khí</v>
          </cell>
          <cell r="H653" t="str">
            <v>Cơ ĐT</v>
          </cell>
          <cell r="I653" t="str">
            <v>KHCB</v>
          </cell>
        </row>
        <row r="654">
          <cell r="B654" t="str">
            <v>Toán Ứng dụng 1</v>
          </cell>
          <cell r="C654" t="str">
            <v>100310</v>
          </cell>
          <cell r="D654">
            <v>3</v>
          </cell>
          <cell r="E654">
            <v>3</v>
          </cell>
          <cell r="F654">
            <v>0</v>
          </cell>
          <cell r="G654" t="str">
            <v>Điệntử</v>
          </cell>
          <cell r="H654" t="str">
            <v>Điệntử</v>
          </cell>
          <cell r="I654" t="str">
            <v>KHCB</v>
          </cell>
        </row>
        <row r="655">
          <cell r="B655" t="str">
            <v>Toán Ứng dụng 1</v>
          </cell>
          <cell r="C655" t="str">
            <v>100310</v>
          </cell>
          <cell r="D655">
            <v>3</v>
          </cell>
          <cell r="E655">
            <v>3</v>
          </cell>
          <cell r="F655">
            <v>0</v>
          </cell>
          <cell r="G655" t="str">
            <v>Hoá</v>
          </cell>
          <cell r="H655" t="str">
            <v>HoáHC</v>
          </cell>
          <cell r="I655" t="str">
            <v>KHCB</v>
          </cell>
        </row>
        <row r="656">
          <cell r="B656" t="str">
            <v>Toán Ứng dụng 1</v>
          </cell>
          <cell r="C656" t="str">
            <v>100310</v>
          </cell>
          <cell r="D656">
            <v>3</v>
          </cell>
          <cell r="E656">
            <v>3</v>
          </cell>
          <cell r="F656">
            <v>0</v>
          </cell>
          <cell r="G656" t="str">
            <v>Hoá</v>
          </cell>
          <cell r="H656" t="str">
            <v>HoáPT</v>
          </cell>
          <cell r="I656" t="str">
            <v>KHCB</v>
          </cell>
        </row>
        <row r="657">
          <cell r="B657" t="str">
            <v>Toán Ứng dụng 1</v>
          </cell>
          <cell r="C657" t="str">
            <v>100310</v>
          </cell>
          <cell r="D657">
            <v>3</v>
          </cell>
          <cell r="E657">
            <v>3</v>
          </cell>
          <cell r="F657">
            <v>0</v>
          </cell>
          <cell r="G657" t="str">
            <v>Hoá</v>
          </cell>
          <cell r="H657" t="str">
            <v>HoáVC</v>
          </cell>
          <cell r="I657" t="str">
            <v>KHCB</v>
          </cell>
        </row>
        <row r="658">
          <cell r="B658" t="str">
            <v>Toán Ứng dụng 1</v>
          </cell>
          <cell r="C658" t="str">
            <v>100310</v>
          </cell>
          <cell r="D658">
            <v>3</v>
          </cell>
          <cell r="E658">
            <v>3</v>
          </cell>
          <cell r="F658">
            <v>0</v>
          </cell>
          <cell r="G658" t="str">
            <v>CN Ôtô</v>
          </cell>
          <cell r="H658" t="str">
            <v>Ôtô</v>
          </cell>
          <cell r="I658" t="str">
            <v>KHCB</v>
          </cell>
        </row>
        <row r="659">
          <cell r="B659" t="str">
            <v>Toán Ứng dụng 1</v>
          </cell>
          <cell r="C659" t="str">
            <v>100310</v>
          </cell>
          <cell r="D659">
            <v>3</v>
          </cell>
          <cell r="E659">
            <v>3</v>
          </cell>
          <cell r="F659">
            <v>0</v>
          </cell>
          <cell r="G659" t="str">
            <v>Cơ khí</v>
          </cell>
          <cell r="H659" t="str">
            <v>Cơ khí</v>
          </cell>
          <cell r="I659" t="str">
            <v>KHCB</v>
          </cell>
        </row>
        <row r="660">
          <cell r="B660" t="str">
            <v>Toán Ứng dụng 2</v>
          </cell>
          <cell r="C660" t="str">
            <v>100311</v>
          </cell>
          <cell r="D660">
            <v>3</v>
          </cell>
          <cell r="E660">
            <v>3</v>
          </cell>
          <cell r="F660">
            <v>0</v>
          </cell>
          <cell r="G660" t="str">
            <v>Cơ khí</v>
          </cell>
          <cell r="H660" t="str">
            <v>Cơ ĐT</v>
          </cell>
          <cell r="I660" t="str">
            <v>KHCB</v>
          </cell>
        </row>
        <row r="661">
          <cell r="B661" t="str">
            <v>Toán Ứng dụng 2</v>
          </cell>
          <cell r="C661" t="str">
            <v>100311</v>
          </cell>
          <cell r="D661">
            <v>3</v>
          </cell>
          <cell r="E661">
            <v>3</v>
          </cell>
          <cell r="F661">
            <v>0</v>
          </cell>
          <cell r="G661" t="str">
            <v>Điệntử</v>
          </cell>
          <cell r="H661" t="str">
            <v>Điệntử</v>
          </cell>
          <cell r="I661" t="str">
            <v>KHCB</v>
          </cell>
        </row>
        <row r="662">
          <cell r="B662" t="str">
            <v>Toán Ứng dụng 2</v>
          </cell>
          <cell r="C662" t="str">
            <v>100311</v>
          </cell>
          <cell r="D662">
            <v>3</v>
          </cell>
          <cell r="E662">
            <v>3</v>
          </cell>
          <cell r="F662">
            <v>0</v>
          </cell>
          <cell r="G662" t="str">
            <v>Hoá</v>
          </cell>
          <cell r="H662" t="str">
            <v>HoáHC</v>
          </cell>
          <cell r="I662" t="str">
            <v>KHCB</v>
          </cell>
        </row>
        <row r="663">
          <cell r="B663" t="str">
            <v>Toán Ứng dụng 2</v>
          </cell>
          <cell r="C663" t="str">
            <v>100311</v>
          </cell>
          <cell r="D663">
            <v>3</v>
          </cell>
          <cell r="E663">
            <v>3</v>
          </cell>
          <cell r="F663">
            <v>0</v>
          </cell>
          <cell r="G663" t="str">
            <v>Hoá</v>
          </cell>
          <cell r="H663" t="str">
            <v>HoáPT</v>
          </cell>
          <cell r="I663" t="str">
            <v>KHCB</v>
          </cell>
        </row>
        <row r="664">
          <cell r="B664" t="str">
            <v>Toán Ứng dụng 2</v>
          </cell>
          <cell r="C664" t="str">
            <v>100311</v>
          </cell>
          <cell r="D664">
            <v>3</v>
          </cell>
          <cell r="E664">
            <v>3</v>
          </cell>
          <cell r="F664">
            <v>0</v>
          </cell>
          <cell r="G664" t="str">
            <v>Hoá</v>
          </cell>
          <cell r="H664" t="str">
            <v>HoáVC</v>
          </cell>
          <cell r="I664" t="str">
            <v>KHCB</v>
          </cell>
        </row>
        <row r="665">
          <cell r="B665" t="str">
            <v>Toán Ứng dụng 2</v>
          </cell>
          <cell r="C665" t="str">
            <v>100311</v>
          </cell>
          <cell r="D665">
            <v>3</v>
          </cell>
          <cell r="E665">
            <v>3</v>
          </cell>
          <cell r="F665">
            <v>0</v>
          </cell>
          <cell r="G665" t="str">
            <v>CN Ôtô</v>
          </cell>
          <cell r="H665" t="str">
            <v>Ôtô</v>
          </cell>
          <cell r="I665" t="str">
            <v>KHCB</v>
          </cell>
        </row>
        <row r="666">
          <cell r="B666" t="str">
            <v>Toán Ứng dụng 2</v>
          </cell>
          <cell r="C666" t="str">
            <v>100311</v>
          </cell>
          <cell r="D666">
            <v>3</v>
          </cell>
          <cell r="E666">
            <v>3</v>
          </cell>
          <cell r="F666">
            <v>0</v>
          </cell>
          <cell r="G666" t="str">
            <v>Cơ khí</v>
          </cell>
          <cell r="H666" t="str">
            <v>Cơ khí</v>
          </cell>
          <cell r="I666" t="str">
            <v>KHCB</v>
          </cell>
        </row>
        <row r="667">
          <cell r="B667" t="str">
            <v>Toán Ứng dụng 3</v>
          </cell>
          <cell r="C667" t="str">
            <v>100312</v>
          </cell>
          <cell r="D667">
            <v>2</v>
          </cell>
          <cell r="E667">
            <v>2</v>
          </cell>
          <cell r="F667">
            <v>0</v>
          </cell>
          <cell r="G667" t="str">
            <v>Cơ khí</v>
          </cell>
          <cell r="H667" t="str">
            <v>Cơ ĐT</v>
          </cell>
          <cell r="I667" t="str">
            <v>KHCB</v>
          </cell>
        </row>
        <row r="668">
          <cell r="B668" t="str">
            <v>Tổ chức công tác kế toán</v>
          </cell>
          <cell r="C668" t="str">
            <v>110360</v>
          </cell>
          <cell r="D668">
            <v>3</v>
          </cell>
          <cell r="E668">
            <v>2</v>
          </cell>
          <cell r="F668">
            <v>1</v>
          </cell>
          <cell r="G668" t="str">
            <v>Kinhtế</v>
          </cell>
          <cell r="H668" t="str">
            <v>KT</v>
          </cell>
          <cell r="I668" t="str">
            <v>Kinhtế</v>
          </cell>
        </row>
        <row r="669">
          <cell r="B669" t="str">
            <v>Tổ chức và quản lý sản xuất</v>
          </cell>
          <cell r="C669" t="str">
            <v>110370</v>
          </cell>
          <cell r="D669">
            <v>3</v>
          </cell>
          <cell r="E669">
            <v>3</v>
          </cell>
          <cell r="F669">
            <v>0</v>
          </cell>
          <cell r="G669" t="str">
            <v>Cơ khí</v>
          </cell>
          <cell r="H669" t="str">
            <v>Cơ ĐT</v>
          </cell>
          <cell r="I669" t="str">
            <v>Cơ khí</v>
          </cell>
        </row>
        <row r="670">
          <cell r="B670" t="str">
            <v>Tổ chức và quản lý sản xuất</v>
          </cell>
          <cell r="C670" t="str">
            <v>110370</v>
          </cell>
          <cell r="D670">
            <v>3</v>
          </cell>
          <cell r="E670">
            <v>3</v>
          </cell>
          <cell r="F670">
            <v>0</v>
          </cell>
          <cell r="G670" t="str">
            <v>Cơ khí</v>
          </cell>
          <cell r="H670" t="str">
            <v>Cơ khí</v>
          </cell>
          <cell r="I670" t="str">
            <v>Cơ khí</v>
          </cell>
        </row>
        <row r="671">
          <cell r="B671" t="str">
            <v>Tổ chức và quản lý sản xuất</v>
          </cell>
          <cell r="C671" t="str">
            <v>110370</v>
          </cell>
          <cell r="D671">
            <v>3</v>
          </cell>
          <cell r="E671">
            <v>3</v>
          </cell>
          <cell r="F671">
            <v>0</v>
          </cell>
          <cell r="G671" t="str">
            <v>CN Ôtô</v>
          </cell>
          <cell r="H671" t="str">
            <v>Ôtô</v>
          </cell>
          <cell r="I671" t="str">
            <v>Cơ khí</v>
          </cell>
        </row>
        <row r="672">
          <cell r="B672" t="str">
            <v>Tổng hợp hệ thống điện - cơ</v>
          </cell>
          <cell r="C672" t="str">
            <v>070340</v>
          </cell>
          <cell r="D672">
            <v>3</v>
          </cell>
          <cell r="E672">
            <v>3</v>
          </cell>
          <cell r="F672">
            <v>0</v>
          </cell>
          <cell r="G672" t="str">
            <v>Điện</v>
          </cell>
          <cell r="H672" t="str">
            <v>Điện</v>
          </cell>
          <cell r="I672" t="str">
            <v>Điện</v>
          </cell>
        </row>
        <row r="673">
          <cell r="B673" t="str">
            <v>Tuabin</v>
          </cell>
          <cell r="C673" t="str">
            <v>070341</v>
          </cell>
          <cell r="D673">
            <v>3</v>
          </cell>
          <cell r="E673">
            <v>3</v>
          </cell>
          <cell r="F673">
            <v>0</v>
          </cell>
          <cell r="G673" t="str">
            <v>Điện</v>
          </cell>
          <cell r="H673" t="str">
            <v>Nhiệtlạnh</v>
          </cell>
          <cell r="I673" t="str">
            <v>Điện</v>
          </cell>
        </row>
        <row r="674">
          <cell r="B674" t="str">
            <v>Tự động hoá hệ thống lạnh</v>
          </cell>
          <cell r="C674" t="str">
            <v>070342</v>
          </cell>
          <cell r="D674">
            <v>5</v>
          </cell>
          <cell r="E674">
            <v>2</v>
          </cell>
          <cell r="F674">
            <v>3</v>
          </cell>
          <cell r="G674" t="str">
            <v>Điện</v>
          </cell>
          <cell r="H674" t="str">
            <v>Nhiệtlạnh</v>
          </cell>
          <cell r="I674" t="str">
            <v>Điện</v>
          </cell>
        </row>
        <row r="675">
          <cell r="B675" t="str">
            <v>Tự động hoá quá trình sản xuất</v>
          </cell>
          <cell r="C675" t="str">
            <v>010340</v>
          </cell>
          <cell r="D675">
            <v>3</v>
          </cell>
          <cell r="E675">
            <v>2</v>
          </cell>
          <cell r="F675">
            <v>1</v>
          </cell>
          <cell r="G675" t="str">
            <v>Cơ khí</v>
          </cell>
          <cell r="H675" t="str">
            <v>Cơ ĐT</v>
          </cell>
          <cell r="I675" t="str">
            <v>Cơ khí</v>
          </cell>
        </row>
        <row r="676">
          <cell r="B676" t="str">
            <v>Tự động hoá quá trình sản xuất</v>
          </cell>
          <cell r="C676" t="str">
            <v>010340</v>
          </cell>
          <cell r="D676">
            <v>3</v>
          </cell>
          <cell r="E676">
            <v>2</v>
          </cell>
          <cell r="F676">
            <v>1</v>
          </cell>
          <cell r="G676" t="str">
            <v>Cơ khí</v>
          </cell>
          <cell r="H676" t="str">
            <v>Cơ khí</v>
          </cell>
          <cell r="I676" t="str">
            <v>Cơ khí</v>
          </cell>
        </row>
        <row r="677">
          <cell r="B677" t="str">
            <v>Tư tưởng Hồ Chí Minh</v>
          </cell>
          <cell r="C677" t="str">
            <v>120305</v>
          </cell>
          <cell r="D677">
            <v>2</v>
          </cell>
          <cell r="E677">
            <v>2</v>
          </cell>
          <cell r="F677">
            <v>0</v>
          </cell>
          <cell r="G677" t="str">
            <v>Cơ khí</v>
          </cell>
          <cell r="H677" t="str">
            <v>Cơ ĐT</v>
          </cell>
          <cell r="I677" t="str">
            <v>Mác-Lê</v>
          </cell>
        </row>
        <row r="678">
          <cell r="B678" t="str">
            <v>Tư tưởng Hồ Chí Minh</v>
          </cell>
          <cell r="C678" t="str">
            <v>120305</v>
          </cell>
          <cell r="D678">
            <v>2</v>
          </cell>
          <cell r="E678">
            <v>2</v>
          </cell>
          <cell r="F678">
            <v>0</v>
          </cell>
          <cell r="G678" t="str">
            <v>Điện</v>
          </cell>
          <cell r="H678" t="str">
            <v>Điện</v>
          </cell>
          <cell r="I678" t="str">
            <v>Mác-Lê</v>
          </cell>
        </row>
        <row r="679">
          <cell r="B679" t="str">
            <v>Tư tưởng Hồ Chí Minh</v>
          </cell>
          <cell r="C679" t="str">
            <v>120305</v>
          </cell>
          <cell r="D679">
            <v>2</v>
          </cell>
          <cell r="E679">
            <v>2</v>
          </cell>
          <cell r="F679">
            <v>0</v>
          </cell>
          <cell r="G679" t="str">
            <v>Điệntử</v>
          </cell>
          <cell r="H679" t="str">
            <v>Điệntử</v>
          </cell>
          <cell r="I679" t="str">
            <v>Mác-Lê</v>
          </cell>
        </row>
        <row r="680">
          <cell r="B680" t="str">
            <v>Tư tưởng Hồ Chí Minh</v>
          </cell>
          <cell r="C680" t="str">
            <v>120305</v>
          </cell>
          <cell r="D680">
            <v>2</v>
          </cell>
          <cell r="E680">
            <v>2</v>
          </cell>
          <cell r="F680">
            <v>0</v>
          </cell>
          <cell r="G680" t="str">
            <v>Hoá</v>
          </cell>
          <cell r="H680" t="str">
            <v>HoáHC</v>
          </cell>
          <cell r="I680" t="str">
            <v>Mác-Lê</v>
          </cell>
        </row>
        <row r="681">
          <cell r="B681" t="str">
            <v>Tư tưởng Hồ Chí Minh</v>
          </cell>
          <cell r="C681" t="str">
            <v>120305</v>
          </cell>
          <cell r="D681">
            <v>2</v>
          </cell>
          <cell r="E681">
            <v>2</v>
          </cell>
          <cell r="F681">
            <v>0</v>
          </cell>
          <cell r="G681" t="str">
            <v>Hoá</v>
          </cell>
          <cell r="H681" t="str">
            <v>HoáPT</v>
          </cell>
          <cell r="I681" t="str">
            <v>Mác-Lê</v>
          </cell>
        </row>
        <row r="682">
          <cell r="B682" t="str">
            <v>Tư tưởng Hồ Chí Minh</v>
          </cell>
          <cell r="C682" t="str">
            <v>120305</v>
          </cell>
          <cell r="D682">
            <v>2</v>
          </cell>
          <cell r="E682">
            <v>2</v>
          </cell>
          <cell r="F682">
            <v>0</v>
          </cell>
          <cell r="G682" t="str">
            <v>Hoá</v>
          </cell>
          <cell r="H682" t="str">
            <v>HoáVC</v>
          </cell>
          <cell r="I682" t="str">
            <v>Mác-Lê</v>
          </cell>
        </row>
        <row r="683">
          <cell r="B683" t="str">
            <v>Tư tưởng Hồ Chí Minh</v>
          </cell>
          <cell r="C683" t="str">
            <v>120305</v>
          </cell>
          <cell r="D683">
            <v>2</v>
          </cell>
          <cell r="E683">
            <v>2</v>
          </cell>
          <cell r="F683">
            <v>0</v>
          </cell>
          <cell r="G683" t="str">
            <v>Kinhtế</v>
          </cell>
          <cell r="H683" t="str">
            <v>KT</v>
          </cell>
          <cell r="I683" t="str">
            <v>Mác-Lê</v>
          </cell>
        </row>
        <row r="684">
          <cell r="B684" t="str">
            <v>Tư tưởng Hồ Chí Minh</v>
          </cell>
          <cell r="C684" t="str">
            <v>120305</v>
          </cell>
          <cell r="D684">
            <v>2</v>
          </cell>
          <cell r="E684">
            <v>2</v>
          </cell>
          <cell r="F684">
            <v>0</v>
          </cell>
          <cell r="G684" t="str">
            <v>CNTT</v>
          </cell>
          <cell r="H684" t="str">
            <v>KHMT</v>
          </cell>
          <cell r="I684" t="str">
            <v>Mác-Lê</v>
          </cell>
        </row>
        <row r="685">
          <cell r="B685" t="str">
            <v>Tư tưởng Hồ Chí Minh</v>
          </cell>
          <cell r="C685" t="str">
            <v>120305</v>
          </cell>
          <cell r="D685">
            <v>2</v>
          </cell>
          <cell r="E685">
            <v>2</v>
          </cell>
          <cell r="F685">
            <v>0</v>
          </cell>
          <cell r="G685" t="str">
            <v>Điện</v>
          </cell>
          <cell r="H685" t="str">
            <v>Nhiệtlạnh</v>
          </cell>
          <cell r="I685" t="str">
            <v>Mác-Lê</v>
          </cell>
        </row>
        <row r="686">
          <cell r="B686" t="str">
            <v>Tư tưởng Hồ Chí Minh</v>
          </cell>
          <cell r="C686" t="str">
            <v>120305</v>
          </cell>
          <cell r="D686">
            <v>2</v>
          </cell>
          <cell r="E686">
            <v>2</v>
          </cell>
          <cell r="F686">
            <v>0</v>
          </cell>
          <cell r="G686" t="str">
            <v>CN Ôtô</v>
          </cell>
          <cell r="H686" t="str">
            <v>Ôtô</v>
          </cell>
          <cell r="I686" t="str">
            <v>Mác-Lê</v>
          </cell>
        </row>
        <row r="687">
          <cell r="B687" t="str">
            <v>Tư tưởng Hồ Chí Minh</v>
          </cell>
          <cell r="C687" t="str">
            <v>120305</v>
          </cell>
          <cell r="D687">
            <v>2</v>
          </cell>
          <cell r="E687">
            <v>2</v>
          </cell>
          <cell r="F687">
            <v>0</v>
          </cell>
          <cell r="G687" t="str">
            <v>Kinhtế</v>
          </cell>
          <cell r="H687" t="str">
            <v>QKTD</v>
          </cell>
          <cell r="I687" t="str">
            <v>Mác-Lê</v>
          </cell>
        </row>
        <row r="688">
          <cell r="B688" t="str">
            <v>Tư tưởng Hồ Chí Minh</v>
          </cell>
          <cell r="C688" t="str">
            <v>120305</v>
          </cell>
          <cell r="D688">
            <v>2</v>
          </cell>
          <cell r="E688">
            <v>2</v>
          </cell>
          <cell r="F688">
            <v>0</v>
          </cell>
          <cell r="G688" t="str">
            <v>NN</v>
          </cell>
          <cell r="H688" t="str">
            <v>Tienganh</v>
          </cell>
          <cell r="I688" t="str">
            <v>Mác-Lê</v>
          </cell>
        </row>
        <row r="689">
          <cell r="B689" t="str">
            <v>Tư tưởng Hồ Chí Minh</v>
          </cell>
          <cell r="C689" t="str">
            <v>120305</v>
          </cell>
          <cell r="D689">
            <v>2</v>
          </cell>
          <cell r="E689">
            <v>2</v>
          </cell>
          <cell r="F689">
            <v>0</v>
          </cell>
          <cell r="G689" t="str">
            <v>Cơ khí</v>
          </cell>
          <cell r="H689" t="str">
            <v>Cơ khí</v>
          </cell>
          <cell r="I689" t="str">
            <v>Mác-Lê</v>
          </cell>
        </row>
        <row r="690">
          <cell r="B690" t="str">
            <v>Từ vựng học</v>
          </cell>
          <cell r="C690" t="str">
            <v>130350</v>
          </cell>
          <cell r="D690">
            <v>3</v>
          </cell>
          <cell r="E690">
            <v>3</v>
          </cell>
          <cell r="F690">
            <v>0</v>
          </cell>
          <cell r="G690" t="str">
            <v>NN</v>
          </cell>
          <cell r="H690" t="str">
            <v>Tienganh</v>
          </cell>
          <cell r="I690" t="str">
            <v>NN</v>
          </cell>
        </row>
        <row r="691">
          <cell r="B691" t="str">
            <v>Thanh toán tín dụng quốc tế</v>
          </cell>
          <cell r="C691" t="str">
            <v>110361</v>
          </cell>
          <cell r="D691">
            <v>3</v>
          </cell>
          <cell r="E691">
            <v>3</v>
          </cell>
          <cell r="F691">
            <v>0</v>
          </cell>
          <cell r="G691" t="str">
            <v>Kinhtế</v>
          </cell>
          <cell r="H691" t="str">
            <v>QKTD</v>
          </cell>
          <cell r="I691" t="str">
            <v>Kinhtế</v>
          </cell>
        </row>
        <row r="692">
          <cell r="B692" t="str">
            <v>Thanh toán tín dụng quốc tế</v>
          </cell>
          <cell r="C692" t="str">
            <v>110361</v>
          </cell>
          <cell r="D692">
            <v>3</v>
          </cell>
          <cell r="E692">
            <v>3</v>
          </cell>
          <cell r="F692">
            <v>0</v>
          </cell>
          <cell r="G692" t="str">
            <v>Kinhtế</v>
          </cell>
          <cell r="H692" t="str">
            <v>KT</v>
          </cell>
          <cell r="I692" t="str">
            <v>Kinhtế</v>
          </cell>
        </row>
        <row r="693">
          <cell r="B693" t="str">
            <v>Thí nghiệm chuyên ngành (HHC)</v>
          </cell>
          <cell r="C693" t="str">
            <v>030342</v>
          </cell>
          <cell r="D693">
            <v>5</v>
          </cell>
          <cell r="E693">
            <v>0</v>
          </cell>
          <cell r="F693">
            <v>5</v>
          </cell>
          <cell r="G693" t="str">
            <v>Hoá</v>
          </cell>
          <cell r="H693" t="str">
            <v>HoáHC</v>
          </cell>
          <cell r="I693" t="str">
            <v>Hóa</v>
          </cell>
        </row>
        <row r="694">
          <cell r="B694" t="str">
            <v>Thí nghiệm chuyên ngành (HPT)</v>
          </cell>
          <cell r="C694" t="str">
            <v>030343</v>
          </cell>
          <cell r="D694">
            <v>5</v>
          </cell>
          <cell r="E694">
            <v>0</v>
          </cell>
          <cell r="F694">
            <v>5</v>
          </cell>
          <cell r="G694" t="str">
            <v>Hoá</v>
          </cell>
          <cell r="H694" t="str">
            <v>HoáPT</v>
          </cell>
          <cell r="I694" t="str">
            <v>Hóa</v>
          </cell>
        </row>
        <row r="695">
          <cell r="B695" t="str">
            <v>Thí nghiệm chuyên ngành (HVC)</v>
          </cell>
          <cell r="C695" t="str">
            <v>030344</v>
          </cell>
          <cell r="D695">
            <v>5</v>
          </cell>
          <cell r="E695">
            <v>0</v>
          </cell>
          <cell r="F695">
            <v>5</v>
          </cell>
          <cell r="G695" t="str">
            <v>Hoá</v>
          </cell>
          <cell r="H695" t="str">
            <v>HoáVC</v>
          </cell>
          <cell r="I695" t="str">
            <v>Hóa</v>
          </cell>
        </row>
        <row r="696">
          <cell r="B696" t="str">
            <v>Thí nghiệm điện ôtô</v>
          </cell>
          <cell r="C696" t="str">
            <v>020317</v>
          </cell>
          <cell r="D696">
            <v>3</v>
          </cell>
          <cell r="E696">
            <v>0</v>
          </cell>
          <cell r="F696">
            <v>3</v>
          </cell>
          <cell r="G696" t="str">
            <v>CN Ôtô</v>
          </cell>
          <cell r="H696" t="str">
            <v>Ôtô</v>
          </cell>
          <cell r="I696" t="str">
            <v>CN Ôtô</v>
          </cell>
        </row>
        <row r="697">
          <cell r="B697" t="str">
            <v>Thí nghiệm động cơ</v>
          </cell>
          <cell r="C697" t="str">
            <v>020318</v>
          </cell>
          <cell r="D697">
            <v>3</v>
          </cell>
          <cell r="E697">
            <v>0</v>
          </cell>
          <cell r="F697">
            <v>3</v>
          </cell>
          <cell r="G697" t="str">
            <v>CN Ôtô</v>
          </cell>
          <cell r="H697" t="str">
            <v>Ôtô</v>
          </cell>
          <cell r="I697" t="str">
            <v>CN Ôtô</v>
          </cell>
        </row>
        <row r="698">
          <cell r="B698" t="str">
            <v>Thí nghiệm hệ thống nhiên liệu</v>
          </cell>
          <cell r="C698" t="str">
            <v>020319</v>
          </cell>
          <cell r="D698">
            <v>2</v>
          </cell>
          <cell r="E698">
            <v>0</v>
          </cell>
          <cell r="F698">
            <v>2</v>
          </cell>
          <cell r="G698" t="str">
            <v>CN Ôtô</v>
          </cell>
          <cell r="H698" t="str">
            <v>Ôtô</v>
          </cell>
          <cell r="I698" t="str">
            <v>CN Ôtô</v>
          </cell>
        </row>
        <row r="699">
          <cell r="B699" t="str">
            <v>Thí nghiệm ôtô</v>
          </cell>
          <cell r="C699" t="str">
            <v>020320</v>
          </cell>
          <cell r="D699">
            <v>3</v>
          </cell>
          <cell r="E699">
            <v>0</v>
          </cell>
          <cell r="F699">
            <v>3</v>
          </cell>
          <cell r="G699" t="str">
            <v>CN Ôtô</v>
          </cell>
          <cell r="H699" t="str">
            <v>Ôtô</v>
          </cell>
          <cell r="I699" t="str">
            <v>CN Ôtô</v>
          </cell>
        </row>
        <row r="700">
          <cell r="B700" t="str">
            <v>Thị trường chứng khoán</v>
          </cell>
          <cell r="C700" t="str">
            <v>110362</v>
          </cell>
          <cell r="D700">
            <v>3</v>
          </cell>
          <cell r="E700">
            <v>2</v>
          </cell>
          <cell r="F700">
            <v>1</v>
          </cell>
          <cell r="G700" t="str">
            <v>Kinhtế</v>
          </cell>
          <cell r="H700" t="str">
            <v>QKTD</v>
          </cell>
          <cell r="I700" t="str">
            <v>Kinhtế</v>
          </cell>
        </row>
        <row r="701">
          <cell r="B701" t="str">
            <v>Thị trường chứng khoán</v>
          </cell>
          <cell r="C701" t="str">
            <v>110362</v>
          </cell>
          <cell r="D701">
            <v>3</v>
          </cell>
          <cell r="E701">
            <v>2</v>
          </cell>
          <cell r="F701">
            <v>1</v>
          </cell>
          <cell r="G701" t="str">
            <v>Kinhtế</v>
          </cell>
          <cell r="H701" t="str">
            <v>KT</v>
          </cell>
          <cell r="I701" t="str">
            <v>Kinhtế</v>
          </cell>
        </row>
        <row r="702">
          <cell r="B702" t="str">
            <v>Thiết bị đo và tự động điều chỉnh</v>
          </cell>
          <cell r="C702" t="str">
            <v>070343</v>
          </cell>
          <cell r="D702">
            <v>3</v>
          </cell>
          <cell r="E702">
            <v>3</v>
          </cell>
          <cell r="F702">
            <v>0</v>
          </cell>
          <cell r="G702" t="str">
            <v>Điện</v>
          </cell>
          <cell r="H702" t="str">
            <v>Nhiệtlạnh</v>
          </cell>
          <cell r="I702" t="str">
            <v>Điện</v>
          </cell>
        </row>
        <row r="703">
          <cell r="B703" t="str">
            <v>Thiết bị trao đổi nhiệt và mạng nhiệt</v>
          </cell>
          <cell r="C703" t="str">
            <v>070344</v>
          </cell>
          <cell r="D703">
            <v>3</v>
          </cell>
          <cell r="E703">
            <v>3</v>
          </cell>
          <cell r="F703">
            <v>0</v>
          </cell>
          <cell r="G703" t="str">
            <v>Điện</v>
          </cell>
          <cell r="H703" t="str">
            <v>Nhiệtlạnh</v>
          </cell>
          <cell r="I703" t="str">
            <v>Điện</v>
          </cell>
        </row>
        <row r="704">
          <cell r="B704" t="str">
            <v>Thiết kế dụng cụ cắt</v>
          </cell>
          <cell r="C704" t="str">
            <v>010341</v>
          </cell>
          <cell r="D704">
            <v>3</v>
          </cell>
          <cell r="E704">
            <v>2</v>
          </cell>
          <cell r="F704">
            <v>1</v>
          </cell>
          <cell r="G704" t="str">
            <v>Cơ khí</v>
          </cell>
          <cell r="H704" t="str">
            <v>Cơ khí</v>
          </cell>
          <cell r="I704" t="str">
            <v>Cơ khí</v>
          </cell>
        </row>
        <row r="705">
          <cell r="B705" t="str">
            <v>Thiết kế hệ thống số</v>
          </cell>
          <cell r="C705" t="str">
            <v>080328</v>
          </cell>
          <cell r="D705">
            <v>3</v>
          </cell>
          <cell r="E705">
            <v>2</v>
          </cell>
          <cell r="F705">
            <v>1</v>
          </cell>
          <cell r="G705" t="str">
            <v>Điệntử</v>
          </cell>
          <cell r="H705" t="str">
            <v>Điệntử</v>
          </cell>
          <cell r="I705" t="str">
            <v>Điện tử</v>
          </cell>
        </row>
        <row r="706">
          <cell r="B706" t="str">
            <v>Thiết kế mạch điện tử (2LT+1TN)</v>
          </cell>
          <cell r="C706" t="str">
            <v>080329</v>
          </cell>
          <cell r="D706">
            <v>3</v>
          </cell>
          <cell r="E706">
            <v>2</v>
          </cell>
          <cell r="F706">
            <v>1</v>
          </cell>
          <cell r="G706" t="str">
            <v>Cơ khí</v>
          </cell>
          <cell r="H706" t="str">
            <v>Cơ ĐT</v>
          </cell>
          <cell r="I706" t="str">
            <v>Điện tử</v>
          </cell>
        </row>
        <row r="707">
          <cell r="B707" t="str">
            <v>Thiết kế thiết bị điện và công nghệ chế tạo máy điện</v>
          </cell>
          <cell r="C707" t="str">
            <v>070345</v>
          </cell>
          <cell r="D707">
            <v>3</v>
          </cell>
          <cell r="E707">
            <v>3</v>
          </cell>
          <cell r="F707">
            <v>0</v>
          </cell>
          <cell r="G707" t="str">
            <v>Điện</v>
          </cell>
          <cell r="H707" t="str">
            <v>Điện</v>
          </cell>
          <cell r="I707" t="str">
            <v>Điện</v>
          </cell>
        </row>
        <row r="708">
          <cell r="B708" t="str">
            <v>Thiết kế xưởng ( Worksop Design-CK)</v>
          </cell>
          <cell r="C708" t="str">
            <v>010350</v>
          </cell>
          <cell r="D708">
            <v>3</v>
          </cell>
          <cell r="E708">
            <v>2</v>
          </cell>
          <cell r="F708">
            <v>1</v>
          </cell>
          <cell r="G708" t="str">
            <v>Cơ khí</v>
          </cell>
          <cell r="H708" t="str">
            <v>Cơ khí</v>
          </cell>
          <cell r="I708" t="str">
            <v>Cơ khí</v>
          </cell>
        </row>
        <row r="709">
          <cell r="B709" t="str">
            <v>Thiết kế xưởng (Ôtô-K4)</v>
          </cell>
          <cell r="C709" t="str">
            <v>020321</v>
          </cell>
          <cell r="D709">
            <v>3</v>
          </cell>
          <cell r="E709">
            <v>2</v>
          </cell>
          <cell r="F709">
            <v>1</v>
          </cell>
          <cell r="G709" t="str">
            <v>CN Ôtô</v>
          </cell>
          <cell r="H709" t="str">
            <v>Ôtô</v>
          </cell>
          <cell r="I709" t="str">
            <v>CN Ôtô</v>
          </cell>
        </row>
        <row r="710">
          <cell r="B710" t="str">
            <v>Thống kê doanh nghiệp</v>
          </cell>
          <cell r="C710" t="str">
            <v>110363</v>
          </cell>
          <cell r="D710">
            <v>4</v>
          </cell>
          <cell r="E710">
            <v>3</v>
          </cell>
          <cell r="F710">
            <v>1</v>
          </cell>
          <cell r="G710" t="str">
            <v>Kinhtế</v>
          </cell>
          <cell r="H710" t="str">
            <v>KT</v>
          </cell>
          <cell r="I710" t="str">
            <v>Kinhtế</v>
          </cell>
        </row>
        <row r="711">
          <cell r="B711" t="str">
            <v>Thống kê doanh nghiệp </v>
          </cell>
          <cell r="C711" t="str">
            <v>110363</v>
          </cell>
          <cell r="D711">
            <v>4</v>
          </cell>
          <cell r="E711">
            <v>3</v>
          </cell>
          <cell r="F711">
            <v>1</v>
          </cell>
          <cell r="G711" t="str">
            <v>Kinhtế</v>
          </cell>
          <cell r="H711" t="str">
            <v>QKTD</v>
          </cell>
          <cell r="I711" t="str">
            <v>Kinhtế</v>
          </cell>
        </row>
        <row r="712">
          <cell r="B712" t="str">
            <v>Thông tin di động</v>
          </cell>
          <cell r="C712" t="str">
            <v>080330</v>
          </cell>
          <cell r="D712">
            <v>3</v>
          </cell>
          <cell r="E712">
            <v>3</v>
          </cell>
          <cell r="F712">
            <v>0</v>
          </cell>
          <cell r="G712" t="str">
            <v>Điệntử</v>
          </cell>
          <cell r="H712" t="str">
            <v>Điệntử</v>
          </cell>
          <cell r="I712" t="str">
            <v>Điện tử</v>
          </cell>
        </row>
        <row r="713">
          <cell r="B713" t="str">
            <v>Thuế</v>
          </cell>
          <cell r="C713" t="str">
            <v>110364</v>
          </cell>
          <cell r="D713">
            <v>3</v>
          </cell>
          <cell r="E713">
            <v>3</v>
          </cell>
          <cell r="F713">
            <v>0</v>
          </cell>
          <cell r="G713" t="str">
            <v>Kinhtế</v>
          </cell>
          <cell r="H713" t="str">
            <v>KT</v>
          </cell>
          <cell r="I713" t="str">
            <v>Kinhtế</v>
          </cell>
        </row>
        <row r="714">
          <cell r="B714" t="str">
            <v>Thuế</v>
          </cell>
          <cell r="C714" t="str">
            <v>110364</v>
          </cell>
          <cell r="D714">
            <v>3</v>
          </cell>
          <cell r="E714">
            <v>3</v>
          </cell>
          <cell r="F714">
            <v>0</v>
          </cell>
          <cell r="G714" t="str">
            <v>Kinhtế</v>
          </cell>
          <cell r="H714" t="str">
            <v>QKTD</v>
          </cell>
          <cell r="I714" t="str">
            <v>Kinhtế</v>
          </cell>
        </row>
        <row r="715">
          <cell r="B715" t="str">
            <v>Thuỷ lực đại cương</v>
          </cell>
          <cell r="C715" t="str">
            <v>020322</v>
          </cell>
          <cell r="D715">
            <v>3</v>
          </cell>
          <cell r="E715">
            <v>2</v>
          </cell>
          <cell r="F715">
            <v>1</v>
          </cell>
          <cell r="G715" t="str">
            <v>CN Ôtô</v>
          </cell>
          <cell r="H715" t="str">
            <v>Ôtô</v>
          </cell>
          <cell r="I715" t="str">
            <v>CN Ôtô</v>
          </cell>
        </row>
        <row r="716">
          <cell r="B716" t="str">
            <v>Thuỷ lực đại cương</v>
          </cell>
          <cell r="C716" t="str">
            <v>020322</v>
          </cell>
          <cell r="D716">
            <v>3</v>
          </cell>
          <cell r="E716">
            <v>2</v>
          </cell>
          <cell r="F716">
            <v>1</v>
          </cell>
          <cell r="G716" t="str">
            <v>Cơ khí</v>
          </cell>
          <cell r="H716" t="str">
            <v>Cơ ĐT</v>
          </cell>
          <cell r="I716" t="str">
            <v>CN Ôtô</v>
          </cell>
        </row>
        <row r="717">
          <cell r="B717" t="str">
            <v>Thuỷ lực đại cương </v>
          </cell>
          <cell r="C717" t="str">
            <v>020322</v>
          </cell>
          <cell r="D717">
            <v>3</v>
          </cell>
          <cell r="E717">
            <v>2</v>
          </cell>
          <cell r="F717">
            <v>1</v>
          </cell>
          <cell r="G717" t="str">
            <v>Cơ khí</v>
          </cell>
          <cell r="H717" t="str">
            <v>Cơ khí</v>
          </cell>
          <cell r="I717" t="str">
            <v>CN Ôtô</v>
          </cell>
        </row>
        <row r="718">
          <cell r="B718" t="str">
            <v>Thuỷ lực và máy thuỷ lực</v>
          </cell>
          <cell r="C718" t="str">
            <v>020323</v>
          </cell>
          <cell r="D718">
            <v>4</v>
          </cell>
          <cell r="E718">
            <v>4</v>
          </cell>
          <cell r="F718">
            <v>0</v>
          </cell>
          <cell r="G718" t="str">
            <v>Điện</v>
          </cell>
          <cell r="H718" t="str">
            <v>Nhiệtlạnh</v>
          </cell>
          <cell r="I718" t="str">
            <v>CN Ôtô</v>
          </cell>
        </row>
        <row r="719">
          <cell r="B719" t="str">
            <v>Thực  tập cơ bản máy điện</v>
          </cell>
          <cell r="C719" t="str">
            <v>070346</v>
          </cell>
          <cell r="D719">
            <v>4</v>
          </cell>
          <cell r="E719">
            <v>0</v>
          </cell>
          <cell r="F719">
            <v>4</v>
          </cell>
          <cell r="G719" t="str">
            <v>Điện</v>
          </cell>
          <cell r="H719" t="str">
            <v>Điện</v>
          </cell>
          <cell r="I719" t="str">
            <v>Điện</v>
          </cell>
        </row>
        <row r="720">
          <cell r="B720" t="str">
            <v>Thực  tập Nguội – Gò - Hàn</v>
          </cell>
          <cell r="C720" t="str">
            <v>230301</v>
          </cell>
          <cell r="D720">
            <v>3</v>
          </cell>
          <cell r="E720">
            <v>0</v>
          </cell>
          <cell r="F720">
            <v>3</v>
          </cell>
          <cell r="G720" t="str">
            <v>Điện</v>
          </cell>
          <cell r="H720" t="str">
            <v>Nhiệtlạnh</v>
          </cell>
          <cell r="I720" t="str">
            <v>TTSC</v>
          </cell>
        </row>
        <row r="721">
          <cell r="B721" t="str">
            <v>Thực hành cơ bản hàn</v>
          </cell>
          <cell r="C721" t="str">
            <v>250302</v>
          </cell>
          <cell r="D721">
            <v>2</v>
          </cell>
          <cell r="E721">
            <v>0</v>
          </cell>
          <cell r="F721">
            <v>2</v>
          </cell>
          <cell r="G721" t="str">
            <v>CN Ôtô</v>
          </cell>
          <cell r="H721" t="str">
            <v>Ôtô</v>
          </cell>
          <cell r="I721" t="str">
            <v>TTVH</v>
          </cell>
        </row>
        <row r="722">
          <cell r="B722" t="str">
            <v>Thực hành cơ bản nguội</v>
          </cell>
          <cell r="C722" t="str">
            <v>230303</v>
          </cell>
          <cell r="D722">
            <v>2</v>
          </cell>
          <cell r="E722">
            <v>0</v>
          </cell>
          <cell r="F722">
            <v>2</v>
          </cell>
          <cell r="G722" t="str">
            <v>CN Ôtô</v>
          </cell>
          <cell r="H722" t="str">
            <v>Ôtô</v>
          </cell>
          <cell r="I722" t="str">
            <v>TTSC</v>
          </cell>
        </row>
        <row r="723">
          <cell r="B723" t="str">
            <v>Thực hành cơ bản ôtô (Máy – Gầm - Điện)</v>
          </cell>
          <cell r="C723" t="str">
            <v>020325</v>
          </cell>
          <cell r="D723">
            <v>5</v>
          </cell>
          <cell r="E723">
            <v>0</v>
          </cell>
          <cell r="F723">
            <v>5</v>
          </cell>
          <cell r="G723" t="str">
            <v>CN Ôtô</v>
          </cell>
          <cell r="H723" t="str">
            <v>Ôtô</v>
          </cell>
          <cell r="I723" t="str">
            <v>CN Ôtô</v>
          </cell>
        </row>
        <row r="724">
          <cell r="B724" t="str">
            <v>Thực hành dụng cụ đo lường trên ôtô</v>
          </cell>
          <cell r="C724" t="str">
            <v>020326</v>
          </cell>
          <cell r="D724">
            <v>2</v>
          </cell>
          <cell r="E724">
            <v>0</v>
          </cell>
          <cell r="F724">
            <v>2</v>
          </cell>
          <cell r="G724" t="str">
            <v>CN Ôtô</v>
          </cell>
          <cell r="H724" t="str">
            <v>Ôtô</v>
          </cell>
          <cell r="I724" t="str">
            <v>CN Ôtô</v>
          </cell>
        </row>
        <row r="725">
          <cell r="B725" t="str">
            <v>Thực hành điện ôtô nâng cao</v>
          </cell>
          <cell r="C725" t="str">
            <v>020327</v>
          </cell>
          <cell r="D725">
            <v>3</v>
          </cell>
          <cell r="E725">
            <v>0</v>
          </cell>
          <cell r="F725">
            <v>3</v>
          </cell>
          <cell r="G725" t="str">
            <v>CN Ôtô</v>
          </cell>
          <cell r="H725" t="str">
            <v>Ôtô</v>
          </cell>
          <cell r="I725" t="str">
            <v>CN Ôtô</v>
          </cell>
        </row>
        <row r="726">
          <cell r="B726" t="str">
            <v>Thực hành Điện tử cơ bản 1</v>
          </cell>
          <cell r="C726" t="str">
            <v>080331</v>
          </cell>
          <cell r="D726">
            <v>3</v>
          </cell>
          <cell r="E726">
            <v>0</v>
          </cell>
          <cell r="F726">
            <v>3</v>
          </cell>
          <cell r="G726" t="str">
            <v>Điệntử</v>
          </cell>
          <cell r="H726" t="str">
            <v>Điệntử</v>
          </cell>
          <cell r="I726" t="str">
            <v>Điện tử</v>
          </cell>
        </row>
        <row r="727">
          <cell r="B727" t="str">
            <v>Thực hành Điện tử cơ bản 2</v>
          </cell>
          <cell r="C727" t="str">
            <v>080332</v>
          </cell>
          <cell r="D727">
            <v>2</v>
          </cell>
          <cell r="E727">
            <v>0</v>
          </cell>
          <cell r="F727">
            <v>2</v>
          </cell>
          <cell r="G727" t="str">
            <v>Điệntử</v>
          </cell>
          <cell r="H727" t="str">
            <v>Điệntử</v>
          </cell>
          <cell r="I727" t="str">
            <v>Điện tử</v>
          </cell>
        </row>
        <row r="728">
          <cell r="B728" t="str">
            <v>Thực hành động cơ nâng cao</v>
          </cell>
          <cell r="C728" t="str">
            <v>020328</v>
          </cell>
          <cell r="D728">
            <v>3</v>
          </cell>
          <cell r="E728">
            <v>0</v>
          </cell>
          <cell r="F728">
            <v>3</v>
          </cell>
          <cell r="G728" t="str">
            <v>CN Ôtô</v>
          </cell>
          <cell r="H728" t="str">
            <v>Ôtô</v>
          </cell>
          <cell r="I728" t="str">
            <v>CN Ôtô</v>
          </cell>
        </row>
        <row r="729">
          <cell r="B729" t="str">
            <v>Thực hành gầm ôtô nâng cao</v>
          </cell>
          <cell r="C729" t="str">
            <v>020329</v>
          </cell>
          <cell r="D729">
            <v>3</v>
          </cell>
          <cell r="E729">
            <v>0</v>
          </cell>
          <cell r="F729">
            <v>3</v>
          </cell>
          <cell r="G729" t="str">
            <v>CN Ôtô</v>
          </cell>
          <cell r="H729" t="str">
            <v>Ôtô</v>
          </cell>
          <cell r="I729" t="str">
            <v>CN Ôtô</v>
          </cell>
        </row>
        <row r="730">
          <cell r="B730" t="str">
            <v>Thực hành Kỹ thuật xung – số</v>
          </cell>
          <cell r="C730" t="str">
            <v>080333</v>
          </cell>
          <cell r="D730">
            <v>2</v>
          </cell>
          <cell r="E730">
            <v>0</v>
          </cell>
          <cell r="F730">
            <v>2</v>
          </cell>
          <cell r="G730" t="str">
            <v>Điệntử</v>
          </cell>
          <cell r="H730" t="str">
            <v>Điệntử</v>
          </cell>
          <cell r="I730" t="str">
            <v>Điện tử</v>
          </cell>
        </row>
        <row r="731">
          <cell r="B731" t="str">
            <v>Thực hành thiết bị Audio+Video+TV</v>
          </cell>
          <cell r="C731" t="str">
            <v>080334</v>
          </cell>
          <cell r="D731">
            <v>3</v>
          </cell>
          <cell r="E731">
            <v>0</v>
          </cell>
          <cell r="F731">
            <v>3</v>
          </cell>
          <cell r="G731" t="str">
            <v>Điệntử</v>
          </cell>
          <cell r="H731" t="str">
            <v>Điệntử</v>
          </cell>
          <cell r="I731" t="str">
            <v>Điện tử</v>
          </cell>
        </row>
        <row r="732">
          <cell r="B732" t="str">
            <v>Thực hành thực tập quá trình thiết bị</v>
          </cell>
          <cell r="C732" t="str">
            <v>030345</v>
          </cell>
          <cell r="D732">
            <v>3</v>
          </cell>
          <cell r="E732">
            <v>0</v>
          </cell>
          <cell r="F732">
            <v>3</v>
          </cell>
          <cell r="G732" t="str">
            <v>Hoá</v>
          </cell>
          <cell r="H732" t="str">
            <v>HoáHC</v>
          </cell>
          <cell r="I732" t="str">
            <v>Hóa</v>
          </cell>
        </row>
        <row r="733">
          <cell r="B733" t="str">
            <v>Thực hành thực tập quá trình thiết bị</v>
          </cell>
          <cell r="C733" t="str">
            <v>030345</v>
          </cell>
          <cell r="D733">
            <v>3</v>
          </cell>
          <cell r="E733">
            <v>0</v>
          </cell>
          <cell r="F733">
            <v>3</v>
          </cell>
          <cell r="G733" t="str">
            <v>Hoá</v>
          </cell>
          <cell r="H733" t="str">
            <v>HoáPT</v>
          </cell>
          <cell r="I733" t="str">
            <v>Hóa</v>
          </cell>
        </row>
        <row r="734">
          <cell r="B734" t="str">
            <v>Thực hành thực tập quá trình thiết bị</v>
          </cell>
          <cell r="C734" t="str">
            <v>030345</v>
          </cell>
          <cell r="D734">
            <v>3</v>
          </cell>
          <cell r="E734">
            <v>0</v>
          </cell>
          <cell r="F734">
            <v>3</v>
          </cell>
          <cell r="G734" t="str">
            <v>Hoá</v>
          </cell>
          <cell r="H734" t="str">
            <v>HoáVC</v>
          </cell>
          <cell r="I734" t="str">
            <v>Hóa</v>
          </cell>
        </row>
        <row r="735">
          <cell r="B735" t="str">
            <v>Thực hành Vi xử lý và cấu trúc máy tính</v>
          </cell>
          <cell r="C735" t="str">
            <v>0</v>
          </cell>
          <cell r="D735">
            <v>2</v>
          </cell>
          <cell r="E735">
            <v>0</v>
          </cell>
          <cell r="F735">
            <v>2</v>
          </cell>
          <cell r="G735" t="str">
            <v>Điệntử</v>
          </cell>
          <cell r="H735" t="str">
            <v>Điệntử</v>
          </cell>
          <cell r="I735" t="str">
            <v>Điện tử</v>
          </cell>
        </row>
        <row r="736">
          <cell r="B736" t="str">
            <v>Thực tập cắt gọt</v>
          </cell>
          <cell r="C736" t="str">
            <v>010342</v>
          </cell>
          <cell r="D736">
            <v>5</v>
          </cell>
          <cell r="E736">
            <v>0</v>
          </cell>
          <cell r="F736">
            <v>5</v>
          </cell>
          <cell r="G736" t="str">
            <v>Cơ khí</v>
          </cell>
          <cell r="H736" t="str">
            <v>Cơ khí</v>
          </cell>
          <cell r="I736" t="str">
            <v>Cơ khí</v>
          </cell>
        </row>
        <row r="737">
          <cell r="B737" t="str">
            <v>Thực tập CNC</v>
          </cell>
          <cell r="C737" t="str">
            <v>010343</v>
          </cell>
          <cell r="D737">
            <v>3</v>
          </cell>
          <cell r="E737">
            <v>0</v>
          </cell>
          <cell r="F737">
            <v>3</v>
          </cell>
          <cell r="G737" t="str">
            <v>Cơ khí</v>
          </cell>
          <cell r="H737" t="str">
            <v>Cơ ĐT</v>
          </cell>
          <cell r="I737" t="str">
            <v>Cơ khí</v>
          </cell>
        </row>
        <row r="738">
          <cell r="B738" t="str">
            <v>Thực tập CNC</v>
          </cell>
          <cell r="C738" t="str">
            <v>010343</v>
          </cell>
          <cell r="D738">
            <v>3</v>
          </cell>
          <cell r="E738">
            <v>0</v>
          </cell>
          <cell r="F738">
            <v>3</v>
          </cell>
          <cell r="G738" t="str">
            <v>Cơ khí</v>
          </cell>
          <cell r="H738" t="str">
            <v>Cơ khí</v>
          </cell>
          <cell r="I738" t="str">
            <v>Cơ khí</v>
          </cell>
        </row>
        <row r="739">
          <cell r="B739" t="str">
            <v>Thực tập cơ khí cơ bản</v>
          </cell>
          <cell r="C739" t="str">
            <v>010344</v>
          </cell>
          <cell r="D739">
            <v>3</v>
          </cell>
          <cell r="E739">
            <v>0</v>
          </cell>
          <cell r="F739">
            <v>3</v>
          </cell>
          <cell r="G739" t="str">
            <v>Cơ khí</v>
          </cell>
          <cell r="H739" t="str">
            <v>Cơ ĐT</v>
          </cell>
          <cell r="I739" t="str">
            <v>Cơ khí</v>
          </cell>
        </row>
        <row r="740">
          <cell r="B740" t="str">
            <v>Thực tập cơ sở ngành (KT)</v>
          </cell>
          <cell r="C740" t="str">
            <v>110365</v>
          </cell>
          <cell r="D740">
            <v>4</v>
          </cell>
          <cell r="E740">
            <v>0</v>
          </cell>
          <cell r="F740">
            <v>4</v>
          </cell>
          <cell r="G740" t="str">
            <v>Kinhtế</v>
          </cell>
          <cell r="H740" t="str">
            <v>KT</v>
          </cell>
          <cell r="I740" t="str">
            <v>Kinhtế</v>
          </cell>
        </row>
        <row r="741">
          <cell r="B741" t="str">
            <v>Thực tập cơ sở ngành (QTKD)</v>
          </cell>
          <cell r="C741" t="str">
            <v>110366</v>
          </cell>
          <cell r="D741">
            <v>4</v>
          </cell>
          <cell r="E741">
            <v>0</v>
          </cell>
          <cell r="F741">
            <v>4</v>
          </cell>
          <cell r="G741" t="str">
            <v>Kinhtế</v>
          </cell>
          <cell r="H741" t="str">
            <v>QKTD</v>
          </cell>
          <cell r="I741" t="str">
            <v>Kinhtế</v>
          </cell>
        </row>
        <row r="742">
          <cell r="B742" t="str">
            <v>Thực tập điện cơ bản</v>
          </cell>
          <cell r="C742" t="str">
            <v>070348</v>
          </cell>
          <cell r="D742">
            <v>2</v>
          </cell>
          <cell r="E742">
            <v>0</v>
          </cell>
          <cell r="F742">
            <v>2</v>
          </cell>
          <cell r="G742" t="str">
            <v>Điện</v>
          </cell>
          <cell r="H742" t="str">
            <v>Nhiệtlạnh</v>
          </cell>
          <cell r="I742" t="str">
            <v>Điện</v>
          </cell>
        </row>
        <row r="743">
          <cell r="B743" t="str">
            <v>Thực tập điện cơ bản (Điện)</v>
          </cell>
          <cell r="C743" t="str">
            <v>070347</v>
          </cell>
          <cell r="D743">
            <v>3</v>
          </cell>
          <cell r="E743">
            <v>0</v>
          </cell>
          <cell r="F743">
            <v>3</v>
          </cell>
          <cell r="G743" t="str">
            <v>Điện</v>
          </cell>
          <cell r="H743" t="str">
            <v>Điện</v>
          </cell>
          <cell r="I743" t="str">
            <v>Điện</v>
          </cell>
        </row>
        <row r="744">
          <cell r="B744" t="str">
            <v>Thực tập đo lường điện</v>
          </cell>
          <cell r="C744" t="str">
            <v>070349</v>
          </cell>
          <cell r="D744">
            <v>3</v>
          </cell>
          <cell r="E744">
            <v>0</v>
          </cell>
          <cell r="F744">
            <v>3</v>
          </cell>
          <cell r="G744" t="str">
            <v>Điện</v>
          </cell>
          <cell r="H744" t="str">
            <v>Điện</v>
          </cell>
          <cell r="I744" t="str">
            <v>Điện</v>
          </cell>
        </row>
        <row r="745">
          <cell r="B745" t="str">
            <v>Thực tập hàn</v>
          </cell>
          <cell r="C745" t="str">
            <v>250301</v>
          </cell>
          <cell r="D745">
            <v>3</v>
          </cell>
          <cell r="E745">
            <v>0</v>
          </cell>
          <cell r="F745">
            <v>3</v>
          </cell>
          <cell r="G745" t="str">
            <v>Cơ khí</v>
          </cell>
          <cell r="H745" t="str">
            <v>Cơ ĐT</v>
          </cell>
          <cell r="I745" t="str">
            <v>ViệtHàn</v>
          </cell>
        </row>
        <row r="746">
          <cell r="B746" t="str">
            <v>Thực tập hàn</v>
          </cell>
          <cell r="C746" t="str">
            <v>250301</v>
          </cell>
          <cell r="D746">
            <v>3</v>
          </cell>
          <cell r="E746">
            <v>0</v>
          </cell>
          <cell r="F746">
            <v>3</v>
          </cell>
          <cell r="G746" t="str">
            <v>Cơ khí</v>
          </cell>
          <cell r="H746" t="str">
            <v>Cơ khí</v>
          </cell>
          <cell r="I746" t="str">
            <v>ViệtHàn</v>
          </cell>
        </row>
        <row r="747">
          <cell r="B747" t="str">
            <v>Thực tập lắp đặt sửa chữa lạnh công nghiệp</v>
          </cell>
          <cell r="C747" t="str">
            <v>070350</v>
          </cell>
          <cell r="D747">
            <v>4</v>
          </cell>
          <cell r="E747">
            <v>0</v>
          </cell>
          <cell r="F747">
            <v>4</v>
          </cell>
          <cell r="G747" t="str">
            <v>Điện</v>
          </cell>
          <cell r="H747" t="str">
            <v>Nhiệtlạnh</v>
          </cell>
          <cell r="I747" t="str">
            <v>Điện</v>
          </cell>
        </row>
        <row r="748">
          <cell r="B748" t="str">
            <v>Thực tập lắp đặt sửa chữa máy kem máy, đá</v>
          </cell>
          <cell r="C748" t="str">
            <v>070351</v>
          </cell>
          <cell r="D748">
            <v>3</v>
          </cell>
          <cell r="E748">
            <v>0</v>
          </cell>
          <cell r="F748">
            <v>3</v>
          </cell>
          <cell r="G748" t="str">
            <v>Điện</v>
          </cell>
          <cell r="H748" t="str">
            <v>Nhiệtlạnh</v>
          </cell>
          <cell r="I748" t="str">
            <v>Điện</v>
          </cell>
        </row>
        <row r="749">
          <cell r="B749" t="str">
            <v>Thực tập lắp đặt sửa chữa máy lạnh dân dụng</v>
          </cell>
          <cell r="C749" t="str">
            <v>070352</v>
          </cell>
          <cell r="D749">
            <v>4</v>
          </cell>
          <cell r="E749">
            <v>0</v>
          </cell>
          <cell r="F749">
            <v>4</v>
          </cell>
          <cell r="G749" t="str">
            <v>Điện</v>
          </cell>
          <cell r="H749" t="str">
            <v>Nhiệtlạnh</v>
          </cell>
          <cell r="I749" t="str">
            <v>Điện</v>
          </cell>
        </row>
        <row r="750">
          <cell r="B750" t="str">
            <v>Thực tập nguội</v>
          </cell>
          <cell r="C750" t="str">
            <v>230302</v>
          </cell>
          <cell r="D750">
            <v>3</v>
          </cell>
          <cell r="E750">
            <v>0</v>
          </cell>
          <cell r="F750">
            <v>3</v>
          </cell>
          <cell r="G750" t="str">
            <v>Cơ khí</v>
          </cell>
          <cell r="H750" t="str">
            <v>Cơ ĐT</v>
          </cell>
          <cell r="I750" t="str">
            <v>TTSC</v>
          </cell>
        </row>
        <row r="751">
          <cell r="B751" t="str">
            <v>Thực tập nguội</v>
          </cell>
          <cell r="C751" t="str">
            <v>230302</v>
          </cell>
          <cell r="D751">
            <v>3</v>
          </cell>
          <cell r="E751">
            <v>0</v>
          </cell>
          <cell r="F751">
            <v>3</v>
          </cell>
          <cell r="G751" t="str">
            <v>Cơ khí</v>
          </cell>
          <cell r="H751" t="str">
            <v>Cơ khí</v>
          </cell>
          <cell r="I751" t="str">
            <v>TTSC</v>
          </cell>
        </row>
        <row r="752">
          <cell r="B752" t="str">
            <v>Thực tập PLC</v>
          </cell>
          <cell r="C752" t="str">
            <v>070353</v>
          </cell>
          <cell r="D752">
            <v>3</v>
          </cell>
          <cell r="E752">
            <v>0</v>
          </cell>
          <cell r="F752">
            <v>3</v>
          </cell>
          <cell r="G752" t="str">
            <v>Điện</v>
          </cell>
          <cell r="H752" t="str">
            <v>Điện</v>
          </cell>
          <cell r="I752" t="str">
            <v>Điện</v>
          </cell>
        </row>
        <row r="753">
          <cell r="B753" t="str">
            <v>Thực tập tại cơ sở sản xuất</v>
          </cell>
          <cell r="C753" t="str">
            <v>020330</v>
          </cell>
          <cell r="D753">
            <v>2</v>
          </cell>
          <cell r="E753">
            <v>0</v>
          </cell>
          <cell r="F753">
            <v>2</v>
          </cell>
          <cell r="G753" t="str">
            <v>CN Ôtô</v>
          </cell>
          <cell r="H753" t="str">
            <v>Ôtô</v>
          </cell>
          <cell r="I753" t="str">
            <v>CN Ôtô</v>
          </cell>
        </row>
        <row r="754">
          <cell r="B754" t="str">
            <v>Thực tập tốt nghiệp (Điện)</v>
          </cell>
          <cell r="C754" t="str">
            <v>070354</v>
          </cell>
          <cell r="D754">
            <v>8</v>
          </cell>
          <cell r="E754">
            <v>0</v>
          </cell>
          <cell r="F754">
            <v>8</v>
          </cell>
          <cell r="G754" t="str">
            <v>Điện</v>
          </cell>
          <cell r="H754" t="str">
            <v>Điện</v>
          </cell>
          <cell r="I754" t="str">
            <v>Điện</v>
          </cell>
        </row>
        <row r="755">
          <cell r="B755" t="str">
            <v>Thực tập tốt nghiệp (ĐT)</v>
          </cell>
          <cell r="C755" t="str">
            <v>080336</v>
          </cell>
          <cell r="D755">
            <v>8</v>
          </cell>
          <cell r="E755">
            <v>0</v>
          </cell>
          <cell r="F755">
            <v>8</v>
          </cell>
          <cell r="G755" t="str">
            <v>Điệntử</v>
          </cell>
          <cell r="H755" t="str">
            <v>Điệntử</v>
          </cell>
          <cell r="I755" t="str">
            <v>Điện tử</v>
          </cell>
        </row>
        <row r="756">
          <cell r="B756" t="str">
            <v>Thực tập tốt nghiệp (HHC)</v>
          </cell>
          <cell r="C756" t="str">
            <v>030348</v>
          </cell>
          <cell r="D756">
            <v>8</v>
          </cell>
          <cell r="E756">
            <v>0</v>
          </cell>
          <cell r="F756">
            <v>8</v>
          </cell>
          <cell r="G756" t="str">
            <v>Hoá</v>
          </cell>
          <cell r="H756" t="str">
            <v>HoáHC</v>
          </cell>
          <cell r="I756" t="str">
            <v>Hóa</v>
          </cell>
        </row>
        <row r="757">
          <cell r="B757" t="str">
            <v>Thực tập tốt nghiệp (HPT)</v>
          </cell>
          <cell r="C757" t="str">
            <v>030346</v>
          </cell>
          <cell r="D757">
            <v>8</v>
          </cell>
          <cell r="E757">
            <v>0</v>
          </cell>
          <cell r="F757">
            <v>8</v>
          </cell>
          <cell r="G757" t="str">
            <v>Hoá</v>
          </cell>
          <cell r="H757" t="str">
            <v>HoáPT</v>
          </cell>
          <cell r="I757" t="str">
            <v>Hóa</v>
          </cell>
        </row>
        <row r="758">
          <cell r="B758" t="str">
            <v>Thực tập tốt nghiệp (HVC)</v>
          </cell>
          <cell r="C758" t="str">
            <v>030347</v>
          </cell>
          <cell r="D758">
            <v>8</v>
          </cell>
          <cell r="E758">
            <v>0</v>
          </cell>
          <cell r="F758">
            <v>8</v>
          </cell>
          <cell r="G758" t="str">
            <v>Hoá</v>
          </cell>
          <cell r="H758" t="str">
            <v>HoáVC</v>
          </cell>
          <cell r="I758" t="str">
            <v>Hóa</v>
          </cell>
        </row>
        <row r="759">
          <cell r="B759" t="str">
            <v>Thực tập tốt nghiệp (KT)</v>
          </cell>
          <cell r="C759" t="str">
            <v>110367</v>
          </cell>
          <cell r="D759">
            <v>8</v>
          </cell>
          <cell r="E759">
            <v>0</v>
          </cell>
          <cell r="F759">
            <v>8</v>
          </cell>
          <cell r="G759" t="str">
            <v>Kinhtế</v>
          </cell>
          <cell r="H759" t="str">
            <v>KT</v>
          </cell>
          <cell r="I759" t="str">
            <v>Kinhtế</v>
          </cell>
        </row>
        <row r="760">
          <cell r="B760" t="str">
            <v>Thực tập tốt nghiệp (KHMT)</v>
          </cell>
          <cell r="C760" t="str">
            <v>050336</v>
          </cell>
          <cell r="D760">
            <v>8</v>
          </cell>
          <cell r="E760">
            <v>0</v>
          </cell>
          <cell r="F760">
            <v>8</v>
          </cell>
          <cell r="G760" t="str">
            <v>CNTT</v>
          </cell>
          <cell r="H760" t="str">
            <v>KHMT</v>
          </cell>
          <cell r="I760" t="str">
            <v>CNTT</v>
          </cell>
        </row>
        <row r="761">
          <cell r="B761" t="str">
            <v>Thực tập tốt nghiệp (NL)</v>
          </cell>
          <cell r="C761" t="str">
            <v>070355</v>
          </cell>
          <cell r="D761">
            <v>8</v>
          </cell>
          <cell r="E761">
            <v>0</v>
          </cell>
          <cell r="F761">
            <v>8</v>
          </cell>
          <cell r="G761" t="str">
            <v>Điện</v>
          </cell>
          <cell r="H761" t="str">
            <v>Nhiệtlạnh</v>
          </cell>
          <cell r="I761" t="str">
            <v>Điện</v>
          </cell>
        </row>
        <row r="762">
          <cell r="B762" t="str">
            <v>Thực tập tốt nghiệp (Practice at Factory-CĐT)</v>
          </cell>
          <cell r="C762" t="str">
            <v>010345</v>
          </cell>
          <cell r="D762">
            <v>8</v>
          </cell>
          <cell r="E762">
            <v>0</v>
          </cell>
          <cell r="F762">
            <v>8</v>
          </cell>
          <cell r="G762" t="str">
            <v>Cơ khí</v>
          </cell>
          <cell r="H762" t="str">
            <v>Cơ ĐT</v>
          </cell>
          <cell r="I762" t="str">
            <v>Cơ khí</v>
          </cell>
        </row>
        <row r="763">
          <cell r="B763" t="str">
            <v>Thực tập tốt nghiệp (Practice at Factory-CK)</v>
          </cell>
          <cell r="C763" t="str">
            <v>010346</v>
          </cell>
          <cell r="D763">
            <v>8</v>
          </cell>
          <cell r="E763">
            <v>0</v>
          </cell>
          <cell r="F763">
            <v>8</v>
          </cell>
          <cell r="G763" t="str">
            <v>Cơ khí</v>
          </cell>
          <cell r="H763" t="str">
            <v>Cơ khí</v>
          </cell>
          <cell r="I763" t="str">
            <v>Cơ khí</v>
          </cell>
        </row>
        <row r="764">
          <cell r="B764" t="str">
            <v>Thực tập tốt nghiệp (Practice at Factory-Ôtô)</v>
          </cell>
          <cell r="C764" t="str">
            <v>020331</v>
          </cell>
          <cell r="D764">
            <v>8</v>
          </cell>
          <cell r="E764">
            <v>0</v>
          </cell>
          <cell r="F764">
            <v>8</v>
          </cell>
          <cell r="G764" t="str">
            <v>CN Ôtô</v>
          </cell>
          <cell r="H764" t="str">
            <v>Ôtô</v>
          </cell>
          <cell r="I764" t="str">
            <v>CN Ôtô</v>
          </cell>
        </row>
        <row r="765">
          <cell r="B765" t="str">
            <v>Thực tập tốt nghiệp (QTKD)</v>
          </cell>
          <cell r="C765" t="str">
            <v>110368</v>
          </cell>
          <cell r="D765">
            <v>8</v>
          </cell>
          <cell r="E765">
            <v>0</v>
          </cell>
          <cell r="F765">
            <v>8</v>
          </cell>
          <cell r="G765" t="str">
            <v>Kinhtế</v>
          </cell>
          <cell r="H765" t="str">
            <v>QKTD</v>
          </cell>
          <cell r="I765" t="str">
            <v>Kinhtế</v>
          </cell>
        </row>
        <row r="766">
          <cell r="B766" t="str">
            <v>Thực tập tốt nghiệp (TA)</v>
          </cell>
          <cell r="C766" t="str">
            <v>130351</v>
          </cell>
          <cell r="D766">
            <v>8</v>
          </cell>
          <cell r="E766">
            <v>0</v>
          </cell>
          <cell r="F766">
            <v>8</v>
          </cell>
          <cell r="G766" t="str">
            <v>NN</v>
          </cell>
          <cell r="H766" t="str">
            <v>Tienganh</v>
          </cell>
          <cell r="I766" t="str">
            <v>NN</v>
          </cell>
        </row>
        <row r="767">
          <cell r="B767" t="str">
            <v>Thực tập Trang bị điện</v>
          </cell>
          <cell r="C767" t="str">
            <v>070356</v>
          </cell>
          <cell r="D767">
            <v>4</v>
          </cell>
          <cell r="E767">
            <v>0</v>
          </cell>
          <cell r="F767">
            <v>4</v>
          </cell>
          <cell r="G767" t="str">
            <v>Điện</v>
          </cell>
          <cell r="H767" t="str">
            <v>Điện</v>
          </cell>
          <cell r="I767" t="str">
            <v>Điện</v>
          </cell>
        </row>
        <row r="768">
          <cell r="B768" t="str">
            <v>Thực tập truyền động điện</v>
          </cell>
          <cell r="C768" t="str">
            <v>070357</v>
          </cell>
          <cell r="D768">
            <v>3</v>
          </cell>
          <cell r="E768">
            <v>0</v>
          </cell>
          <cell r="F768">
            <v>3</v>
          </cell>
          <cell r="G768" t="str">
            <v>Điện</v>
          </cell>
          <cell r="H768" t="str">
            <v>Điện</v>
          </cell>
          <cell r="I768" t="str">
            <v>Điện</v>
          </cell>
        </row>
        <row r="769">
          <cell r="B769" t="str">
            <v>Trang bị điện 1</v>
          </cell>
          <cell r="C769" t="str">
            <v>070358</v>
          </cell>
          <cell r="D769">
            <v>4</v>
          </cell>
          <cell r="E769">
            <v>4</v>
          </cell>
          <cell r="F769">
            <v>0</v>
          </cell>
          <cell r="G769" t="str">
            <v>Điện</v>
          </cell>
          <cell r="H769" t="str">
            <v>Điện</v>
          </cell>
          <cell r="I769" t="str">
            <v>Điện</v>
          </cell>
        </row>
        <row r="770">
          <cell r="B770" t="str">
            <v>Trang bị điện 2</v>
          </cell>
          <cell r="C770" t="str">
            <v>070359</v>
          </cell>
          <cell r="D770">
            <v>3</v>
          </cell>
          <cell r="E770">
            <v>3</v>
          </cell>
          <cell r="F770">
            <v>0</v>
          </cell>
          <cell r="G770" t="str">
            <v>Điện</v>
          </cell>
          <cell r="H770" t="str">
            <v>Điện</v>
          </cell>
          <cell r="I770" t="str">
            <v>Điện</v>
          </cell>
        </row>
        <row r="771">
          <cell r="B771" t="str">
            <v>Trí tuệ nhân tạo</v>
          </cell>
          <cell r="C771" t="str">
            <v>050337</v>
          </cell>
          <cell r="D771">
            <v>3</v>
          </cell>
          <cell r="E771">
            <v>2</v>
          </cell>
          <cell r="F771">
            <v>1</v>
          </cell>
          <cell r="G771" t="str">
            <v>CNTT</v>
          </cell>
          <cell r="H771" t="str">
            <v>KHMT</v>
          </cell>
          <cell r="I771" t="str">
            <v>CNTT</v>
          </cell>
        </row>
        <row r="772">
          <cell r="B772" t="str">
            <v>Truyền động điện</v>
          </cell>
          <cell r="C772" t="str">
            <v>070360</v>
          </cell>
          <cell r="D772">
            <v>4</v>
          </cell>
          <cell r="E772">
            <v>3</v>
          </cell>
          <cell r="F772">
            <v>1</v>
          </cell>
          <cell r="G772" t="str">
            <v>Điện</v>
          </cell>
          <cell r="H772" t="str">
            <v>Điện</v>
          </cell>
          <cell r="I772" t="str">
            <v>Điện</v>
          </cell>
        </row>
        <row r="773">
          <cell r="B773" t="str">
            <v>Truyền động điện tự động </v>
          </cell>
          <cell r="C773" t="str">
            <v>070361</v>
          </cell>
          <cell r="D773">
            <v>3</v>
          </cell>
          <cell r="E773">
            <v>2</v>
          </cell>
          <cell r="F773">
            <v>1</v>
          </cell>
          <cell r="G773" t="str">
            <v>Cơ khí</v>
          </cell>
          <cell r="H773" t="str">
            <v>Cơ ĐT</v>
          </cell>
          <cell r="I773" t="str">
            <v>Điện</v>
          </cell>
        </row>
        <row r="774">
          <cell r="B774" t="str">
            <v>Truyền hình số</v>
          </cell>
          <cell r="C774" t="str">
            <v>080337</v>
          </cell>
          <cell r="D774">
            <v>3</v>
          </cell>
          <cell r="E774">
            <v>3</v>
          </cell>
          <cell r="F774">
            <v>0</v>
          </cell>
          <cell r="G774" t="str">
            <v>Điệntử</v>
          </cell>
          <cell r="H774" t="str">
            <v>Điệntử</v>
          </cell>
          <cell r="I774" t="str">
            <v>Điện tử</v>
          </cell>
        </row>
        <row r="775">
          <cell r="B775" t="str">
            <v>Văn hoá Anh-Mỹ</v>
          </cell>
          <cell r="C775" t="str">
            <v>130352</v>
          </cell>
          <cell r="D775">
            <v>3</v>
          </cell>
          <cell r="E775">
            <v>3</v>
          </cell>
          <cell r="F775">
            <v>0</v>
          </cell>
          <cell r="G775" t="str">
            <v>NN</v>
          </cell>
          <cell r="H775" t="str">
            <v>Tienganh</v>
          </cell>
          <cell r="I775" t="str">
            <v>NN</v>
          </cell>
        </row>
        <row r="776">
          <cell r="B776" t="str">
            <v>Văn học Anh-Mỹ</v>
          </cell>
          <cell r="C776" t="str">
            <v>130353</v>
          </cell>
          <cell r="D776">
            <v>3</v>
          </cell>
          <cell r="E776">
            <v>3</v>
          </cell>
          <cell r="F776">
            <v>0</v>
          </cell>
          <cell r="G776" t="str">
            <v>NN</v>
          </cell>
          <cell r="H776" t="str">
            <v>Tienganh</v>
          </cell>
          <cell r="I776" t="str">
            <v>NN</v>
          </cell>
        </row>
        <row r="777">
          <cell r="B777" t="str">
            <v>Vận hành hệ thống điện</v>
          </cell>
          <cell r="C777" t="str">
            <v>070362</v>
          </cell>
          <cell r="D777">
            <v>3</v>
          </cell>
          <cell r="E777">
            <v>3</v>
          </cell>
          <cell r="F777">
            <v>0</v>
          </cell>
          <cell r="G777" t="str">
            <v>Điện</v>
          </cell>
          <cell r="H777" t="str">
            <v>Điện</v>
          </cell>
          <cell r="I777" t="str">
            <v>Điện</v>
          </cell>
        </row>
        <row r="778">
          <cell r="B778" t="str">
            <v>Vận hành,  sửa chữa máy và TB lạnh</v>
          </cell>
          <cell r="C778" t="str">
            <v>070363</v>
          </cell>
          <cell r="D778">
            <v>5</v>
          </cell>
          <cell r="E778">
            <v>2</v>
          </cell>
          <cell r="F778">
            <v>3</v>
          </cell>
          <cell r="G778" t="str">
            <v>Điện</v>
          </cell>
          <cell r="H778" t="str">
            <v>Nhiệtlạnh</v>
          </cell>
          <cell r="I778" t="str">
            <v>Điện</v>
          </cell>
        </row>
        <row r="779">
          <cell r="B779" t="str">
            <v>Vật liệu điện và an toàn điện</v>
          </cell>
          <cell r="C779" t="str">
            <v>070364</v>
          </cell>
          <cell r="D779">
            <v>3</v>
          </cell>
          <cell r="E779">
            <v>3</v>
          </cell>
          <cell r="F779">
            <v>0</v>
          </cell>
          <cell r="G779" t="str">
            <v>Điện</v>
          </cell>
          <cell r="H779" t="str">
            <v>Điện</v>
          </cell>
          <cell r="I779" t="str">
            <v>Điện</v>
          </cell>
        </row>
        <row r="780">
          <cell r="B780" t="str">
            <v>Vật liệu học 1</v>
          </cell>
          <cell r="C780" t="str">
            <v>010347</v>
          </cell>
          <cell r="D780">
            <v>3</v>
          </cell>
          <cell r="E780">
            <v>2</v>
          </cell>
          <cell r="F780">
            <v>1</v>
          </cell>
          <cell r="G780" t="str">
            <v>Cơ khí</v>
          </cell>
          <cell r="H780" t="str">
            <v>Cơ khí</v>
          </cell>
          <cell r="I780" t="str">
            <v>Cơ khí</v>
          </cell>
        </row>
        <row r="781">
          <cell r="B781" t="str">
            <v>Vật liệu khai thác ôtô</v>
          </cell>
          <cell r="C781" t="str">
            <v>020332</v>
          </cell>
          <cell r="D781">
            <v>2</v>
          </cell>
          <cell r="E781">
            <v>2</v>
          </cell>
          <cell r="F781">
            <v>0</v>
          </cell>
          <cell r="G781" t="str">
            <v>CN Ôtô</v>
          </cell>
          <cell r="H781" t="str">
            <v>Ôtô</v>
          </cell>
          <cell r="I781" t="str">
            <v>CN Ôtô</v>
          </cell>
        </row>
        <row r="782">
          <cell r="B782" t="str">
            <v>Vật liệu nhiệt và an toàn lao động</v>
          </cell>
          <cell r="C782" t="str">
            <v>070365</v>
          </cell>
          <cell r="D782">
            <v>3</v>
          </cell>
          <cell r="E782">
            <v>3</v>
          </cell>
          <cell r="F782">
            <v>0</v>
          </cell>
          <cell r="G782" t="str">
            <v>Điện</v>
          </cell>
          <cell r="H782" t="str">
            <v>Nhiệtlạnh</v>
          </cell>
          <cell r="I782" t="str">
            <v>Điện</v>
          </cell>
        </row>
        <row r="783">
          <cell r="B783" t="str">
            <v>Vật liệu và Linh kiện điện tử</v>
          </cell>
          <cell r="C783" t="str">
            <v>080338</v>
          </cell>
          <cell r="D783">
            <v>3</v>
          </cell>
          <cell r="E783">
            <v>3</v>
          </cell>
          <cell r="F783">
            <v>0</v>
          </cell>
          <cell r="G783" t="str">
            <v>Điệntử</v>
          </cell>
          <cell r="H783" t="str">
            <v>Điệntử</v>
          </cell>
          <cell r="I783" t="str">
            <v>Điện tử</v>
          </cell>
        </row>
        <row r="784">
          <cell r="B784" t="str">
            <v>Vật lý 1</v>
          </cell>
          <cell r="C784" t="str">
            <v>100313</v>
          </cell>
          <cell r="D784">
            <v>3</v>
          </cell>
          <cell r="E784">
            <v>2</v>
          </cell>
          <cell r="F784">
            <v>1</v>
          </cell>
          <cell r="G784" t="str">
            <v>Cơ khí</v>
          </cell>
          <cell r="H784" t="str">
            <v>Cơ ĐT</v>
          </cell>
          <cell r="I784" t="str">
            <v>KHCB</v>
          </cell>
        </row>
        <row r="785">
          <cell r="B785" t="str">
            <v>Vật lý 1</v>
          </cell>
          <cell r="C785" t="str">
            <v>100313</v>
          </cell>
          <cell r="D785">
            <v>3</v>
          </cell>
          <cell r="E785">
            <v>3</v>
          </cell>
          <cell r="F785">
            <v>0</v>
          </cell>
          <cell r="G785" t="str">
            <v>Điện</v>
          </cell>
          <cell r="H785" t="str">
            <v>Điện</v>
          </cell>
          <cell r="I785" t="str">
            <v>KHCB</v>
          </cell>
        </row>
        <row r="786">
          <cell r="B786" t="str">
            <v>Vật lý 1</v>
          </cell>
          <cell r="C786" t="str">
            <v>100313</v>
          </cell>
          <cell r="D786">
            <v>3</v>
          </cell>
          <cell r="E786">
            <v>2</v>
          </cell>
          <cell r="F786">
            <v>1</v>
          </cell>
          <cell r="G786" t="str">
            <v>Điệntử</v>
          </cell>
          <cell r="H786" t="str">
            <v>Điệntử</v>
          </cell>
          <cell r="I786" t="str">
            <v>KHCB</v>
          </cell>
        </row>
        <row r="787">
          <cell r="B787" t="str">
            <v>Vật lý 1</v>
          </cell>
          <cell r="C787" t="str">
            <v>100313</v>
          </cell>
          <cell r="D787">
            <v>3</v>
          </cell>
          <cell r="E787">
            <v>2</v>
          </cell>
          <cell r="F787">
            <v>1</v>
          </cell>
          <cell r="G787" t="str">
            <v>CNTT</v>
          </cell>
          <cell r="H787" t="str">
            <v>KHMT</v>
          </cell>
          <cell r="I787" t="str">
            <v>KHCB</v>
          </cell>
        </row>
        <row r="788">
          <cell r="B788" t="str">
            <v>Vật lý 1</v>
          </cell>
          <cell r="C788" t="str">
            <v>100313</v>
          </cell>
          <cell r="D788">
            <v>3</v>
          </cell>
          <cell r="E788">
            <v>2</v>
          </cell>
          <cell r="F788">
            <v>1</v>
          </cell>
          <cell r="G788" t="str">
            <v>Điện</v>
          </cell>
          <cell r="H788" t="str">
            <v>Nhiệtlạnh</v>
          </cell>
          <cell r="I788" t="str">
            <v>KHCB</v>
          </cell>
        </row>
        <row r="789">
          <cell r="B789" t="str">
            <v>Vật lý 1</v>
          </cell>
          <cell r="C789" t="str">
            <v>100313</v>
          </cell>
          <cell r="D789">
            <v>3</v>
          </cell>
          <cell r="E789">
            <v>2</v>
          </cell>
          <cell r="F789">
            <v>1</v>
          </cell>
          <cell r="G789" t="str">
            <v>CN Ôtô</v>
          </cell>
          <cell r="H789" t="str">
            <v>Ôtô</v>
          </cell>
          <cell r="I789" t="str">
            <v>KHCB</v>
          </cell>
        </row>
        <row r="790">
          <cell r="B790" t="str">
            <v>Vật lý 1</v>
          </cell>
          <cell r="C790" t="str">
            <v>100313</v>
          </cell>
          <cell r="D790">
            <v>3</v>
          </cell>
          <cell r="E790">
            <v>2</v>
          </cell>
          <cell r="F790">
            <v>1</v>
          </cell>
          <cell r="G790" t="str">
            <v>Cơ khí</v>
          </cell>
          <cell r="H790" t="str">
            <v>Cơ khí</v>
          </cell>
          <cell r="I790" t="str">
            <v>KHCB</v>
          </cell>
        </row>
        <row r="791">
          <cell r="B791" t="str">
            <v>Vật lý 1 </v>
          </cell>
          <cell r="C791" t="str">
            <v>100313</v>
          </cell>
          <cell r="D791">
            <v>3</v>
          </cell>
          <cell r="E791">
            <v>2</v>
          </cell>
          <cell r="F791">
            <v>1</v>
          </cell>
          <cell r="G791" t="str">
            <v>Hoá</v>
          </cell>
          <cell r="H791" t="str">
            <v>HoáHC</v>
          </cell>
          <cell r="I791" t="str">
            <v>KHCB</v>
          </cell>
        </row>
        <row r="792">
          <cell r="B792" t="str">
            <v>Vật lý 1 </v>
          </cell>
          <cell r="C792" t="str">
            <v>100313</v>
          </cell>
          <cell r="D792">
            <v>3</v>
          </cell>
          <cell r="E792">
            <v>2</v>
          </cell>
          <cell r="F792">
            <v>1</v>
          </cell>
          <cell r="G792" t="str">
            <v>Hoá</v>
          </cell>
          <cell r="H792" t="str">
            <v>HoáPT</v>
          </cell>
          <cell r="I792" t="str">
            <v>KHCB</v>
          </cell>
        </row>
        <row r="793">
          <cell r="B793" t="str">
            <v>Vật lý 1 </v>
          </cell>
          <cell r="C793" t="str">
            <v>100313</v>
          </cell>
          <cell r="D793">
            <v>3</v>
          </cell>
          <cell r="E793">
            <v>2</v>
          </cell>
          <cell r="F793">
            <v>1</v>
          </cell>
          <cell r="G793" t="str">
            <v>Hoá</v>
          </cell>
          <cell r="H793" t="str">
            <v>HoáVC</v>
          </cell>
          <cell r="I793" t="str">
            <v>KHCB</v>
          </cell>
        </row>
        <row r="794">
          <cell r="B794" t="str">
            <v>Vật lý 2</v>
          </cell>
          <cell r="C794" t="str">
            <v>100314</v>
          </cell>
          <cell r="D794">
            <v>2</v>
          </cell>
          <cell r="E794">
            <v>2</v>
          </cell>
          <cell r="F794">
            <v>0</v>
          </cell>
          <cell r="G794" t="str">
            <v>Cơ khí</v>
          </cell>
          <cell r="H794" t="str">
            <v>Cơ ĐT</v>
          </cell>
          <cell r="I794" t="str">
            <v>KHCB</v>
          </cell>
        </row>
        <row r="795">
          <cell r="B795" t="str">
            <v>Vật lý 2</v>
          </cell>
          <cell r="C795" t="str">
            <v>100314</v>
          </cell>
          <cell r="D795">
            <v>2</v>
          </cell>
          <cell r="E795">
            <v>2</v>
          </cell>
          <cell r="F795">
            <v>0</v>
          </cell>
          <cell r="G795" t="str">
            <v>Điện</v>
          </cell>
          <cell r="H795" t="str">
            <v>Điện</v>
          </cell>
          <cell r="I795" t="str">
            <v>KHCB</v>
          </cell>
        </row>
        <row r="796">
          <cell r="B796" t="str">
            <v>Vật lý 2</v>
          </cell>
          <cell r="C796" t="str">
            <v>100314</v>
          </cell>
          <cell r="D796">
            <v>2</v>
          </cell>
          <cell r="E796">
            <v>2</v>
          </cell>
          <cell r="F796">
            <v>0</v>
          </cell>
          <cell r="G796" t="str">
            <v>Điệntử</v>
          </cell>
          <cell r="H796" t="str">
            <v>Điệntử</v>
          </cell>
          <cell r="I796" t="str">
            <v>KHCB</v>
          </cell>
        </row>
        <row r="797">
          <cell r="B797" t="str">
            <v>Vật lý 2</v>
          </cell>
          <cell r="C797" t="str">
            <v>100314</v>
          </cell>
          <cell r="D797">
            <v>2</v>
          </cell>
          <cell r="E797">
            <v>2</v>
          </cell>
          <cell r="F797">
            <v>0</v>
          </cell>
          <cell r="G797" t="str">
            <v>Hoá</v>
          </cell>
          <cell r="H797" t="str">
            <v>HoáVC</v>
          </cell>
          <cell r="I797" t="str">
            <v>KHCB</v>
          </cell>
        </row>
        <row r="798">
          <cell r="B798" t="str">
            <v>Vật lý 2</v>
          </cell>
          <cell r="C798" t="str">
            <v>100314</v>
          </cell>
          <cell r="D798">
            <v>2</v>
          </cell>
          <cell r="E798">
            <v>2</v>
          </cell>
          <cell r="F798">
            <v>0</v>
          </cell>
          <cell r="G798" t="str">
            <v>Điện</v>
          </cell>
          <cell r="H798" t="str">
            <v>Nhiệtlạnh</v>
          </cell>
          <cell r="I798" t="str">
            <v>KHCB</v>
          </cell>
        </row>
        <row r="799">
          <cell r="B799" t="str">
            <v>Vật lý 2</v>
          </cell>
          <cell r="C799" t="str">
            <v>100314</v>
          </cell>
          <cell r="D799">
            <v>2</v>
          </cell>
          <cell r="E799">
            <v>2</v>
          </cell>
          <cell r="F799">
            <v>0</v>
          </cell>
          <cell r="G799" t="str">
            <v>CN Ôtô</v>
          </cell>
          <cell r="H799" t="str">
            <v>Ôtô</v>
          </cell>
          <cell r="I799" t="str">
            <v>KHCB</v>
          </cell>
        </row>
        <row r="800">
          <cell r="B800" t="str">
            <v>Vật lý 2</v>
          </cell>
          <cell r="C800" t="str">
            <v>100314</v>
          </cell>
          <cell r="D800">
            <v>2</v>
          </cell>
          <cell r="E800">
            <v>2</v>
          </cell>
          <cell r="F800">
            <v>0</v>
          </cell>
          <cell r="G800" t="str">
            <v>Cơ khí</v>
          </cell>
          <cell r="H800" t="str">
            <v>Cơ khí</v>
          </cell>
          <cell r="I800" t="str">
            <v>KHCB</v>
          </cell>
        </row>
        <row r="801">
          <cell r="B801" t="str">
            <v>Vật lý 2 </v>
          </cell>
          <cell r="C801" t="str">
            <v>100314</v>
          </cell>
          <cell r="D801">
            <v>2</v>
          </cell>
          <cell r="E801">
            <v>2</v>
          </cell>
          <cell r="F801">
            <v>0</v>
          </cell>
          <cell r="G801" t="str">
            <v>Hoá</v>
          </cell>
          <cell r="H801" t="str">
            <v>HoáHC</v>
          </cell>
          <cell r="I801" t="str">
            <v>KHCB</v>
          </cell>
        </row>
        <row r="802">
          <cell r="B802" t="str">
            <v>Vật lý 2 </v>
          </cell>
          <cell r="C802" t="str">
            <v>100314</v>
          </cell>
          <cell r="D802">
            <v>2</v>
          </cell>
          <cell r="E802">
            <v>2</v>
          </cell>
          <cell r="F802">
            <v>0</v>
          </cell>
          <cell r="G802" t="str">
            <v>Hoá</v>
          </cell>
          <cell r="H802" t="str">
            <v>HoáPT</v>
          </cell>
          <cell r="I802" t="str">
            <v>KHCB</v>
          </cell>
        </row>
        <row r="803">
          <cell r="B803" t="str">
            <v>Vẽ kỹ thuật</v>
          </cell>
          <cell r="C803" t="str">
            <v>010348</v>
          </cell>
          <cell r="D803">
            <v>2</v>
          </cell>
          <cell r="E803">
            <v>2</v>
          </cell>
          <cell r="F803">
            <v>0</v>
          </cell>
          <cell r="G803" t="str">
            <v>Hoá</v>
          </cell>
          <cell r="H803" t="str">
            <v>HoáHC</v>
          </cell>
          <cell r="I803" t="str">
            <v>Cơ khí</v>
          </cell>
        </row>
        <row r="804">
          <cell r="B804" t="str">
            <v>Vẽ kỹ thuật</v>
          </cell>
          <cell r="C804" t="str">
            <v>010348</v>
          </cell>
          <cell r="D804">
            <v>2</v>
          </cell>
          <cell r="E804">
            <v>2</v>
          </cell>
          <cell r="F804">
            <v>0</v>
          </cell>
          <cell r="G804" t="str">
            <v>Hoá</v>
          </cell>
          <cell r="H804" t="str">
            <v>HoáPT</v>
          </cell>
          <cell r="I804" t="str">
            <v>Cơ khí</v>
          </cell>
        </row>
        <row r="805">
          <cell r="B805" t="str">
            <v>Vẽ kỹ thuật</v>
          </cell>
          <cell r="C805" t="str">
            <v>010348</v>
          </cell>
          <cell r="D805">
            <v>2</v>
          </cell>
          <cell r="E805">
            <v>2</v>
          </cell>
          <cell r="F805">
            <v>0</v>
          </cell>
          <cell r="G805" t="str">
            <v>Hoá</v>
          </cell>
          <cell r="H805" t="str">
            <v>HoáVC</v>
          </cell>
          <cell r="I805" t="str">
            <v>Cơ khí</v>
          </cell>
        </row>
        <row r="806">
          <cell r="B806" t="str">
            <v>Vẽ kỹ thuật</v>
          </cell>
          <cell r="C806" t="str">
            <v>010348</v>
          </cell>
          <cell r="D806">
            <v>2</v>
          </cell>
          <cell r="E806">
            <v>2</v>
          </cell>
          <cell r="F806">
            <v>0</v>
          </cell>
          <cell r="G806" t="str">
            <v>Điện</v>
          </cell>
          <cell r="H806" t="str">
            <v>Nhiệtlạnh</v>
          </cell>
          <cell r="I806" t="str">
            <v>Cơ khí</v>
          </cell>
        </row>
        <row r="807">
          <cell r="B807" t="str">
            <v>Vẽ kỹ thuật</v>
          </cell>
          <cell r="C807" t="str">
            <v>010348</v>
          </cell>
          <cell r="D807">
            <v>2</v>
          </cell>
          <cell r="E807">
            <v>2</v>
          </cell>
          <cell r="F807">
            <v>0</v>
          </cell>
          <cell r="G807" t="str">
            <v>Điện</v>
          </cell>
          <cell r="H807" t="str">
            <v>Điện</v>
          </cell>
          <cell r="I807" t="str">
            <v>Cơ khí</v>
          </cell>
        </row>
        <row r="808">
          <cell r="B808" t="str">
            <v>Vẽ và thiết kế trên máy tính</v>
          </cell>
          <cell r="C808" t="str">
            <v>010349</v>
          </cell>
          <cell r="D808">
            <v>3</v>
          </cell>
          <cell r="E808">
            <v>3</v>
          </cell>
          <cell r="F808">
            <v>0</v>
          </cell>
          <cell r="G808" t="str">
            <v>Cơ khí</v>
          </cell>
          <cell r="H808" t="str">
            <v>Cơ ĐT</v>
          </cell>
          <cell r="I808" t="str">
            <v>Cơ khí</v>
          </cell>
        </row>
        <row r="809">
          <cell r="B809" t="str">
            <v>Vi điện tử</v>
          </cell>
          <cell r="C809" t="str">
            <v>080339</v>
          </cell>
          <cell r="D809">
            <v>3</v>
          </cell>
          <cell r="E809">
            <v>3</v>
          </cell>
          <cell r="F809">
            <v>0</v>
          </cell>
          <cell r="G809" t="str">
            <v>Điệntử</v>
          </cell>
          <cell r="H809" t="str">
            <v>Điệntử</v>
          </cell>
          <cell r="I809" t="str">
            <v>Điện tử</v>
          </cell>
        </row>
        <row r="810">
          <cell r="B810" t="str">
            <v>Vi điều khiển</v>
          </cell>
          <cell r="C810" t="str">
            <v>080340</v>
          </cell>
          <cell r="D810">
            <v>4</v>
          </cell>
          <cell r="E810">
            <v>2</v>
          </cell>
          <cell r="F810">
            <v>2</v>
          </cell>
          <cell r="G810" t="str">
            <v>Điệntử</v>
          </cell>
          <cell r="H810" t="str">
            <v>Điệntử</v>
          </cell>
          <cell r="I810" t="str">
            <v>Điện tử</v>
          </cell>
        </row>
        <row r="811">
          <cell r="B811" t="str">
            <v>Vi xử lý</v>
          </cell>
          <cell r="C811" t="str">
            <v>080341</v>
          </cell>
          <cell r="D811">
            <v>4</v>
          </cell>
          <cell r="E811">
            <v>3</v>
          </cell>
          <cell r="F811">
            <v>1</v>
          </cell>
          <cell r="G811" t="str">
            <v>Điện</v>
          </cell>
          <cell r="H811" t="str">
            <v>Điện</v>
          </cell>
          <cell r="I811" t="str">
            <v>Điện tử</v>
          </cell>
        </row>
        <row r="812">
          <cell r="B812" t="str">
            <v>Vi xử lý và cấu trúc máy tính</v>
          </cell>
          <cell r="C812" t="str">
            <v>080342</v>
          </cell>
          <cell r="D812">
            <v>3</v>
          </cell>
          <cell r="E812">
            <v>2</v>
          </cell>
          <cell r="F812">
            <v>1</v>
          </cell>
          <cell r="G812" t="str">
            <v>Cơ khí</v>
          </cell>
          <cell r="H812" t="str">
            <v>Cơ ĐT</v>
          </cell>
          <cell r="I812" t="str">
            <v>Điện tử</v>
          </cell>
        </row>
        <row r="813">
          <cell r="B813" t="str">
            <v>Vi xử lý và cấu trúc máy tính (ĐT)</v>
          </cell>
          <cell r="C813" t="str">
            <v>080335</v>
          </cell>
          <cell r="D813">
            <v>3</v>
          </cell>
          <cell r="E813">
            <v>2</v>
          </cell>
          <cell r="F813">
            <v>1</v>
          </cell>
          <cell r="G813" t="str">
            <v>Điệntử</v>
          </cell>
          <cell r="H813" t="str">
            <v>Điệntử</v>
          </cell>
          <cell r="I813" t="str">
            <v>Điện tử</v>
          </cell>
        </row>
        <row r="814">
          <cell r="B814" t="str">
            <v>Xã hội học</v>
          </cell>
          <cell r="C814" t="str">
            <v>140305</v>
          </cell>
          <cell r="D814">
            <v>2</v>
          </cell>
          <cell r="E814">
            <v>2</v>
          </cell>
          <cell r="F814">
            <v>0</v>
          </cell>
          <cell r="G814" t="str">
            <v>NN</v>
          </cell>
          <cell r="H814" t="str">
            <v>Tienganh</v>
          </cell>
          <cell r="I814" t="str">
            <v>SPKT</v>
          </cell>
        </row>
        <row r="815">
          <cell r="B815" t="str">
            <v>Xác suất thống kê toán</v>
          </cell>
          <cell r="C815" t="str">
            <v>100316</v>
          </cell>
          <cell r="D815">
            <v>3</v>
          </cell>
          <cell r="E815">
            <v>3</v>
          </cell>
          <cell r="F815">
            <v>0</v>
          </cell>
          <cell r="G815" t="str">
            <v>Kinhtế</v>
          </cell>
          <cell r="H815" t="str">
            <v>QKTD</v>
          </cell>
          <cell r="I815" t="str">
            <v>KHCB</v>
          </cell>
        </row>
        <row r="816">
          <cell r="B816" t="str">
            <v>Xác suất thống kê toán</v>
          </cell>
          <cell r="C816" t="str">
            <v>100316</v>
          </cell>
          <cell r="D816">
            <v>3</v>
          </cell>
          <cell r="E816">
            <v>3</v>
          </cell>
          <cell r="F816">
            <v>0</v>
          </cell>
          <cell r="G816" t="str">
            <v>Kinhtế</v>
          </cell>
          <cell r="H816" t="str">
            <v>KT</v>
          </cell>
          <cell r="I816" t="str">
            <v>KHCB</v>
          </cell>
        </row>
        <row r="817">
          <cell r="B817" t="str">
            <v>Xây dựng trạm lạnh</v>
          </cell>
          <cell r="C817" t="str">
            <v>070366</v>
          </cell>
          <cell r="D817">
            <v>3</v>
          </cell>
          <cell r="E817">
            <v>3</v>
          </cell>
          <cell r="F817">
            <v>0</v>
          </cell>
          <cell r="G817" t="str">
            <v>Điện</v>
          </cell>
          <cell r="H817" t="str">
            <v>Nhiệtlạnh</v>
          </cell>
          <cell r="I817" t="str">
            <v>Điện</v>
          </cell>
        </row>
        <row r="818">
          <cell r="B818" t="str">
            <v>Xử lý ảnh</v>
          </cell>
          <cell r="C818" t="str">
            <v>050338</v>
          </cell>
          <cell r="D818">
            <v>3</v>
          </cell>
          <cell r="E818">
            <v>2</v>
          </cell>
          <cell r="F818">
            <v>1</v>
          </cell>
          <cell r="G818" t="str">
            <v>CNTT</v>
          </cell>
          <cell r="H818" t="str">
            <v>KHMT</v>
          </cell>
          <cell r="I818" t="str">
            <v>CNTT</v>
          </cell>
        </row>
        <row r="819">
          <cell r="B819" t="str">
            <v>Xử lý số tín hiệu</v>
          </cell>
          <cell r="C819" t="str">
            <v>080343</v>
          </cell>
          <cell r="D819">
            <v>4</v>
          </cell>
          <cell r="E819">
            <v>4</v>
          </cell>
          <cell r="F819">
            <v>0</v>
          </cell>
          <cell r="G819" t="str">
            <v>Điệntử</v>
          </cell>
          <cell r="H819" t="str">
            <v>Điệntử</v>
          </cell>
          <cell r="I819" t="str">
            <v>Điện tử</v>
          </cell>
        </row>
        <row r="820">
          <cell r="B820" t="str">
            <v>Xử lý tiếng nói</v>
          </cell>
          <cell r="C820" t="str">
            <v>050339</v>
          </cell>
          <cell r="D820">
            <v>3</v>
          </cell>
          <cell r="E820">
            <v>2</v>
          </cell>
          <cell r="F820">
            <v>1</v>
          </cell>
          <cell r="G820" t="str">
            <v>CNTT</v>
          </cell>
          <cell r="H820" t="str">
            <v>KHMT</v>
          </cell>
          <cell r="I820" t="str">
            <v>CNTT</v>
          </cell>
        </row>
        <row r="821">
          <cell r="B821" t="str">
            <v>Xử lý tín hiệu số</v>
          </cell>
          <cell r="C821" t="str">
            <v>080344</v>
          </cell>
          <cell r="D821">
            <v>3</v>
          </cell>
          <cell r="E821">
            <v>2</v>
          </cell>
          <cell r="F821">
            <v>1</v>
          </cell>
          <cell r="G821" t="str">
            <v>CNTT</v>
          </cell>
          <cell r="H821" t="str">
            <v>KHMT</v>
          </cell>
          <cell r="I821" t="str">
            <v>Điện tử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(Hocphan-All)"/>
      <sheetName val="k3"/>
      <sheetName val="mơ lớp k3"/>
      <sheetName val="k12"/>
      <sheetName val="mở lớp k12"/>
    </sheetNames>
    <sheetDataSet>
      <sheetData sheetId="2">
        <row r="3">
          <cell r="B3" t="str">
            <v>11020103050305</v>
          </cell>
          <cell r="C3" t="str">
            <v>Công nghệ CAD/CAM </v>
          </cell>
          <cell r="D3">
            <v>32</v>
          </cell>
          <cell r="E3" t="str">
            <v>ĐH CN CĐT 1</v>
          </cell>
          <cell r="F3" t="str">
            <v>Mở</v>
          </cell>
        </row>
        <row r="4">
          <cell r="B4" t="str">
            <v>11020103060305</v>
          </cell>
          <cell r="C4" t="str">
            <v>Công nghệ CNC </v>
          </cell>
          <cell r="D4">
            <v>30</v>
          </cell>
          <cell r="E4" t="str">
            <v>ĐH CN CĐT 1</v>
          </cell>
          <cell r="F4" t="str">
            <v>Mở</v>
          </cell>
        </row>
        <row r="5">
          <cell r="B5" t="str">
            <v>11020703090305</v>
          </cell>
          <cell r="C5" t="str">
            <v>Đo lường và điều khiển bằng máy tính (2LT+1TN) </v>
          </cell>
          <cell r="D5">
            <v>1</v>
          </cell>
          <cell r="E5" t="str">
            <v>ĐH CN CĐT 1</v>
          </cell>
          <cell r="F5" t="str">
            <v>Không mở</v>
          </cell>
        </row>
        <row r="6">
          <cell r="B6" t="str">
            <v>11020703330305</v>
          </cell>
          <cell r="C6" t="str">
            <v>Máy điện (CĐT) </v>
          </cell>
          <cell r="D6">
            <v>54</v>
          </cell>
          <cell r="E6" t="str">
            <v>ĐH CN CĐT 1</v>
          </cell>
          <cell r="F6" t="str">
            <v>Mở</v>
          </cell>
        </row>
        <row r="7">
          <cell r="B7" t="str">
            <v>11022503010305</v>
          </cell>
          <cell r="C7" t="str">
            <v>Thực tập hàn </v>
          </cell>
          <cell r="E7" t="str">
            <v>ĐH CN CĐT 1</v>
          </cell>
          <cell r="F7" t="str">
            <v>Không mở</v>
          </cell>
        </row>
        <row r="8">
          <cell r="B8" t="str">
            <v>11022303020305</v>
          </cell>
          <cell r="C8" t="str">
            <v>Thực tập nguội </v>
          </cell>
          <cell r="D8">
            <v>57</v>
          </cell>
          <cell r="E8" t="str">
            <v>ĐH CN CĐT 1</v>
          </cell>
          <cell r="F8" t="str">
            <v>Mở</v>
          </cell>
        </row>
        <row r="9">
          <cell r="B9" t="str">
            <v>11020303120301</v>
          </cell>
          <cell r="C9" t="str">
            <v>Cơ sở lý thuyết các PP phân tích vật lý </v>
          </cell>
          <cell r="D9">
            <v>72</v>
          </cell>
          <cell r="E9" t="str">
            <v>ĐH CNH 1</v>
          </cell>
          <cell r="F9" t="str">
            <v>Mở</v>
          </cell>
        </row>
        <row r="10">
          <cell r="B10" t="str">
            <v>11020303120302</v>
          </cell>
          <cell r="C10" t="str">
            <v>Cơ sở lý thuyết các PP phân tích vật lý </v>
          </cell>
          <cell r="D10">
            <v>11</v>
          </cell>
          <cell r="E10" t="str">
            <v>ĐH CNH 1</v>
          </cell>
          <cell r="F10" t="str">
            <v>Không mở</v>
          </cell>
        </row>
        <row r="11">
          <cell r="B11" t="str">
            <v>11020303040301</v>
          </cell>
          <cell r="C11" t="str">
            <v>Công nghệ chế biến dầu mỏ </v>
          </cell>
          <cell r="D11">
            <v>45</v>
          </cell>
          <cell r="E11" t="str">
            <v>ĐH CNH 1</v>
          </cell>
          <cell r="F11" t="str">
            <v>Mở</v>
          </cell>
        </row>
        <row r="12">
          <cell r="B12" t="str">
            <v>11020303050302</v>
          </cell>
          <cell r="C12" t="str">
            <v>Công nghệ điện hoá </v>
          </cell>
          <cell r="D12">
            <v>2</v>
          </cell>
          <cell r="E12" t="str">
            <v>ĐH CNH 1</v>
          </cell>
          <cell r="F12" t="str">
            <v>Không mở</v>
          </cell>
        </row>
        <row r="13">
          <cell r="B13" t="str">
            <v>11020303070303</v>
          </cell>
          <cell r="C13" t="str">
            <v>Công nghệ gia công chất dẻo </v>
          </cell>
          <cell r="D13">
            <v>21</v>
          </cell>
          <cell r="E13" t="str">
            <v>ĐH CNH 1</v>
          </cell>
          <cell r="F13" t="str">
            <v>Mở</v>
          </cell>
        </row>
        <row r="14">
          <cell r="B14" t="str">
            <v>11020303100303</v>
          </cell>
          <cell r="C14" t="str">
            <v>Công nghệ sản xuất phân khoáng </v>
          </cell>
          <cell r="D14">
            <v>20</v>
          </cell>
          <cell r="E14" t="str">
            <v>ĐH CNH 1</v>
          </cell>
          <cell r="F14" t="str">
            <v>Mở</v>
          </cell>
        </row>
        <row r="15">
          <cell r="B15" t="str">
            <v>11020303190301</v>
          </cell>
          <cell r="C15" t="str">
            <v>Giản đồ pha </v>
          </cell>
          <cell r="D15">
            <v>69</v>
          </cell>
          <cell r="E15" t="str">
            <v>ĐH CNH 1</v>
          </cell>
          <cell r="F15" t="str">
            <v>Mở</v>
          </cell>
        </row>
        <row r="16">
          <cell r="B16" t="str">
            <v>11020303190302</v>
          </cell>
          <cell r="C16" t="str">
            <v>Giản đồ pha </v>
          </cell>
          <cell r="D16">
            <v>6</v>
          </cell>
          <cell r="E16" t="str">
            <v>ĐH CNH 1</v>
          </cell>
          <cell r="F16" t="str">
            <v>Không mở</v>
          </cell>
        </row>
        <row r="17">
          <cell r="B17" t="str">
            <v>11020303380301</v>
          </cell>
          <cell r="C17" t="str">
            <v>Phân tích công nghiệp 1 </v>
          </cell>
          <cell r="D17">
            <v>58</v>
          </cell>
          <cell r="E17" t="str">
            <v>ĐH CNH 1</v>
          </cell>
          <cell r="F17" t="str">
            <v>Mở</v>
          </cell>
        </row>
        <row r="18">
          <cell r="B18" t="str">
            <v>11020303380302</v>
          </cell>
          <cell r="C18" t="str">
            <v>Phân tích công nghiệp 1 </v>
          </cell>
          <cell r="D18">
            <v>7</v>
          </cell>
          <cell r="E18" t="str">
            <v>ĐH CNH 1</v>
          </cell>
          <cell r="F18" t="str">
            <v>Không mở</v>
          </cell>
        </row>
        <row r="19">
          <cell r="B19" t="str">
            <v>11020103210301</v>
          </cell>
          <cell r="C19" t="str">
            <v>Dao động kỹ thuật </v>
          </cell>
          <cell r="D19">
            <v>99</v>
          </cell>
          <cell r="E19" t="str">
            <v>ĐH CNKT CK 1</v>
          </cell>
          <cell r="F19" t="str">
            <v>Mở</v>
          </cell>
        </row>
        <row r="20">
          <cell r="B20" t="str">
            <v>11020103210302</v>
          </cell>
          <cell r="C20" t="str">
            <v>Dao động kỹ thuật </v>
          </cell>
          <cell r="D20">
            <v>35</v>
          </cell>
          <cell r="E20" t="str">
            <v>ĐH CNKT CK 1</v>
          </cell>
          <cell r="F20" t="str">
            <v>Mở</v>
          </cell>
        </row>
        <row r="21">
          <cell r="B21" t="str">
            <v>11020103210303</v>
          </cell>
          <cell r="C21" t="str">
            <v>Dao động kỹ thuật </v>
          </cell>
          <cell r="D21">
            <v>79</v>
          </cell>
          <cell r="E21" t="str">
            <v>ĐH CNKT CK 1</v>
          </cell>
          <cell r="F21" t="str">
            <v>Mở</v>
          </cell>
        </row>
        <row r="22">
          <cell r="B22" t="str">
            <v>11020103210304</v>
          </cell>
          <cell r="C22" t="str">
            <v>Dao động kỹ thuật </v>
          </cell>
          <cell r="D22">
            <v>4</v>
          </cell>
          <cell r="E22" t="str">
            <v>ĐH CNKT CK 1</v>
          </cell>
          <cell r="F22" t="str">
            <v>Không mở</v>
          </cell>
        </row>
        <row r="23">
          <cell r="B23" t="str">
            <v>11020103310301</v>
          </cell>
          <cell r="C23" t="str">
            <v>Kỹ thuật Rô bốt </v>
          </cell>
          <cell r="D23">
            <v>100</v>
          </cell>
          <cell r="E23" t="str">
            <v>ĐH CNKT CK 1</v>
          </cell>
          <cell r="F23" t="str">
            <v>Mở</v>
          </cell>
        </row>
        <row r="24">
          <cell r="B24" t="str">
            <v>11020103310302</v>
          </cell>
          <cell r="C24" t="str">
            <v>Kỹ thuật Rô bốt </v>
          </cell>
          <cell r="D24">
            <v>27</v>
          </cell>
          <cell r="E24" t="str">
            <v>ĐH CNKT CK 1</v>
          </cell>
          <cell r="F24" t="str">
            <v>Không mở</v>
          </cell>
        </row>
        <row r="25">
          <cell r="B25" t="str">
            <v>11020103310303</v>
          </cell>
          <cell r="C25" t="str">
            <v>Kỹ thuật Rô bốt </v>
          </cell>
          <cell r="D25">
            <v>78</v>
          </cell>
          <cell r="E25" t="str">
            <v>ĐH CNKT CK 1</v>
          </cell>
          <cell r="F25" t="str">
            <v>Mở</v>
          </cell>
        </row>
        <row r="26">
          <cell r="B26" t="str">
            <v>11020103310304</v>
          </cell>
          <cell r="C26" t="str">
            <v>Kỹ thuật Rô bốt </v>
          </cell>
          <cell r="D26">
            <v>9</v>
          </cell>
          <cell r="E26" t="str">
            <v>ĐH CNKT CK 1</v>
          </cell>
          <cell r="F26" t="str">
            <v>Không mở</v>
          </cell>
        </row>
        <row r="27">
          <cell r="B27" t="str">
            <v>11020103360301</v>
          </cell>
          <cell r="C27" t="str">
            <v>Phương pháp phần tử hữu hạn </v>
          </cell>
          <cell r="D27">
            <v>39</v>
          </cell>
          <cell r="E27" t="str">
            <v>ĐH CNKT CK 1</v>
          </cell>
          <cell r="F27" t="str">
            <v>Mở</v>
          </cell>
        </row>
        <row r="28">
          <cell r="B28" t="str">
            <v>11020103360302</v>
          </cell>
          <cell r="C28" t="str">
            <v>Phương pháp phần tử hữu hạn </v>
          </cell>
          <cell r="D28">
            <v>2</v>
          </cell>
          <cell r="E28" t="str">
            <v>ĐH CNKT CK 1</v>
          </cell>
          <cell r="F28" t="str">
            <v>Không mở</v>
          </cell>
        </row>
        <row r="29">
          <cell r="B29" t="str">
            <v>11020103360303</v>
          </cell>
          <cell r="C29" t="str">
            <v>Phương pháp phần tử hữu hạn </v>
          </cell>
          <cell r="D29">
            <v>9</v>
          </cell>
          <cell r="E29" t="str">
            <v>ĐH CNKT CK 1</v>
          </cell>
          <cell r="F29" t="str">
            <v>Không mở</v>
          </cell>
        </row>
        <row r="30">
          <cell r="B30" t="str">
            <v>11020103360304</v>
          </cell>
          <cell r="C30" t="str">
            <v>Phương pháp phần tử hữu hạn </v>
          </cell>
          <cell r="E30" t="str">
            <v>ĐH CNKT CK 1</v>
          </cell>
          <cell r="F30" t="str">
            <v>Không mở</v>
          </cell>
        </row>
        <row r="31">
          <cell r="B31" t="str">
            <v>11020803260301</v>
          </cell>
          <cell r="C31" t="str">
            <v>PLC </v>
          </cell>
          <cell r="D31">
            <v>31</v>
          </cell>
          <cell r="E31" t="str">
            <v>ĐH CNKT CK 1</v>
          </cell>
          <cell r="F31" t="str">
            <v>Mở</v>
          </cell>
        </row>
        <row r="32">
          <cell r="B32" t="str">
            <v>11020803260302</v>
          </cell>
          <cell r="C32" t="str">
            <v>PLC </v>
          </cell>
          <cell r="D32">
            <v>10</v>
          </cell>
          <cell r="E32" t="str">
            <v>ĐH CNKT CK 1</v>
          </cell>
          <cell r="F32" t="str">
            <v>Không mở</v>
          </cell>
        </row>
        <row r="33">
          <cell r="B33" t="str">
            <v>11020803260303</v>
          </cell>
          <cell r="C33" t="str">
            <v>PLC </v>
          </cell>
          <cell r="D33">
            <v>10</v>
          </cell>
          <cell r="E33" t="str">
            <v>ĐH CNKT CK 1</v>
          </cell>
          <cell r="F33" t="str">
            <v>Không mở</v>
          </cell>
        </row>
        <row r="34">
          <cell r="B34" t="str">
            <v>11020803260304</v>
          </cell>
          <cell r="C34" t="str">
            <v>PLC </v>
          </cell>
          <cell r="E34" t="str">
            <v>ĐH CNKT CK 1</v>
          </cell>
          <cell r="F34" t="str">
            <v>Không mở</v>
          </cell>
        </row>
        <row r="35">
          <cell r="B35" t="str">
            <v>11022503010301</v>
          </cell>
          <cell r="C35" t="str">
            <v>Thực tập hàn </v>
          </cell>
          <cell r="D35">
            <v>50</v>
          </cell>
          <cell r="E35" t="str">
            <v>ĐH CNKT CK 1</v>
          </cell>
          <cell r="F35" t="str">
            <v>Mở</v>
          </cell>
        </row>
        <row r="36">
          <cell r="B36" t="str">
            <v>11022503010302</v>
          </cell>
          <cell r="C36" t="str">
            <v>Thực tập hàn </v>
          </cell>
          <cell r="D36">
            <v>1</v>
          </cell>
          <cell r="E36" t="str">
            <v>ĐH CNKT CK 1</v>
          </cell>
          <cell r="F36" t="str">
            <v>Không mở</v>
          </cell>
        </row>
        <row r="37">
          <cell r="B37" t="str">
            <v>11022503010303</v>
          </cell>
          <cell r="C37" t="str">
            <v>Thực tập hàn </v>
          </cell>
          <cell r="D37">
            <v>57</v>
          </cell>
          <cell r="E37" t="str">
            <v>ĐH CNKT CK 1</v>
          </cell>
          <cell r="F37" t="str">
            <v>Mở</v>
          </cell>
        </row>
        <row r="38">
          <cell r="B38" t="str">
            <v>11022503010304</v>
          </cell>
          <cell r="C38" t="str">
            <v>Thực tập hàn </v>
          </cell>
          <cell r="D38">
            <v>1</v>
          </cell>
          <cell r="E38" t="str">
            <v>ĐH CNKT CK 1</v>
          </cell>
          <cell r="F38" t="str">
            <v>Không mở</v>
          </cell>
        </row>
        <row r="39">
          <cell r="B39" t="str">
            <v>11022303020301</v>
          </cell>
          <cell r="C39" t="str">
            <v>Thực tập nguội </v>
          </cell>
          <cell r="D39">
            <v>100</v>
          </cell>
          <cell r="E39" t="str">
            <v>ĐH CNKT CK 1</v>
          </cell>
          <cell r="F39" t="str">
            <v>Mở</v>
          </cell>
        </row>
        <row r="40">
          <cell r="B40" t="str">
            <v>11022303020302</v>
          </cell>
          <cell r="C40" t="str">
            <v>Thực tập nguội </v>
          </cell>
          <cell r="D40">
            <v>6</v>
          </cell>
          <cell r="E40" t="str">
            <v>ĐH CNKT CK 1</v>
          </cell>
          <cell r="F40" t="str">
            <v>Không mở</v>
          </cell>
        </row>
        <row r="41">
          <cell r="B41" t="str">
            <v>11022303020303</v>
          </cell>
          <cell r="C41" t="str">
            <v>Thực tập nguội </v>
          </cell>
          <cell r="D41">
            <v>24</v>
          </cell>
          <cell r="E41" t="str">
            <v>ĐH CNKT CK 1</v>
          </cell>
          <cell r="F41" t="str">
            <v>Mở</v>
          </cell>
        </row>
        <row r="42">
          <cell r="B42" t="str">
            <v>11022303020304</v>
          </cell>
          <cell r="C42" t="str">
            <v>Thực tập nguội </v>
          </cell>
          <cell r="D42">
            <v>4</v>
          </cell>
          <cell r="E42" t="str">
            <v>ĐH CNKT CK 1</v>
          </cell>
          <cell r="F42" t="str">
            <v>Không mở</v>
          </cell>
        </row>
        <row r="43">
          <cell r="B43" t="str">
            <v>11020703050301</v>
          </cell>
          <cell r="C43" t="str">
            <v>Điều khiển quá trình </v>
          </cell>
          <cell r="D43">
            <v>100</v>
          </cell>
          <cell r="E43" t="str">
            <v>ĐH CNKT Điện 1</v>
          </cell>
          <cell r="F43" t="str">
            <v>Mở</v>
          </cell>
        </row>
        <row r="44">
          <cell r="B44" t="str">
            <v>11020703050302</v>
          </cell>
          <cell r="C44" t="str">
            <v>Điều khiển quá trình </v>
          </cell>
          <cell r="D44">
            <v>11</v>
          </cell>
          <cell r="E44" t="str">
            <v>ĐH CNKT Điện 1</v>
          </cell>
          <cell r="F44" t="str">
            <v>Không mở</v>
          </cell>
        </row>
        <row r="45">
          <cell r="B45" t="str">
            <v>11020703100301</v>
          </cell>
          <cell r="C45" t="str">
            <v>Giải tích mạng và thiết kế với sự trợ giúp của máy tính </v>
          </cell>
          <cell r="D45">
            <v>3</v>
          </cell>
          <cell r="E45" t="str">
            <v>ĐH CNKT Điện 1</v>
          </cell>
          <cell r="F45" t="str">
            <v>Không mở</v>
          </cell>
        </row>
        <row r="46">
          <cell r="B46" t="str">
            <v>11020703100302</v>
          </cell>
          <cell r="C46" t="str">
            <v>Giải tích mạng và thiết kế với sự trợ giúp của máy tính </v>
          </cell>
          <cell r="D46">
            <v>45</v>
          </cell>
          <cell r="E46" t="str">
            <v>ĐH CNKT Điện 1</v>
          </cell>
          <cell r="F46" t="str">
            <v>Mở</v>
          </cell>
        </row>
        <row r="47">
          <cell r="B47" t="str">
            <v>11020703120301</v>
          </cell>
          <cell r="C47" t="str">
            <v>Hệ thu thập dữ liệu điều khiển và truyền số liệu </v>
          </cell>
          <cell r="D47">
            <v>73</v>
          </cell>
          <cell r="E47" t="str">
            <v>ĐH CNKT Điện 1</v>
          </cell>
          <cell r="F47" t="str">
            <v>Mở</v>
          </cell>
        </row>
        <row r="48">
          <cell r="B48" t="str">
            <v>11020703120302</v>
          </cell>
          <cell r="C48" t="str">
            <v>Hệ thu thập dữ liệu điều khiển và truyền số liệu </v>
          </cell>
          <cell r="D48">
            <v>1</v>
          </cell>
          <cell r="E48" t="str">
            <v>ĐH CNKT Điện 1</v>
          </cell>
          <cell r="F48" t="str">
            <v>Không mở</v>
          </cell>
        </row>
        <row r="49">
          <cell r="B49" t="str">
            <v>11020103310305</v>
          </cell>
          <cell r="C49" t="str">
            <v>Kỹ thuật Rô bốt </v>
          </cell>
          <cell r="D49">
            <v>8</v>
          </cell>
          <cell r="E49" t="str">
            <v>ĐH CNKT Điện 1</v>
          </cell>
          <cell r="F49" t="str">
            <v>Không mở</v>
          </cell>
        </row>
        <row r="50">
          <cell r="B50" t="str">
            <v>11020103310306</v>
          </cell>
          <cell r="C50" t="str">
            <v>Kỹ thuật Rô bốt </v>
          </cell>
          <cell r="D50">
            <v>4</v>
          </cell>
          <cell r="E50" t="str">
            <v>ĐH CNKT Điện 1</v>
          </cell>
          <cell r="F50" t="str">
            <v>Không mở</v>
          </cell>
        </row>
        <row r="51">
          <cell r="B51" t="str">
            <v>11020703310301</v>
          </cell>
          <cell r="C51" t="str">
            <v>Mạng truyền thông công nghiệp </v>
          </cell>
          <cell r="D51">
            <v>2</v>
          </cell>
          <cell r="E51" t="str">
            <v>ĐH CNKT Điện 1</v>
          </cell>
          <cell r="F51" t="str">
            <v>Không mở</v>
          </cell>
        </row>
        <row r="52">
          <cell r="B52" t="str">
            <v>11020703310302</v>
          </cell>
          <cell r="C52" t="str">
            <v>Mạng truyền thông công nghiệp </v>
          </cell>
          <cell r="D52">
            <v>2</v>
          </cell>
          <cell r="E52" t="str">
            <v>ĐH CNKT Điện 1</v>
          </cell>
          <cell r="F52" t="str">
            <v>Không mở</v>
          </cell>
        </row>
        <row r="53">
          <cell r="B53" t="str">
            <v>11020703590301</v>
          </cell>
          <cell r="C53" t="str">
            <v>Trang bị điện 2 </v>
          </cell>
          <cell r="D53">
            <v>60</v>
          </cell>
          <cell r="E53" t="str">
            <v>ĐH CNKT Điện 1</v>
          </cell>
          <cell r="F53" t="str">
            <v>Mở</v>
          </cell>
        </row>
        <row r="54">
          <cell r="B54" t="str">
            <v>11020703590302</v>
          </cell>
          <cell r="C54" t="str">
            <v>Trang bị điện 2 </v>
          </cell>
          <cell r="D54">
            <v>100</v>
          </cell>
          <cell r="E54" t="str">
            <v>ĐH CNKT Điện 1</v>
          </cell>
          <cell r="F54" t="str">
            <v>Mở</v>
          </cell>
        </row>
        <row r="55">
          <cell r="B55" t="str">
            <v>11020703680301</v>
          </cell>
          <cell r="C55" t="str">
            <v>Điều khiển logic </v>
          </cell>
          <cell r="E55" t="str">
            <v>ĐH CNKT ĐT 1</v>
          </cell>
          <cell r="F55" t="str">
            <v>Không mở</v>
          </cell>
        </row>
        <row r="56">
          <cell r="B56" t="str">
            <v>11020703680302</v>
          </cell>
          <cell r="C56" t="str">
            <v>Điều khiển logic </v>
          </cell>
          <cell r="D56">
            <v>27</v>
          </cell>
          <cell r="E56" t="str">
            <v>ĐH CNKT ĐT 1</v>
          </cell>
          <cell r="F56" t="str">
            <v>Mở</v>
          </cell>
        </row>
        <row r="57">
          <cell r="B57" t="str">
            <v>11020703680303</v>
          </cell>
          <cell r="C57" t="str">
            <v>Điều khiển logic </v>
          </cell>
          <cell r="D57">
            <v>1</v>
          </cell>
          <cell r="E57" t="str">
            <v>ĐH CNKT ĐT 1</v>
          </cell>
          <cell r="F57" t="str">
            <v>Không mở</v>
          </cell>
        </row>
        <row r="58">
          <cell r="B58" t="str">
            <v>11020803090301</v>
          </cell>
          <cell r="C58" t="str">
            <v>Đo lường- cảm biến </v>
          </cell>
          <cell r="E58" t="str">
            <v>ĐH CNKT ĐT 1</v>
          </cell>
          <cell r="F58" t="str">
            <v>Không mở</v>
          </cell>
        </row>
        <row r="59">
          <cell r="B59" t="str">
            <v>11020803090302</v>
          </cell>
          <cell r="C59" t="str">
            <v>Đo lường- cảm biến </v>
          </cell>
          <cell r="D59">
            <v>1</v>
          </cell>
          <cell r="E59" t="str">
            <v>ĐH CNKT ĐT 1</v>
          </cell>
          <cell r="F59" t="str">
            <v>Không mở</v>
          </cell>
        </row>
        <row r="60">
          <cell r="B60" t="str">
            <v>11020803090303</v>
          </cell>
          <cell r="C60" t="str">
            <v>Đo lường- cảm biến </v>
          </cell>
          <cell r="D60">
            <v>3</v>
          </cell>
          <cell r="E60" t="str">
            <v>ĐH CNKT ĐT 1</v>
          </cell>
          <cell r="F60" t="str">
            <v>Không mở</v>
          </cell>
        </row>
        <row r="61">
          <cell r="B61" t="str">
            <v>11020803110301</v>
          </cell>
          <cell r="C61" t="str">
            <v>Đo lường điều khiển bằng máy tính </v>
          </cell>
          <cell r="E61" t="str">
            <v>ĐH CNKT ĐT 1</v>
          </cell>
          <cell r="F61" t="str">
            <v>Không mở</v>
          </cell>
        </row>
        <row r="62">
          <cell r="B62" t="str">
            <v>11020803110302</v>
          </cell>
          <cell r="C62" t="str">
            <v>Đo lường điều khiển bằng máy tính </v>
          </cell>
          <cell r="D62">
            <v>33</v>
          </cell>
          <cell r="E62" t="str">
            <v>ĐH CNKT ĐT 1</v>
          </cell>
          <cell r="F62" t="str">
            <v>Mở</v>
          </cell>
        </row>
        <row r="63">
          <cell r="B63" t="str">
            <v>11020803110303</v>
          </cell>
          <cell r="C63" t="str">
            <v>Đo lường điều khiển bằng máy tính </v>
          </cell>
          <cell r="D63">
            <v>2</v>
          </cell>
          <cell r="E63" t="str">
            <v>ĐH CNKT ĐT 1</v>
          </cell>
          <cell r="F63" t="str">
            <v>Không mở</v>
          </cell>
        </row>
        <row r="64">
          <cell r="B64" t="str">
            <v>11020803120301</v>
          </cell>
          <cell r="C64" t="str">
            <v>Hệ thống viễn thông </v>
          </cell>
          <cell r="D64">
            <v>17</v>
          </cell>
          <cell r="E64" t="str">
            <v>ĐH CNKT ĐT 1</v>
          </cell>
          <cell r="F64" t="str">
            <v>Không mở</v>
          </cell>
        </row>
        <row r="65">
          <cell r="B65" t="str">
            <v>11020803120302</v>
          </cell>
          <cell r="C65" t="str">
            <v>Hệ thống viễn thông </v>
          </cell>
          <cell r="D65">
            <v>100</v>
          </cell>
          <cell r="E65" t="str">
            <v>ĐH CNKT ĐT 1</v>
          </cell>
          <cell r="F65" t="str">
            <v>Mở</v>
          </cell>
        </row>
        <row r="66">
          <cell r="B66" t="str">
            <v>11020803120303</v>
          </cell>
          <cell r="C66" t="str">
            <v>Hệ thống viễn thông </v>
          </cell>
          <cell r="D66">
            <v>4</v>
          </cell>
          <cell r="E66" t="str">
            <v>ĐH CNKT ĐT 1</v>
          </cell>
          <cell r="F66" t="str">
            <v>Không mở</v>
          </cell>
        </row>
        <row r="67">
          <cell r="B67" t="str">
            <v>11020803140301</v>
          </cell>
          <cell r="C67" t="str">
            <v>Kỹ thuật chuyển mạch </v>
          </cell>
          <cell r="D67">
            <v>23</v>
          </cell>
          <cell r="E67" t="str">
            <v>ĐH CNKT ĐT 1</v>
          </cell>
          <cell r="F67" t="str">
            <v>Không mở</v>
          </cell>
        </row>
        <row r="68">
          <cell r="B68" t="str">
            <v>11020803140302</v>
          </cell>
          <cell r="C68" t="str">
            <v>Kỹ thuật chuyển mạch </v>
          </cell>
          <cell r="D68">
            <v>100</v>
          </cell>
          <cell r="E68" t="str">
            <v>ĐH CNKT ĐT 1</v>
          </cell>
          <cell r="F68" t="str">
            <v>Mở</v>
          </cell>
        </row>
        <row r="69">
          <cell r="B69" t="str">
            <v>11020803140303</v>
          </cell>
          <cell r="C69" t="str">
            <v>Kỹ thuật chuyển mạch </v>
          </cell>
          <cell r="D69">
            <v>7</v>
          </cell>
          <cell r="E69" t="str">
            <v>ĐH CNKT ĐT 1</v>
          </cell>
          <cell r="F69" t="str">
            <v>Không mở</v>
          </cell>
        </row>
        <row r="70">
          <cell r="B70" t="str">
            <v>11020803160301</v>
          </cell>
          <cell r="C70" t="str">
            <v>Kỹ thuật siêu cao tần và anten </v>
          </cell>
          <cell r="D70">
            <v>9</v>
          </cell>
          <cell r="E70" t="str">
            <v>ĐH CNKT ĐT 1</v>
          </cell>
          <cell r="F70" t="str">
            <v>Không mở</v>
          </cell>
        </row>
        <row r="71">
          <cell r="B71" t="str">
            <v>11020803160302</v>
          </cell>
          <cell r="C71" t="str">
            <v>Kỹ thuật siêu cao tần và anten </v>
          </cell>
          <cell r="D71">
            <v>11</v>
          </cell>
          <cell r="E71" t="str">
            <v>ĐH CNKT ĐT 1</v>
          </cell>
          <cell r="F71" t="str">
            <v>Không mở</v>
          </cell>
        </row>
        <row r="72">
          <cell r="B72" t="str">
            <v>11020803160303</v>
          </cell>
          <cell r="C72" t="str">
            <v>Kỹ thuật siêu cao tần và anten </v>
          </cell>
          <cell r="D72">
            <v>1</v>
          </cell>
          <cell r="E72" t="str">
            <v>ĐH CNKT ĐT 1</v>
          </cell>
          <cell r="F72" t="str">
            <v>Không mở</v>
          </cell>
        </row>
        <row r="73">
          <cell r="B73" t="str">
            <v>11020803390301</v>
          </cell>
          <cell r="C73" t="str">
            <v>Vi điện tử </v>
          </cell>
          <cell r="D73">
            <v>11</v>
          </cell>
          <cell r="E73" t="str">
            <v>ĐH CNKT ĐT 1</v>
          </cell>
          <cell r="F73" t="str">
            <v>Không mở</v>
          </cell>
        </row>
        <row r="74">
          <cell r="B74" t="str">
            <v>11020803390302</v>
          </cell>
          <cell r="C74" t="str">
            <v>Vi điện tử </v>
          </cell>
          <cell r="D74">
            <v>100</v>
          </cell>
          <cell r="E74" t="str">
            <v>ĐH CNKT ĐT 1</v>
          </cell>
          <cell r="F74" t="str">
            <v>Mở</v>
          </cell>
        </row>
        <row r="75">
          <cell r="B75" t="str">
            <v>11020803390303</v>
          </cell>
          <cell r="C75" t="str">
            <v>Vi điện tử </v>
          </cell>
          <cell r="D75">
            <v>2</v>
          </cell>
          <cell r="E75" t="str">
            <v>ĐH CNKT ĐT 1</v>
          </cell>
          <cell r="F75" t="str">
            <v>Không mở</v>
          </cell>
        </row>
        <row r="76">
          <cell r="B76" t="str">
            <v>11025703050301</v>
          </cell>
          <cell r="C76" t="str">
            <v>Đồ án thiết kế trạm lạnh </v>
          </cell>
          <cell r="D76">
            <v>53</v>
          </cell>
          <cell r="E76" t="str">
            <v>ĐH CNKT NL 1</v>
          </cell>
          <cell r="F76" t="str">
            <v>Mở</v>
          </cell>
        </row>
        <row r="77">
          <cell r="B77" t="str">
            <v>11020703260301</v>
          </cell>
          <cell r="C77" t="str">
            <v>Lò công nghiệp và lò điện </v>
          </cell>
          <cell r="D77">
            <v>1</v>
          </cell>
          <cell r="E77" t="str">
            <v>ĐH CNKT NL 1</v>
          </cell>
          <cell r="F77" t="str">
            <v>Không mở</v>
          </cell>
        </row>
        <row r="78">
          <cell r="B78" t="str">
            <v>11020703380301</v>
          </cell>
          <cell r="C78" t="str">
            <v>Nhà máy nhiệt điện </v>
          </cell>
          <cell r="D78">
            <v>53</v>
          </cell>
          <cell r="E78" t="str">
            <v>ĐH CNKT NL 1</v>
          </cell>
          <cell r="F78" t="str">
            <v>Mở</v>
          </cell>
        </row>
        <row r="79">
          <cell r="B79" t="str">
            <v>11020703660301</v>
          </cell>
          <cell r="C79" t="str">
            <v>Xây dựng trạm lạnh </v>
          </cell>
          <cell r="D79">
            <v>40</v>
          </cell>
          <cell r="E79" t="str">
            <v>ĐH CNKT NL 1</v>
          </cell>
          <cell r="F79" t="str">
            <v>Mở</v>
          </cell>
        </row>
        <row r="80">
          <cell r="B80" t="str">
            <v>11020203090301</v>
          </cell>
          <cell r="C80" t="str">
            <v>Hệ thống điều khiển điện tử trên ôtô </v>
          </cell>
          <cell r="E80" t="str">
            <v>ĐH CNKT ÔTÔ 1</v>
          </cell>
          <cell r="F80" t="str">
            <v>Không mở</v>
          </cell>
        </row>
        <row r="81">
          <cell r="B81" t="str">
            <v>11020203100301</v>
          </cell>
          <cell r="C81" t="str">
            <v>Kết cấu tính toán động cơ đốt trong </v>
          </cell>
          <cell r="D81">
            <v>100</v>
          </cell>
          <cell r="E81" t="str">
            <v>ĐH CNKT ÔTÔ 1</v>
          </cell>
          <cell r="F81" t="str">
            <v>Mở</v>
          </cell>
        </row>
        <row r="82">
          <cell r="B82" t="str">
            <v>11020203110301</v>
          </cell>
          <cell r="C82" t="str">
            <v>Kết cấu tính toán ôtô </v>
          </cell>
          <cell r="D82">
            <v>54</v>
          </cell>
          <cell r="E82" t="str">
            <v>ĐH CNKT ÔTÔ 1</v>
          </cell>
          <cell r="F82" t="str">
            <v>Mở</v>
          </cell>
        </row>
        <row r="83">
          <cell r="B83" t="str">
            <v>11020203270301</v>
          </cell>
          <cell r="C83" t="str">
            <v>Thực hành điện ôtô nâng cao </v>
          </cell>
          <cell r="E83" t="str">
            <v>ĐH CNKT ÔTÔ 1</v>
          </cell>
          <cell r="F83" t="str">
            <v>Không mở</v>
          </cell>
        </row>
        <row r="84">
          <cell r="B84" t="str">
            <v>11020203280301</v>
          </cell>
          <cell r="C84" t="str">
            <v>Thực hành động cơ nâng cao </v>
          </cell>
          <cell r="D84">
            <v>100</v>
          </cell>
          <cell r="E84" t="str">
            <v>ĐH CNKT ÔTÔ 1</v>
          </cell>
          <cell r="F84" t="str">
            <v>Mở</v>
          </cell>
        </row>
        <row r="85">
          <cell r="B85" t="str">
            <v>11020203290301</v>
          </cell>
          <cell r="C85" t="str">
            <v>Thực hành gầm ôtô nâng cao </v>
          </cell>
          <cell r="D85">
            <v>50</v>
          </cell>
          <cell r="E85" t="str">
            <v>ĐH CNKT ÔTÔ 1</v>
          </cell>
          <cell r="F85" t="str">
            <v>Mở</v>
          </cell>
        </row>
        <row r="86">
          <cell r="B86" t="str">
            <v>11020503090301</v>
          </cell>
          <cell r="C86" t="str">
            <v>Chuyên đề 2: Giải thuật di truyền và ứng dụng </v>
          </cell>
          <cell r="D86">
            <v>100</v>
          </cell>
          <cell r="E86" t="str">
            <v>ĐH KHMT 1</v>
          </cell>
          <cell r="F86" t="str">
            <v>Mở</v>
          </cell>
        </row>
        <row r="87">
          <cell r="B87" t="str">
            <v>11020503090302</v>
          </cell>
          <cell r="C87" t="str">
            <v>Chuyên đề 2: Giải thuật di truyền và ứng dụng </v>
          </cell>
          <cell r="D87">
            <v>8</v>
          </cell>
          <cell r="E87" t="str">
            <v>ĐH KHMT 1</v>
          </cell>
          <cell r="F87" t="str">
            <v>Không mở</v>
          </cell>
        </row>
        <row r="88">
          <cell r="B88" t="str">
            <v>11020503060301</v>
          </cell>
          <cell r="C88" t="str">
            <v>Cơ sở dữ liệu đa phương tiện </v>
          </cell>
          <cell r="D88">
            <v>98</v>
          </cell>
          <cell r="E88" t="str">
            <v>ĐH KHMT 1</v>
          </cell>
          <cell r="F88" t="str">
            <v>Mở</v>
          </cell>
        </row>
        <row r="89">
          <cell r="B89" t="str">
            <v>11020503060302</v>
          </cell>
          <cell r="C89" t="str">
            <v>Cơ sở dữ liệu đa phương tiện </v>
          </cell>
          <cell r="D89">
            <v>6</v>
          </cell>
          <cell r="E89" t="str">
            <v>ĐH KHMT 1</v>
          </cell>
          <cell r="F89" t="str">
            <v>Không mở</v>
          </cell>
        </row>
        <row r="90">
          <cell r="B90" t="str">
            <v>11020503170301</v>
          </cell>
          <cell r="C90" t="str">
            <v>Kỹ thuật truyền dữ liệu </v>
          </cell>
          <cell r="D90">
            <v>98</v>
          </cell>
          <cell r="E90" t="str">
            <v>ĐH KHMT 1</v>
          </cell>
          <cell r="F90" t="str">
            <v>Mở</v>
          </cell>
        </row>
        <row r="91">
          <cell r="B91" t="str">
            <v>11020503170302</v>
          </cell>
          <cell r="C91" t="str">
            <v>Kỹ thuật truyền dữ liệu </v>
          </cell>
          <cell r="D91">
            <v>6</v>
          </cell>
          <cell r="E91" t="str">
            <v>ĐH KHMT 1</v>
          </cell>
          <cell r="F91" t="str">
            <v>Không mở</v>
          </cell>
        </row>
        <row r="92">
          <cell r="B92" t="str">
            <v>11021103020301</v>
          </cell>
          <cell r="C92" t="str">
            <v>Dự toán ngân sách doanh nghiệp </v>
          </cell>
          <cell r="D92">
            <v>13</v>
          </cell>
          <cell r="E92" t="str">
            <v>ĐH KT 1</v>
          </cell>
          <cell r="F92" t="str">
            <v>Không mở</v>
          </cell>
        </row>
        <row r="93">
          <cell r="B93" t="str">
            <v>11021103020302</v>
          </cell>
          <cell r="C93" t="str">
            <v>Dự toán ngân sách doanh nghiệp </v>
          </cell>
          <cell r="D93">
            <v>5</v>
          </cell>
          <cell r="E93" t="str">
            <v>ĐH KT 1</v>
          </cell>
          <cell r="F93" t="str">
            <v>Không mở</v>
          </cell>
        </row>
        <row r="94">
          <cell r="B94" t="str">
            <v>11021103020303</v>
          </cell>
          <cell r="C94" t="str">
            <v>Dự toán ngân sách doanh nghiệp </v>
          </cell>
          <cell r="D94">
            <v>38</v>
          </cell>
          <cell r="E94" t="str">
            <v>ĐH KT 1</v>
          </cell>
          <cell r="F94" t="str">
            <v>Mở</v>
          </cell>
        </row>
        <row r="95">
          <cell r="B95" t="str">
            <v>11021103020304</v>
          </cell>
          <cell r="C95" t="str">
            <v>Dự toán ngân sách doanh nghiệp </v>
          </cell>
          <cell r="E95" t="str">
            <v>ĐH KT 1</v>
          </cell>
          <cell r="F95" t="str">
            <v>Không mở</v>
          </cell>
        </row>
        <row r="96">
          <cell r="B96" t="str">
            <v>11021103080301</v>
          </cell>
          <cell r="C96" t="str">
            <v>Kế toán công ty </v>
          </cell>
          <cell r="D96">
            <v>100</v>
          </cell>
          <cell r="E96" t="str">
            <v>ĐH KT 1</v>
          </cell>
          <cell r="F96" t="str">
            <v>Mở</v>
          </cell>
        </row>
        <row r="97">
          <cell r="B97" t="str">
            <v>11021103080302</v>
          </cell>
          <cell r="C97" t="str">
            <v>Kế toán công ty </v>
          </cell>
          <cell r="E97" t="str">
            <v>ĐH KT 1</v>
          </cell>
          <cell r="F97" t="str">
            <v>Không mở</v>
          </cell>
        </row>
        <row r="98">
          <cell r="B98" t="str">
            <v>11021103080303</v>
          </cell>
          <cell r="C98" t="str">
            <v>Kế toán công ty </v>
          </cell>
          <cell r="D98">
            <v>48</v>
          </cell>
          <cell r="E98" t="str">
            <v>ĐH KT 1</v>
          </cell>
          <cell r="F98" t="str">
            <v>Mở</v>
          </cell>
        </row>
        <row r="99">
          <cell r="B99" t="str">
            <v>11021103080304</v>
          </cell>
          <cell r="C99" t="str">
            <v>Kế toán công ty </v>
          </cell>
          <cell r="D99">
            <v>4</v>
          </cell>
          <cell r="E99" t="str">
            <v>ĐH KT 1</v>
          </cell>
          <cell r="F99" t="str">
            <v>Không mở</v>
          </cell>
        </row>
        <row r="100">
          <cell r="B100" t="str">
            <v>11021103090301</v>
          </cell>
          <cell r="C100" t="str">
            <v>Kế toán ngân hàng </v>
          </cell>
          <cell r="D100">
            <v>100</v>
          </cell>
          <cell r="E100" t="str">
            <v>ĐH KT 1</v>
          </cell>
          <cell r="F100" t="str">
            <v>Mở</v>
          </cell>
        </row>
        <row r="101">
          <cell r="B101" t="str">
            <v>11021103090302</v>
          </cell>
          <cell r="C101" t="str">
            <v>Kế toán ngân hàng </v>
          </cell>
          <cell r="D101">
            <v>61</v>
          </cell>
          <cell r="E101" t="str">
            <v>ĐH KT 1</v>
          </cell>
          <cell r="F101" t="str">
            <v>Mở</v>
          </cell>
        </row>
        <row r="102">
          <cell r="B102" t="str">
            <v>11021103090303</v>
          </cell>
          <cell r="C102" t="str">
            <v>Kế toán ngân hàng </v>
          </cell>
          <cell r="D102">
            <v>100</v>
          </cell>
          <cell r="E102" t="str">
            <v>ĐH KT 1</v>
          </cell>
          <cell r="F102" t="str">
            <v>Mở</v>
          </cell>
        </row>
        <row r="103">
          <cell r="B103" t="str">
            <v>11021103090304</v>
          </cell>
          <cell r="C103" t="str">
            <v>Kế toán ngân hàng </v>
          </cell>
          <cell r="D103">
            <v>13</v>
          </cell>
          <cell r="E103" t="str">
            <v>ĐH KT 1</v>
          </cell>
          <cell r="F103" t="str">
            <v>Không mở</v>
          </cell>
        </row>
        <row r="104">
          <cell r="B104" t="str">
            <v>11021103110301</v>
          </cell>
          <cell r="C104" t="str">
            <v>Kế toán quốc tế </v>
          </cell>
          <cell r="D104">
            <v>9</v>
          </cell>
          <cell r="E104" t="str">
            <v>ĐH KT 1</v>
          </cell>
          <cell r="F104" t="str">
            <v>Không mở</v>
          </cell>
        </row>
        <row r="105">
          <cell r="B105" t="str">
            <v>11021103110302</v>
          </cell>
          <cell r="C105" t="str">
            <v>Kế toán quốc tế </v>
          </cell>
          <cell r="D105">
            <v>82</v>
          </cell>
          <cell r="E105" t="str">
            <v>ĐH KT 1</v>
          </cell>
          <cell r="F105" t="str">
            <v>Mở</v>
          </cell>
        </row>
        <row r="106">
          <cell r="B106" t="str">
            <v>11021103110303</v>
          </cell>
          <cell r="C106" t="str">
            <v>Kế toán quốc tế </v>
          </cell>
          <cell r="D106">
            <v>23</v>
          </cell>
          <cell r="E106" t="str">
            <v>ĐH KT 1</v>
          </cell>
          <cell r="F106" t="str">
            <v>Không mở</v>
          </cell>
        </row>
        <row r="107">
          <cell r="B107" t="str">
            <v>11021103110304</v>
          </cell>
          <cell r="C107" t="str">
            <v>Kế toán quốc tế </v>
          </cell>
          <cell r="D107">
            <v>7</v>
          </cell>
          <cell r="E107" t="str">
            <v>ĐH KT 1</v>
          </cell>
          <cell r="F107" t="str">
            <v>Không mở</v>
          </cell>
        </row>
        <row r="108">
          <cell r="B108" t="str">
            <v>11021103180301</v>
          </cell>
          <cell r="C108" t="str">
            <v>Kế toán thuế </v>
          </cell>
          <cell r="E108" t="str">
            <v>ĐH KT 1</v>
          </cell>
          <cell r="F108" t="str">
            <v>Không mở</v>
          </cell>
        </row>
        <row r="109">
          <cell r="B109" t="str">
            <v>11021103180302</v>
          </cell>
          <cell r="C109" t="str">
            <v>Kế toán thuế </v>
          </cell>
          <cell r="E109" t="str">
            <v>ĐH KT 1</v>
          </cell>
          <cell r="F109" t="str">
            <v>Không mở</v>
          </cell>
        </row>
        <row r="110">
          <cell r="B110" t="str">
            <v>11021103180303</v>
          </cell>
          <cell r="C110" t="str">
            <v>Kế toán thuế </v>
          </cell>
          <cell r="E110" t="str">
            <v>ĐH KT 1</v>
          </cell>
          <cell r="F110" t="str">
            <v>Không mở</v>
          </cell>
        </row>
        <row r="111">
          <cell r="B111" t="str">
            <v>11021103180304</v>
          </cell>
          <cell r="C111" t="str">
            <v>Kế toán thuế </v>
          </cell>
          <cell r="E111" t="str">
            <v>ĐH KT 1</v>
          </cell>
          <cell r="F111" t="str">
            <v>Không mở</v>
          </cell>
        </row>
        <row r="112">
          <cell r="B112" t="str">
            <v>11021103600301</v>
          </cell>
          <cell r="C112" t="str">
            <v>Tổ chức công tác kế toán </v>
          </cell>
          <cell r="D112">
            <v>100</v>
          </cell>
          <cell r="E112" t="str">
            <v>ĐH KT 1</v>
          </cell>
          <cell r="F112" t="str">
            <v>Mở</v>
          </cell>
        </row>
        <row r="113">
          <cell r="B113" t="str">
            <v>11021103600302</v>
          </cell>
          <cell r="C113" t="str">
            <v>Tổ chức công tác kế toán </v>
          </cell>
          <cell r="D113">
            <v>27</v>
          </cell>
          <cell r="E113" t="str">
            <v>ĐH KT 1</v>
          </cell>
          <cell r="F113" t="str">
            <v>Không mở</v>
          </cell>
        </row>
        <row r="114">
          <cell r="B114" t="str">
            <v>11021103600303</v>
          </cell>
          <cell r="C114" t="str">
            <v>Tổ chức công tác kế toán </v>
          </cell>
          <cell r="D114">
            <v>100</v>
          </cell>
          <cell r="E114" t="str">
            <v>ĐH KT 1</v>
          </cell>
          <cell r="F114" t="str">
            <v>Mở</v>
          </cell>
        </row>
        <row r="115">
          <cell r="B115" t="str">
            <v>11021103600304</v>
          </cell>
          <cell r="C115" t="str">
            <v>Tổ chức công tác kế toán </v>
          </cell>
          <cell r="D115">
            <v>29</v>
          </cell>
          <cell r="E115" t="str">
            <v>ĐH KT 1</v>
          </cell>
          <cell r="F115" t="str">
            <v>Mở</v>
          </cell>
        </row>
        <row r="116">
          <cell r="B116" t="str">
            <v>11021103030301</v>
          </cell>
          <cell r="C116" t="str">
            <v>Đầu tư bất động sản </v>
          </cell>
          <cell r="D116">
            <v>41</v>
          </cell>
          <cell r="E116" t="str">
            <v>ĐH QTKD 1</v>
          </cell>
          <cell r="F116" t="str">
            <v>Mở</v>
          </cell>
        </row>
        <row r="117">
          <cell r="B117" t="str">
            <v>11021103030302</v>
          </cell>
          <cell r="C117" t="str">
            <v>Đầu tư bất động sản </v>
          </cell>
          <cell r="D117">
            <v>47</v>
          </cell>
          <cell r="E117" t="str">
            <v>ĐH QTKD 1</v>
          </cell>
          <cell r="F117" t="str">
            <v>Mở</v>
          </cell>
        </row>
        <row r="118">
          <cell r="B118" t="str">
            <v>11021103050301</v>
          </cell>
          <cell r="C118" t="str">
            <v>Giao tiếp kinh doanh </v>
          </cell>
          <cell r="E118" t="str">
            <v>ĐH QTKD 1</v>
          </cell>
          <cell r="F118" t="str">
            <v>Không mở</v>
          </cell>
        </row>
        <row r="119">
          <cell r="B119" t="str">
            <v>11021103050302</v>
          </cell>
          <cell r="C119" t="str">
            <v>Giao tiếp kinh doanh </v>
          </cell>
          <cell r="D119">
            <v>2</v>
          </cell>
          <cell r="E119" t="str">
            <v>ĐH QTKD 1</v>
          </cell>
          <cell r="F119" t="str">
            <v>Không mở</v>
          </cell>
        </row>
        <row r="120">
          <cell r="B120" t="str">
            <v>11021103100301</v>
          </cell>
          <cell r="C120" t="str">
            <v>Kế toán quản trị </v>
          </cell>
          <cell r="E120" t="str">
            <v>ĐH QTKD 1</v>
          </cell>
          <cell r="F120" t="str">
            <v>Không mở</v>
          </cell>
        </row>
        <row r="121">
          <cell r="B121" t="str">
            <v>11021103100302</v>
          </cell>
          <cell r="C121" t="str">
            <v>Kế toán quản trị </v>
          </cell>
          <cell r="E121" t="str">
            <v>ĐH QTKD 1</v>
          </cell>
          <cell r="F121" t="str">
            <v>Không mở</v>
          </cell>
        </row>
        <row r="122">
          <cell r="B122" t="str">
            <v>11021103400301</v>
          </cell>
          <cell r="C122" t="str">
            <v>Phân tích đầu tư chứng khoán </v>
          </cell>
          <cell r="D122">
            <v>94</v>
          </cell>
          <cell r="E122" t="str">
            <v>ĐH QTKD 1</v>
          </cell>
          <cell r="F122" t="str">
            <v>Mở</v>
          </cell>
        </row>
        <row r="123">
          <cell r="B123" t="str">
            <v>11021103400302</v>
          </cell>
          <cell r="C123" t="str">
            <v>Phân tích đầu tư chứng khoán </v>
          </cell>
          <cell r="D123">
            <v>40</v>
          </cell>
          <cell r="E123" t="str">
            <v>ĐH QTKD 1</v>
          </cell>
          <cell r="F123" t="str">
            <v>Mở</v>
          </cell>
        </row>
        <row r="124">
          <cell r="B124" t="str">
            <v>11021103410301</v>
          </cell>
          <cell r="C124" t="str">
            <v>Phân tích hoạt động kinh tế </v>
          </cell>
          <cell r="E124" t="str">
            <v>ĐH QTKD 1</v>
          </cell>
          <cell r="F124" t="str">
            <v>Không mở</v>
          </cell>
        </row>
        <row r="125">
          <cell r="B125" t="str">
            <v>11021103410302</v>
          </cell>
          <cell r="C125" t="str">
            <v>Phân tích hoạt động kinh tế </v>
          </cell>
          <cell r="E125" t="str">
            <v>ĐH QTKD 1</v>
          </cell>
          <cell r="F125" t="str">
            <v>Không mở</v>
          </cell>
        </row>
        <row r="126">
          <cell r="B126" t="str">
            <v>11021103440301</v>
          </cell>
          <cell r="C126" t="str">
            <v>Quản trị doanh nghiệp (QTKD) </v>
          </cell>
          <cell r="D126">
            <v>48</v>
          </cell>
          <cell r="E126" t="str">
            <v>ĐH QTKD 1</v>
          </cell>
          <cell r="F126" t="str">
            <v>Mở</v>
          </cell>
        </row>
        <row r="127">
          <cell r="B127" t="str">
            <v>11021103440302</v>
          </cell>
          <cell r="C127" t="str">
            <v>Quản trị doanh nghiệp (QTKD) </v>
          </cell>
          <cell r="D127">
            <v>1</v>
          </cell>
          <cell r="E127" t="str">
            <v>ĐH QTKD 1</v>
          </cell>
          <cell r="F127" t="str">
            <v>Không mở</v>
          </cell>
        </row>
        <row r="128">
          <cell r="B128" t="str">
            <v>11021103510301</v>
          </cell>
          <cell r="C128" t="str">
            <v>Quản trị văn phòng </v>
          </cell>
          <cell r="D128">
            <v>5</v>
          </cell>
          <cell r="E128" t="str">
            <v>ĐH QTKD 1</v>
          </cell>
          <cell r="F128" t="str">
            <v>Không mở</v>
          </cell>
        </row>
        <row r="129">
          <cell r="B129" t="str">
            <v>11021103510302</v>
          </cell>
          <cell r="C129" t="str">
            <v>Quản trị văn phòng </v>
          </cell>
          <cell r="D129">
            <v>2</v>
          </cell>
          <cell r="E129" t="str">
            <v>ĐH QTKD 1</v>
          </cell>
          <cell r="F129" t="str">
            <v>Không mở</v>
          </cell>
        </row>
        <row r="130">
          <cell r="B130" t="str">
            <v>11021103610301</v>
          </cell>
          <cell r="C130" t="str">
            <v>Thanh toán tín dụng quốc tế </v>
          </cell>
          <cell r="D130">
            <v>101</v>
          </cell>
          <cell r="E130" t="str">
            <v>ĐH QTKD 1</v>
          </cell>
          <cell r="F130" t="str">
            <v>Mở</v>
          </cell>
        </row>
        <row r="131">
          <cell r="B131" t="str">
            <v>11021103610302</v>
          </cell>
          <cell r="C131" t="str">
            <v>Thanh toán tín dụng quốc tế </v>
          </cell>
          <cell r="D131">
            <v>34</v>
          </cell>
          <cell r="E131" t="str">
            <v>ĐH QTKD 1</v>
          </cell>
          <cell r="F131" t="str">
            <v>Mở</v>
          </cell>
        </row>
        <row r="132">
          <cell r="B132" t="str">
            <v>11021303090301</v>
          </cell>
          <cell r="C132" t="str">
            <v>Giao thoa văn hoá </v>
          </cell>
          <cell r="D132">
            <v>104</v>
          </cell>
          <cell r="E132" t="str">
            <v>ĐH TA 1</v>
          </cell>
          <cell r="F132" t="str">
            <v>Mở</v>
          </cell>
        </row>
        <row r="133">
          <cell r="B133" t="str">
            <v>11021303160301</v>
          </cell>
          <cell r="C133" t="str">
            <v>Kỹ thuật phiên dịch 3 </v>
          </cell>
          <cell r="D133">
            <v>103</v>
          </cell>
          <cell r="E133" t="str">
            <v>ĐH TA 1</v>
          </cell>
          <cell r="F133" t="str">
            <v>Mở</v>
          </cell>
        </row>
        <row r="134">
          <cell r="B134" t="str">
            <v>11021303240301</v>
          </cell>
          <cell r="C134" t="str">
            <v>Ngôn ngữ học đối chiếu </v>
          </cell>
          <cell r="E134" t="str">
            <v>ĐH TA 1</v>
          </cell>
          <cell r="F134" t="str">
            <v>Không mở</v>
          </cell>
        </row>
        <row r="135">
          <cell r="B135" t="str">
            <v>11020103010301F</v>
          </cell>
          <cell r="C135" t="str">
            <v>AutoCAD </v>
          </cell>
          <cell r="E135" t="str">
            <v>ĐH CNKT CK 1</v>
          </cell>
          <cell r="F135" t="str">
            <v>Không mở</v>
          </cell>
        </row>
        <row r="136">
          <cell r="B136" t="str">
            <v>11021203010301F</v>
          </cell>
          <cell r="C136" t="str">
            <v>Các nguyên lý cơ bản của chủ nghĩa Mác - Lê Nin </v>
          </cell>
          <cell r="D136">
            <v>6</v>
          </cell>
          <cell r="E136" t="str">
            <v>ĐH CNKT CK 1</v>
          </cell>
          <cell r="F136" t="str">
            <v>Không mở</v>
          </cell>
        </row>
        <row r="137">
          <cell r="B137" t="str">
            <v>11021203010302F</v>
          </cell>
          <cell r="C137" t="str">
            <v>Các nguyên lý cơ bản của chủ nghĩa Mác - Lê Nin </v>
          </cell>
          <cell r="D137">
            <v>1</v>
          </cell>
          <cell r="E137" t="str">
            <v>ĐH CNKT CK 1</v>
          </cell>
          <cell r="F137" t="str">
            <v>Không mở</v>
          </cell>
        </row>
        <row r="138">
          <cell r="B138" t="str">
            <v>11020103020301F</v>
          </cell>
          <cell r="C138" t="str">
            <v>CADD </v>
          </cell>
          <cell r="D138">
            <v>12</v>
          </cell>
          <cell r="E138" t="str">
            <v>ĐH CNKT CK 1</v>
          </cell>
          <cell r="F138" t="str">
            <v>Mở, ôn tập</v>
          </cell>
        </row>
        <row r="139">
          <cell r="B139" t="str">
            <v>1102010311K30301F</v>
          </cell>
          <cell r="C139" t="str">
            <v>Cơ điện tử 1 K3 </v>
          </cell>
          <cell r="D139">
            <v>4</v>
          </cell>
          <cell r="E139" t="str">
            <v>ĐH CN CĐT 1</v>
          </cell>
          <cell r="F139" t="str">
            <v>Mở, ôn tập</v>
          </cell>
        </row>
        <row r="140">
          <cell r="B140" t="str">
            <v>11020103150301F</v>
          </cell>
          <cell r="C140" t="str">
            <v>Cơ kỹ thuật </v>
          </cell>
          <cell r="D140">
            <v>7</v>
          </cell>
          <cell r="E140" t="str">
            <v>ĐH CNH 1</v>
          </cell>
          <cell r="F140" t="str">
            <v>Mở, ôn tập</v>
          </cell>
        </row>
        <row r="141">
          <cell r="B141" t="str">
            <v>11020503030301F</v>
          </cell>
          <cell r="C141" t="str">
            <v>Công cụ và môi trường phát triển phần mềm </v>
          </cell>
          <cell r="D141">
            <v>14</v>
          </cell>
          <cell r="E141" t="str">
            <v>ĐH KHMT 1</v>
          </cell>
          <cell r="F141" t="str">
            <v>Mở, ôn tập</v>
          </cell>
        </row>
        <row r="142">
          <cell r="B142" t="str">
            <v>11020303080301F</v>
          </cell>
          <cell r="C142" t="str">
            <v>Công nghệ giấy </v>
          </cell>
          <cell r="D142">
            <v>6</v>
          </cell>
          <cell r="E142" t="str">
            <v>ĐH CNH 1</v>
          </cell>
          <cell r="F142" t="str">
            <v>Mở, ôn tập</v>
          </cell>
        </row>
        <row r="143">
          <cell r="B143" t="str">
            <v>11020803060301F</v>
          </cell>
          <cell r="C143" t="str">
            <v>Điện tử cơ bản </v>
          </cell>
          <cell r="D143">
            <v>2</v>
          </cell>
          <cell r="E143" t="str">
            <v>ĐH CNKT NL 1</v>
          </cell>
          <cell r="F143" t="str">
            <v>Không mở</v>
          </cell>
        </row>
        <row r="144">
          <cell r="B144" t="str">
            <v>11020703680301F</v>
          </cell>
          <cell r="C144" t="str">
            <v>Điều khiển logic </v>
          </cell>
          <cell r="D144">
            <v>56</v>
          </cell>
          <cell r="E144" t="str">
            <v>ĐH CNKT ĐT 1</v>
          </cell>
          <cell r="F144" t="str">
            <v>Mở</v>
          </cell>
        </row>
        <row r="145">
          <cell r="B145" t="str">
            <v>11020103230301F</v>
          </cell>
          <cell r="C145" t="str">
            <v>Đồ án công nghệ CTM </v>
          </cell>
          <cell r="D145">
            <v>23</v>
          </cell>
          <cell r="E145" t="str">
            <v>ĐH CNKT CK 1</v>
          </cell>
          <cell r="F145" t="str">
            <v>Mở</v>
          </cell>
        </row>
        <row r="146">
          <cell r="B146" t="str">
            <v>1102010325K30301F</v>
          </cell>
          <cell r="C146" t="str">
            <v>Đồ án môn học cơ điện tử K3 </v>
          </cell>
          <cell r="D146">
            <v>1</v>
          </cell>
          <cell r="E146" t="str">
            <v>ĐH CN CĐT 1</v>
          </cell>
          <cell r="F146" t="str">
            <v>Mở, ôn tập</v>
          </cell>
        </row>
        <row r="147">
          <cell r="B147" t="str">
            <v>11020303180301F</v>
          </cell>
          <cell r="C147" t="str">
            <v>Đồ án môn học quá trình thiết bị </v>
          </cell>
          <cell r="D147">
            <v>1</v>
          </cell>
          <cell r="E147" t="str">
            <v>ĐH CNH 1</v>
          </cell>
          <cell r="F147" t="str">
            <v>Mở, ôn tập</v>
          </cell>
        </row>
        <row r="148">
          <cell r="B148" t="str">
            <v>11021203020301F</v>
          </cell>
          <cell r="C148" t="str">
            <v>Đường lối cách mạng Việt Nam </v>
          </cell>
          <cell r="D148">
            <v>2</v>
          </cell>
          <cell r="E148" t="str">
            <v>ĐH CNKT CK 1</v>
          </cell>
          <cell r="F148" t="str">
            <v>Không mở</v>
          </cell>
        </row>
        <row r="149">
          <cell r="B149" t="str">
            <v>11021203020302F</v>
          </cell>
          <cell r="C149" t="str">
            <v>Đường lối cách mạng Việt Nam </v>
          </cell>
          <cell r="D149">
            <v>19</v>
          </cell>
          <cell r="E149" t="str">
            <v>ĐH CNKT CK 1</v>
          </cell>
          <cell r="F149" t="str">
            <v>Mở, ôn tập</v>
          </cell>
        </row>
        <row r="150">
          <cell r="B150" t="str">
            <v>11020303210301F</v>
          </cell>
          <cell r="C150" t="str">
            <v>Hoá học 2 </v>
          </cell>
          <cell r="D150">
            <v>11</v>
          </cell>
          <cell r="E150" t="str">
            <v>ĐH CNH 1</v>
          </cell>
          <cell r="F150" t="str">
            <v>Mở, ôn tập</v>
          </cell>
        </row>
        <row r="151">
          <cell r="B151" t="str">
            <v>11020303220301F</v>
          </cell>
          <cell r="C151" t="str">
            <v>Hoá học cao phân tử </v>
          </cell>
          <cell r="D151">
            <v>9</v>
          </cell>
          <cell r="E151" t="str">
            <v>ĐH CNH 1</v>
          </cell>
          <cell r="F151" t="str">
            <v>Mở, ôn tập</v>
          </cell>
        </row>
        <row r="152">
          <cell r="B152" t="str">
            <v>11021103230301F</v>
          </cell>
          <cell r="C152" t="str">
            <v>Kinh tế phát triển </v>
          </cell>
          <cell r="D152">
            <v>8</v>
          </cell>
          <cell r="E152" t="str">
            <v>ĐH QTKD 1</v>
          </cell>
          <cell r="F152" t="str">
            <v>Mở, ôn tập</v>
          </cell>
        </row>
        <row r="153">
          <cell r="B153" t="str">
            <v>11020703180301F</v>
          </cell>
          <cell r="C153" t="str">
            <v>Kỹ thuật lạnh </v>
          </cell>
          <cell r="D153">
            <v>9</v>
          </cell>
          <cell r="E153" t="str">
            <v>ĐH CNKT NL 1</v>
          </cell>
          <cell r="F153" t="str">
            <v>Mở, ôn tập</v>
          </cell>
        </row>
        <row r="154">
          <cell r="B154" t="str">
            <v>11020703220301F</v>
          </cell>
          <cell r="C154" t="str">
            <v>Kỹ thuật số </v>
          </cell>
          <cell r="D154">
            <v>7</v>
          </cell>
          <cell r="E154" t="str">
            <v>ĐH CNKT Điện 1</v>
          </cell>
          <cell r="F154" t="str">
            <v>Mở, ôn tập</v>
          </cell>
        </row>
        <row r="155">
          <cell r="B155" t="str">
            <v>11020503200301F</v>
          </cell>
          <cell r="C155" t="str">
            <v>Lập trình hướng đối tượng </v>
          </cell>
          <cell r="D155">
            <v>4</v>
          </cell>
          <cell r="E155" t="str">
            <v>ĐH KHMT 1</v>
          </cell>
          <cell r="F155" t="str">
            <v>Không mở</v>
          </cell>
        </row>
        <row r="156">
          <cell r="B156" t="str">
            <v>11020703310301F</v>
          </cell>
          <cell r="C156" t="str">
            <v>Mạng truyền thông công nghiệp </v>
          </cell>
          <cell r="D156">
            <v>100</v>
          </cell>
          <cell r="E156" t="str">
            <v>ĐH CNKT Điện 1</v>
          </cell>
          <cell r="F156" t="str">
            <v>Mở</v>
          </cell>
        </row>
        <row r="157">
          <cell r="B157" t="str">
            <v>11020703310302F</v>
          </cell>
          <cell r="C157" t="str">
            <v>Mạng truyền thông công nghiệp </v>
          </cell>
          <cell r="E157" t="str">
            <v>ĐH CNKT Điện 2</v>
          </cell>
          <cell r="F157" t="str">
            <v>Không mở</v>
          </cell>
        </row>
        <row r="158">
          <cell r="B158" t="str">
            <v>11020703310303F</v>
          </cell>
          <cell r="C158" t="str">
            <v>Mạng truyền thông công nghiệp </v>
          </cell>
          <cell r="D158">
            <v>59</v>
          </cell>
          <cell r="E158" t="str">
            <v>ĐH CNKT Điện 3</v>
          </cell>
          <cell r="F158" t="str">
            <v>Mở</v>
          </cell>
        </row>
        <row r="159">
          <cell r="B159" t="str">
            <v>11020703310304F</v>
          </cell>
          <cell r="C159" t="str">
            <v>Mạng truyền thông công nghiệp </v>
          </cell>
          <cell r="D159">
            <v>81</v>
          </cell>
          <cell r="E159" t="str">
            <v>ĐH CNKT Điện 4</v>
          </cell>
          <cell r="F159" t="str">
            <v>Mở</v>
          </cell>
        </row>
        <row r="160">
          <cell r="B160" t="str">
            <v>11020503290301F</v>
          </cell>
          <cell r="C160" t="str">
            <v>Nhập môn tin học </v>
          </cell>
          <cell r="D160">
            <v>4</v>
          </cell>
          <cell r="E160" t="str">
            <v>ĐH CNKT CK 1</v>
          </cell>
          <cell r="F160" t="str">
            <v>Không mở</v>
          </cell>
        </row>
        <row r="161">
          <cell r="B161" t="str">
            <v>11020503310301F</v>
          </cell>
          <cell r="C161" t="str">
            <v>Phân tích thiết kế hướng đối tượng </v>
          </cell>
          <cell r="D161">
            <v>5</v>
          </cell>
          <cell r="E161" t="str">
            <v>ĐH KHMT 1</v>
          </cell>
          <cell r="F161" t="str">
            <v>Mở, ôn tập</v>
          </cell>
        </row>
        <row r="162">
          <cell r="B162" t="str">
            <v>11021003060301F</v>
          </cell>
          <cell r="C162" t="str">
            <v>Phương pháp tính </v>
          </cell>
          <cell r="D162">
            <v>8</v>
          </cell>
          <cell r="E162" t="str">
            <v>ĐH CNKT CK 1</v>
          </cell>
          <cell r="F162" t="str">
            <v>Mở, ôn tập</v>
          </cell>
        </row>
        <row r="163">
          <cell r="B163" t="str">
            <v>11020303400301F</v>
          </cell>
          <cell r="C163" t="str">
            <v>Quá trình thiết bị truyền khối </v>
          </cell>
          <cell r="D163">
            <v>7</v>
          </cell>
          <cell r="E163" t="str">
            <v>ĐH CNH 1</v>
          </cell>
          <cell r="F163" t="str">
            <v>Mở, ôn tập</v>
          </cell>
        </row>
        <row r="164">
          <cell r="B164" t="str">
            <v>11021103420301F</v>
          </cell>
          <cell r="C164" t="str">
            <v>Quản trị chất lượng </v>
          </cell>
          <cell r="D164">
            <v>11</v>
          </cell>
          <cell r="E164" t="str">
            <v>ĐH QTKD 1</v>
          </cell>
          <cell r="F164" t="str">
            <v>Mở, ôn tập</v>
          </cell>
        </row>
        <row r="165">
          <cell r="B165" t="str">
            <v>1102010337K30301F</v>
          </cell>
          <cell r="C165" t="str">
            <v>Rô bốt công nghiệp K3 </v>
          </cell>
          <cell r="E165" t="str">
            <v>ĐH CN CĐT 1</v>
          </cell>
          <cell r="F165" t="str">
            <v>Không mở</v>
          </cell>
        </row>
        <row r="166">
          <cell r="B166" t="str">
            <v>11020703430301F</v>
          </cell>
          <cell r="C166" t="str">
            <v>Thiết bị đo và tự động điều chỉnh </v>
          </cell>
          <cell r="D166">
            <v>7</v>
          </cell>
          <cell r="E166" t="str">
            <v>ĐH CNKT NL 1</v>
          </cell>
          <cell r="F166" t="str">
            <v>Mở, ôn tập</v>
          </cell>
        </row>
        <row r="167">
          <cell r="B167" t="str">
            <v>11021103630301F</v>
          </cell>
          <cell r="C167" t="str">
            <v>Thống kê doanh nghiệp </v>
          </cell>
          <cell r="D167">
            <v>2</v>
          </cell>
          <cell r="E167" t="str">
            <v>ĐH QTKD 1</v>
          </cell>
          <cell r="F167" t="str">
            <v>Không mở</v>
          </cell>
        </row>
        <row r="168">
          <cell r="B168" t="str">
            <v>11020803300301F</v>
          </cell>
          <cell r="C168" t="str">
            <v>Thông tin di động </v>
          </cell>
          <cell r="D168">
            <v>39</v>
          </cell>
          <cell r="E168" t="str">
            <v>ĐH CNKT ĐT 1</v>
          </cell>
          <cell r="F168" t="str">
            <v>Mở</v>
          </cell>
        </row>
        <row r="169">
          <cell r="B169" t="str">
            <v>11020803330301F</v>
          </cell>
          <cell r="C169" t="str">
            <v>Thực hành Kỹ thuật xung – số </v>
          </cell>
          <cell r="D169">
            <v>4</v>
          </cell>
          <cell r="E169" t="str">
            <v>ĐH CNKT ĐT 1</v>
          </cell>
          <cell r="F169" t="str">
            <v>Mở, ôn tập</v>
          </cell>
        </row>
        <row r="170">
          <cell r="B170" t="str">
            <v>11020303450301F</v>
          </cell>
          <cell r="C170" t="str">
            <v>Thực hành thực tập quá trình thiết bị </v>
          </cell>
          <cell r="D170">
            <v>5</v>
          </cell>
          <cell r="E170" t="str">
            <v>ĐH CNH 1</v>
          </cell>
          <cell r="F170" t="str">
            <v>Mở, ôn tập</v>
          </cell>
        </row>
        <row r="171">
          <cell r="B171" t="str">
            <v>1102130329K30301F</v>
          </cell>
          <cell r="C171" t="str">
            <v>Tiếng Anh cơ bản 1 </v>
          </cell>
          <cell r="D171">
            <v>22</v>
          </cell>
          <cell r="E171" t="str">
            <v>ĐH CNKT CK 1</v>
          </cell>
          <cell r="F171" t="str">
            <v>Mở</v>
          </cell>
        </row>
        <row r="172">
          <cell r="B172" t="str">
            <v>1102130329K30302F</v>
          </cell>
          <cell r="C172" t="str">
            <v>Tiếng Anh cơ bản 1 </v>
          </cell>
          <cell r="E172" t="str">
            <v>ĐH CNKT CK 1</v>
          </cell>
          <cell r="F172" t="str">
            <v>Không mở</v>
          </cell>
        </row>
        <row r="173">
          <cell r="B173" t="str">
            <v>1102130330K30301F</v>
          </cell>
          <cell r="C173" t="str">
            <v>Tiếng Anh cơ bản 2 </v>
          </cell>
          <cell r="D173">
            <v>9</v>
          </cell>
          <cell r="E173" t="str">
            <v>ĐH CNKT CK 1</v>
          </cell>
          <cell r="F173" t="str">
            <v>Mở, ôn tập</v>
          </cell>
        </row>
        <row r="174">
          <cell r="B174" t="str">
            <v>1102130330K30302F</v>
          </cell>
          <cell r="C174" t="str">
            <v>Tiếng Anh cơ bản 2 </v>
          </cell>
          <cell r="D174">
            <v>3</v>
          </cell>
          <cell r="E174" t="str">
            <v>ĐH CNKT CK 1</v>
          </cell>
          <cell r="F174" t="str">
            <v>Không mở</v>
          </cell>
        </row>
        <row r="175">
          <cell r="B175" t="str">
            <v>1102130366K30301F</v>
          </cell>
          <cell r="C175" t="str">
            <v>Tiếng Anh TOEIC 1 (K3) </v>
          </cell>
          <cell r="E175" t="str">
            <v>ĐH KT 1</v>
          </cell>
          <cell r="F175" t="str">
            <v>Không mở</v>
          </cell>
        </row>
        <row r="176">
          <cell r="B176" t="str">
            <v>1102130367K30301F</v>
          </cell>
          <cell r="C176" t="str">
            <v>Tiếng Anh TOEIC 2 (K3) </v>
          </cell>
          <cell r="D176">
            <v>6</v>
          </cell>
          <cell r="E176" t="str">
            <v>ĐH KT 1</v>
          </cell>
          <cell r="F176" t="str">
            <v>Mở, ôn tập</v>
          </cell>
        </row>
        <row r="177">
          <cell r="B177" t="str">
            <v>1102130367K30302F</v>
          </cell>
          <cell r="C177" t="str">
            <v>Tiếng Anh TOEIC 2 (K3) </v>
          </cell>
          <cell r="E177" t="str">
            <v>ĐH KT 1</v>
          </cell>
          <cell r="F177" t="str">
            <v>Không mở</v>
          </cell>
        </row>
        <row r="178">
          <cell r="B178" t="str">
            <v>11021003010301F</v>
          </cell>
          <cell r="C178" t="str">
            <v>Toán cao cấp 1 </v>
          </cell>
          <cell r="D178">
            <v>2</v>
          </cell>
          <cell r="E178" t="str">
            <v>ĐH CNKT Điện 1</v>
          </cell>
          <cell r="F178" t="str">
            <v>Không mở</v>
          </cell>
        </row>
        <row r="179">
          <cell r="B179" t="str">
            <v>11021003020301F</v>
          </cell>
          <cell r="C179" t="str">
            <v>Toán cao cấp 2 </v>
          </cell>
          <cell r="D179">
            <v>1</v>
          </cell>
          <cell r="E179" t="str">
            <v>ĐH CNKT Điện 1</v>
          </cell>
          <cell r="F179" t="str">
            <v>Không mở</v>
          </cell>
        </row>
        <row r="180">
          <cell r="B180" t="str">
            <v>11021003100301F</v>
          </cell>
          <cell r="C180" t="str">
            <v>Toán Ứng dụng 1 </v>
          </cell>
          <cell r="E180" t="str">
            <v>ĐH CNKT CK 1</v>
          </cell>
          <cell r="F180" t="str">
            <v>Không mở</v>
          </cell>
        </row>
        <row r="181">
          <cell r="B181" t="str">
            <v>11021003110301F</v>
          </cell>
          <cell r="C181" t="str">
            <v>Toán Ứng dụng 2 </v>
          </cell>
          <cell r="D181">
            <v>4</v>
          </cell>
          <cell r="E181" t="str">
            <v>ĐH CNKT CK 1</v>
          </cell>
          <cell r="F181" t="str">
            <v>Không mở</v>
          </cell>
        </row>
        <row r="182">
          <cell r="B182" t="str">
            <v>11020803370301F</v>
          </cell>
          <cell r="C182" t="str">
            <v>Truyền hình số </v>
          </cell>
          <cell r="D182">
            <v>10</v>
          </cell>
          <cell r="E182" t="str">
            <v>ĐH CNKT ĐT 1</v>
          </cell>
          <cell r="F182" t="str">
            <v>Mở, ôn tập</v>
          </cell>
        </row>
        <row r="183">
          <cell r="B183" t="str">
            <v>11020703420301F</v>
          </cell>
          <cell r="C183" t="str">
            <v>Tự động hoá hệ thống lạnh </v>
          </cell>
          <cell r="D183">
            <v>2</v>
          </cell>
          <cell r="E183" t="str">
            <v>ĐH CNKT NL 1</v>
          </cell>
          <cell r="F183" t="str">
            <v>Không mở</v>
          </cell>
        </row>
        <row r="184">
          <cell r="B184" t="str">
            <v>11021203050301F</v>
          </cell>
          <cell r="C184" t="str">
            <v>Tư tưởng Hồ Chí Minh </v>
          </cell>
          <cell r="D184">
            <v>1</v>
          </cell>
          <cell r="E184" t="str">
            <v>ĐH CNKT CK 1</v>
          </cell>
          <cell r="F184" t="str">
            <v>Không mở</v>
          </cell>
        </row>
        <row r="185">
          <cell r="B185" t="str">
            <v>11021203050302F</v>
          </cell>
          <cell r="C185" t="str">
            <v>Tư tưởng Hồ Chí Minh </v>
          </cell>
          <cell r="D185">
            <v>7</v>
          </cell>
          <cell r="E185" t="str">
            <v>ĐH CNKT CK 1</v>
          </cell>
          <cell r="F185" t="str">
            <v>Mở, ôn tập</v>
          </cell>
        </row>
        <row r="186">
          <cell r="B186" t="str">
            <v>11021003130301F</v>
          </cell>
          <cell r="C186" t="str">
            <v>Vật lý 1 </v>
          </cell>
          <cell r="D186">
            <v>6</v>
          </cell>
          <cell r="E186" t="str">
            <v>ĐH CNKT CK 1</v>
          </cell>
          <cell r="F186" t="str">
            <v>Mở, ôn tập</v>
          </cell>
        </row>
        <row r="187">
          <cell r="B187" t="str">
            <v>11020803410301F</v>
          </cell>
          <cell r="C187" t="str">
            <v>Vi xử lý </v>
          </cell>
          <cell r="D187">
            <v>63</v>
          </cell>
          <cell r="E187" t="str">
            <v>ĐH CNKT Điện 1</v>
          </cell>
          <cell r="F187" t="str">
            <v>Mở</v>
          </cell>
        </row>
        <row r="188">
          <cell r="B188" t="str">
            <v>11021003050301F</v>
          </cell>
          <cell r="C188" t="str">
            <v>Xác suất thống kê </v>
          </cell>
          <cell r="D188">
            <v>16</v>
          </cell>
          <cell r="E188" t="str">
            <v>ĐH CNKT CK 1</v>
          </cell>
          <cell r="F188" t="str">
            <v>Mở, ôn tập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4"/>
  <sheetViews>
    <sheetView zoomScale="85" zoomScaleNormal="85" zoomScalePageLayoutView="0" workbookViewId="0" topLeftCell="A193">
      <selection activeCell="C210" sqref="C210"/>
    </sheetView>
  </sheetViews>
  <sheetFormatPr defaultColWidth="9.140625" defaultRowHeight="12.75"/>
  <cols>
    <col min="1" max="1" width="6.7109375" style="151" customWidth="1"/>
    <col min="2" max="2" width="10.28125" style="152" customWidth="1"/>
    <col min="3" max="3" width="50.7109375" style="153" customWidth="1"/>
    <col min="4" max="6" width="6.7109375" style="152" customWidth="1"/>
    <col min="7" max="7" width="6.7109375" style="154" customWidth="1"/>
    <col min="8" max="9" width="11.421875" style="153" customWidth="1"/>
    <col min="10" max="10" width="13.00390625" style="153" customWidth="1"/>
    <col min="11" max="11" width="9.140625" style="153" customWidth="1"/>
    <col min="12" max="12" width="54.00390625" style="153" customWidth="1"/>
    <col min="13" max="16384" width="9.140625" style="153" customWidth="1"/>
  </cols>
  <sheetData>
    <row r="1" spans="1:7" s="44" customFormat="1" ht="39.75" customHeight="1">
      <c r="A1" s="226" t="s">
        <v>565</v>
      </c>
      <c r="B1" s="226"/>
      <c r="C1" s="226"/>
      <c r="D1" s="226"/>
      <c r="E1" s="226"/>
      <c r="F1" s="226"/>
      <c r="G1" s="226"/>
    </row>
    <row r="2" spans="1:7" s="44" customFormat="1" ht="9.75" customHeight="1">
      <c r="A2" s="45"/>
      <c r="B2" s="46"/>
      <c r="D2" s="46"/>
      <c r="E2" s="46"/>
      <c r="F2" s="46"/>
      <c r="G2" s="47"/>
    </row>
    <row r="3" spans="1:10" s="50" customFormat="1" ht="19.5" customHeight="1">
      <c r="A3" s="227" t="s">
        <v>102</v>
      </c>
      <c r="B3" s="229" t="s">
        <v>103</v>
      </c>
      <c r="C3" s="229" t="s">
        <v>104</v>
      </c>
      <c r="D3" s="231" t="s">
        <v>105</v>
      </c>
      <c r="E3" s="232"/>
      <c r="F3" s="233"/>
      <c r="G3" s="229" t="s">
        <v>106</v>
      </c>
      <c r="H3" s="225" t="s">
        <v>107</v>
      </c>
      <c r="I3" s="155"/>
      <c r="J3" s="49" t="s">
        <v>108</v>
      </c>
    </row>
    <row r="4" spans="1:10" s="50" customFormat="1" ht="19.5" customHeight="1">
      <c r="A4" s="228"/>
      <c r="B4" s="230"/>
      <c r="C4" s="230"/>
      <c r="D4" s="48" t="s">
        <v>109</v>
      </c>
      <c r="E4" s="48" t="s">
        <v>100</v>
      </c>
      <c r="F4" s="48" t="s">
        <v>101</v>
      </c>
      <c r="G4" s="230"/>
      <c r="H4" s="225"/>
      <c r="I4" s="155"/>
      <c r="J4" s="49" t="s">
        <v>108</v>
      </c>
    </row>
    <row r="5" spans="1:10" s="55" customFormat="1" ht="33">
      <c r="A5" s="51">
        <v>1</v>
      </c>
      <c r="B5" s="52" t="str">
        <f>VLOOKUP(C5,'[1]Mamon'!$B$5:$I$821,2,0)</f>
        <v>120301</v>
      </c>
      <c r="C5" s="53" t="s">
        <v>77</v>
      </c>
      <c r="D5" s="52">
        <v>5</v>
      </c>
      <c r="E5" s="52">
        <v>5</v>
      </c>
      <c r="F5" s="52">
        <v>0</v>
      </c>
      <c r="G5" s="52">
        <v>5</v>
      </c>
      <c r="H5" s="54"/>
      <c r="I5" s="156" t="str">
        <f>B5</f>
        <v>120301</v>
      </c>
      <c r="J5" s="49" t="s">
        <v>108</v>
      </c>
    </row>
    <row r="6" spans="1:10" s="55" customFormat="1" ht="19.5" customHeight="1">
      <c r="A6" s="51">
        <v>2</v>
      </c>
      <c r="B6" s="52" t="str">
        <f>VLOOKUP(C6,'[1]Mamon'!$B$5:$I$821,2,0)</f>
        <v>120305</v>
      </c>
      <c r="C6" s="53" t="s">
        <v>72</v>
      </c>
      <c r="D6" s="52">
        <v>2</v>
      </c>
      <c r="E6" s="52">
        <v>2</v>
      </c>
      <c r="F6" s="52">
        <v>0</v>
      </c>
      <c r="G6" s="52">
        <v>6</v>
      </c>
      <c r="H6" s="54"/>
      <c r="I6" s="156" t="str">
        <f aca="true" t="shared" si="0" ref="I6:I69">B6</f>
        <v>120305</v>
      </c>
      <c r="J6" s="49" t="s">
        <v>108</v>
      </c>
    </row>
    <row r="7" spans="1:10" s="55" customFormat="1" ht="19.5" customHeight="1">
      <c r="A7" s="51">
        <v>3</v>
      </c>
      <c r="B7" s="52" t="str">
        <f>VLOOKUP(C7,'[1]Mamon'!$B$5:$I$821,2,0)</f>
        <v>120302</v>
      </c>
      <c r="C7" s="53" t="s">
        <v>150</v>
      </c>
      <c r="D7" s="52">
        <v>3</v>
      </c>
      <c r="E7" s="52">
        <v>3</v>
      </c>
      <c r="F7" s="52">
        <v>0</v>
      </c>
      <c r="G7" s="52">
        <v>7</v>
      </c>
      <c r="H7" s="54"/>
      <c r="I7" s="156" t="str">
        <f t="shared" si="0"/>
        <v>120302</v>
      </c>
      <c r="J7" s="49" t="s">
        <v>108</v>
      </c>
    </row>
    <row r="8" spans="1:12" s="60" customFormat="1" ht="19.5" customHeight="1">
      <c r="A8" s="56">
        <v>4</v>
      </c>
      <c r="B8" s="52" t="str">
        <f>VLOOKUP(C8,'[1]Mamon'!$B$5:$I$821,2,0)</f>
        <v>110322</v>
      </c>
      <c r="C8" s="57" t="s">
        <v>33</v>
      </c>
      <c r="D8" s="58">
        <v>2</v>
      </c>
      <c r="E8" s="58">
        <v>2</v>
      </c>
      <c r="F8" s="58">
        <v>0</v>
      </c>
      <c r="G8" s="58">
        <v>5</v>
      </c>
      <c r="H8" s="59"/>
      <c r="I8" s="156" t="str">
        <f t="shared" si="0"/>
        <v>110322</v>
      </c>
      <c r="J8" s="49" t="s">
        <v>108</v>
      </c>
      <c r="L8" s="55"/>
    </row>
    <row r="9" spans="1:12" s="60" customFormat="1" ht="19.5" customHeight="1">
      <c r="A9" s="56">
        <v>5</v>
      </c>
      <c r="B9" s="52" t="str">
        <f>VLOOKUP(C9,'[1]Mamon'!$B$5:$I$821,2,0)</f>
        <v>120304</v>
      </c>
      <c r="C9" s="57" t="s">
        <v>79</v>
      </c>
      <c r="D9" s="58">
        <v>2</v>
      </c>
      <c r="E9" s="58">
        <v>2</v>
      </c>
      <c r="F9" s="58">
        <v>0</v>
      </c>
      <c r="G9" s="58">
        <v>5</v>
      </c>
      <c r="H9" s="59"/>
      <c r="I9" s="156" t="str">
        <f t="shared" si="0"/>
        <v>120304</v>
      </c>
      <c r="J9" s="49" t="s">
        <v>108</v>
      </c>
      <c r="L9" s="55"/>
    </row>
    <row r="10" spans="1:12" s="60" customFormat="1" ht="33">
      <c r="A10" s="56">
        <v>6</v>
      </c>
      <c r="B10" s="52" t="str">
        <f>VLOOKUP(C10,'[1]Mamon'!$B$5:$I$821,2,0)</f>
        <v>140303</v>
      </c>
      <c r="C10" s="57" t="s">
        <v>151</v>
      </c>
      <c r="D10" s="58">
        <v>2</v>
      </c>
      <c r="E10" s="58">
        <v>2</v>
      </c>
      <c r="F10" s="58">
        <v>0</v>
      </c>
      <c r="G10" s="58">
        <v>5</v>
      </c>
      <c r="H10" s="59"/>
      <c r="I10" s="156" t="str">
        <f t="shared" si="0"/>
        <v>140303</v>
      </c>
      <c r="J10" s="49" t="s">
        <v>108</v>
      </c>
      <c r="L10" s="55"/>
    </row>
    <row r="11" spans="1:12" s="60" customFormat="1" ht="19.5" customHeight="1">
      <c r="A11" s="56">
        <v>7</v>
      </c>
      <c r="B11" s="52" t="str">
        <f>VLOOKUP(C11,'[1]Mamon'!$B$5:$I$821,2,0)</f>
        <v>120303</v>
      </c>
      <c r="C11" s="57" t="s">
        <v>81</v>
      </c>
      <c r="D11" s="58">
        <v>2</v>
      </c>
      <c r="E11" s="58">
        <v>2</v>
      </c>
      <c r="F11" s="58">
        <v>0</v>
      </c>
      <c r="G11" s="58">
        <v>5</v>
      </c>
      <c r="H11" s="59"/>
      <c r="I11" s="156" t="str">
        <f t="shared" si="0"/>
        <v>120303</v>
      </c>
      <c r="J11" s="49" t="s">
        <v>108</v>
      </c>
      <c r="L11" s="55"/>
    </row>
    <row r="12" spans="1:10" s="55" customFormat="1" ht="19.5" customHeight="1">
      <c r="A12" s="51">
        <v>8</v>
      </c>
      <c r="B12" s="52" t="str">
        <f>VLOOKUP(C12,'[1]Mamon'!$B$5:$I$821,2,0)</f>
        <v>130329K3</v>
      </c>
      <c r="C12" s="53" t="s">
        <v>61</v>
      </c>
      <c r="D12" s="52">
        <v>4</v>
      </c>
      <c r="E12" s="52">
        <v>4</v>
      </c>
      <c r="F12" s="52">
        <v>0</v>
      </c>
      <c r="G12" s="52">
        <v>2</v>
      </c>
      <c r="H12" s="54"/>
      <c r="I12" s="156" t="str">
        <f t="shared" si="0"/>
        <v>130329K3</v>
      </c>
      <c r="J12" s="49" t="s">
        <v>108</v>
      </c>
    </row>
    <row r="13" spans="1:10" s="55" customFormat="1" ht="19.5" customHeight="1">
      <c r="A13" s="51">
        <v>9</v>
      </c>
      <c r="B13" s="52" t="str">
        <f>VLOOKUP(C13,'[1]Mamon'!$B$5:$I$821,2,0)</f>
        <v>130330K3</v>
      </c>
      <c r="C13" s="53" t="s">
        <v>73</v>
      </c>
      <c r="D13" s="52">
        <v>4</v>
      </c>
      <c r="E13" s="52">
        <v>4</v>
      </c>
      <c r="F13" s="52">
        <v>0</v>
      </c>
      <c r="G13" s="52">
        <v>3</v>
      </c>
      <c r="H13" s="54"/>
      <c r="I13" s="156" t="str">
        <f t="shared" si="0"/>
        <v>130330K3</v>
      </c>
      <c r="J13" s="49" t="s">
        <v>108</v>
      </c>
    </row>
    <row r="14" spans="1:10" s="55" customFormat="1" ht="19.5" customHeight="1">
      <c r="A14" s="51">
        <v>10</v>
      </c>
      <c r="B14" s="52" t="str">
        <f>VLOOKUP(C14,'[1]Mamon'!$B$5:$I$821,2,0)</f>
        <v>130332</v>
      </c>
      <c r="C14" s="53" t="s">
        <v>201</v>
      </c>
      <c r="D14" s="52">
        <v>3</v>
      </c>
      <c r="E14" s="52">
        <v>3</v>
      </c>
      <c r="F14" s="52">
        <v>0</v>
      </c>
      <c r="G14" s="52">
        <v>4</v>
      </c>
      <c r="H14" s="54"/>
      <c r="I14" s="156" t="str">
        <f t="shared" si="0"/>
        <v>130332</v>
      </c>
      <c r="J14" s="49" t="s">
        <v>108</v>
      </c>
    </row>
    <row r="15" spans="1:10" s="55" customFormat="1" ht="33">
      <c r="A15" s="51">
        <v>11</v>
      </c>
      <c r="B15" s="52" t="str">
        <f>VLOOKUP(C15,'[1]Mamon'!$B$5:$I$821,2,0)</f>
        <v>100310</v>
      </c>
      <c r="C15" s="53" t="s">
        <v>202</v>
      </c>
      <c r="D15" s="52">
        <v>3</v>
      </c>
      <c r="E15" s="52">
        <v>3</v>
      </c>
      <c r="F15" s="52">
        <v>0</v>
      </c>
      <c r="G15" s="52">
        <v>1</v>
      </c>
      <c r="H15" s="54"/>
      <c r="I15" s="156" t="str">
        <f t="shared" si="0"/>
        <v>100310</v>
      </c>
      <c r="J15" s="49" t="s">
        <v>108</v>
      </c>
    </row>
    <row r="16" spans="1:10" s="55" customFormat="1" ht="33">
      <c r="A16" s="51">
        <v>12</v>
      </c>
      <c r="B16" s="52" t="str">
        <f>VLOOKUP(C16,'[1]Mamon'!$B$5:$I$821,2,0)</f>
        <v>100311</v>
      </c>
      <c r="C16" s="53" t="s">
        <v>62</v>
      </c>
      <c r="D16" s="52">
        <v>3</v>
      </c>
      <c r="E16" s="52">
        <v>3</v>
      </c>
      <c r="F16" s="52">
        <v>0</v>
      </c>
      <c r="G16" s="52">
        <v>2</v>
      </c>
      <c r="H16" s="54"/>
      <c r="I16" s="156" t="str">
        <f t="shared" si="0"/>
        <v>100311</v>
      </c>
      <c r="J16" s="49" t="s">
        <v>108</v>
      </c>
    </row>
    <row r="17" spans="1:10" s="55" customFormat="1" ht="19.5" customHeight="1">
      <c r="A17" s="51">
        <v>13</v>
      </c>
      <c r="B17" s="52" t="str">
        <f>VLOOKUP(C17,'[1]Mamon'!$B$5:$I$821,2,0)</f>
        <v>100313</v>
      </c>
      <c r="C17" s="53" t="s">
        <v>63</v>
      </c>
      <c r="D17" s="52">
        <v>3</v>
      </c>
      <c r="E17" s="52">
        <v>2</v>
      </c>
      <c r="F17" s="52">
        <v>1</v>
      </c>
      <c r="G17" s="52">
        <v>2</v>
      </c>
      <c r="H17" s="54"/>
      <c r="I17" s="156" t="str">
        <f t="shared" si="0"/>
        <v>100313</v>
      </c>
      <c r="J17" s="49" t="s">
        <v>108</v>
      </c>
    </row>
    <row r="18" spans="1:10" s="55" customFormat="1" ht="33">
      <c r="A18" s="51">
        <v>14</v>
      </c>
      <c r="B18" s="52" t="str">
        <f>VLOOKUP(C18,'[1]Mamon'!$B$5:$I$821,2,0)</f>
        <v>030320</v>
      </c>
      <c r="C18" s="53" t="s">
        <v>66</v>
      </c>
      <c r="D18" s="52">
        <v>3</v>
      </c>
      <c r="E18" s="52">
        <v>2</v>
      </c>
      <c r="F18" s="52">
        <v>1</v>
      </c>
      <c r="G18" s="52">
        <v>3</v>
      </c>
      <c r="H18" s="54"/>
      <c r="I18" s="156" t="str">
        <f t="shared" si="0"/>
        <v>030320</v>
      </c>
      <c r="J18" s="49" t="s">
        <v>108</v>
      </c>
    </row>
    <row r="19" spans="1:10" s="55" customFormat="1" ht="33">
      <c r="A19" s="51">
        <v>15</v>
      </c>
      <c r="B19" s="52" t="str">
        <f>VLOOKUP(C19,'[1]Mamon'!$B$5:$I$821,2,0)</f>
        <v>050329</v>
      </c>
      <c r="C19" s="53" t="s">
        <v>41</v>
      </c>
      <c r="D19" s="52">
        <v>3</v>
      </c>
      <c r="E19" s="52">
        <v>2</v>
      </c>
      <c r="F19" s="52">
        <v>1</v>
      </c>
      <c r="G19" s="52">
        <v>3</v>
      </c>
      <c r="H19" s="54"/>
      <c r="I19" s="156" t="str">
        <f t="shared" si="0"/>
        <v>050329</v>
      </c>
      <c r="J19" s="49" t="s">
        <v>108</v>
      </c>
    </row>
    <row r="20" spans="1:12" s="60" customFormat="1" ht="19.5" customHeight="1">
      <c r="A20" s="56">
        <v>16</v>
      </c>
      <c r="B20" s="52" t="str">
        <f>VLOOKUP(C20,'[1]Mamon'!$B$5:$I$821,2,0)</f>
        <v>100305</v>
      </c>
      <c r="C20" s="61" t="s">
        <v>43</v>
      </c>
      <c r="D20" s="58">
        <v>2</v>
      </c>
      <c r="E20" s="58">
        <v>2</v>
      </c>
      <c r="F20" s="58">
        <v>0</v>
      </c>
      <c r="G20" s="58">
        <v>4.5</v>
      </c>
      <c r="H20" s="59"/>
      <c r="I20" s="156" t="str">
        <f t="shared" si="0"/>
        <v>100305</v>
      </c>
      <c r="J20" s="49" t="s">
        <v>108</v>
      </c>
      <c r="L20" s="62" t="s">
        <v>43</v>
      </c>
    </row>
    <row r="21" spans="1:12" s="60" customFormat="1" ht="33">
      <c r="A21" s="56">
        <v>17</v>
      </c>
      <c r="B21" s="52" t="str">
        <f>VLOOKUP(C21,'[1]Mamon'!$B$5:$I$821,2,0)</f>
        <v>100307</v>
      </c>
      <c r="C21" s="63" t="s">
        <v>90</v>
      </c>
      <c r="D21" s="58">
        <v>2</v>
      </c>
      <c r="E21" s="58">
        <v>2</v>
      </c>
      <c r="F21" s="58">
        <v>0</v>
      </c>
      <c r="G21" s="58">
        <v>4.5</v>
      </c>
      <c r="H21" s="59"/>
      <c r="I21" s="156" t="str">
        <f t="shared" si="0"/>
        <v>100307</v>
      </c>
      <c r="J21" s="49" t="s">
        <v>108</v>
      </c>
      <c r="L21" s="64" t="s">
        <v>90</v>
      </c>
    </row>
    <row r="22" spans="1:12" s="60" customFormat="1" ht="18" customHeight="1">
      <c r="A22" s="56">
        <v>18</v>
      </c>
      <c r="B22" s="52" t="str">
        <f>VLOOKUP(C22,'[1]Mamon'!$B$5:$I$821,2,0)</f>
        <v>100308</v>
      </c>
      <c r="C22" s="65" t="s">
        <v>91</v>
      </c>
      <c r="D22" s="58">
        <v>2</v>
      </c>
      <c r="E22" s="58">
        <v>2</v>
      </c>
      <c r="F22" s="58">
        <v>0</v>
      </c>
      <c r="G22" s="58">
        <v>4.5</v>
      </c>
      <c r="H22" s="59"/>
      <c r="I22" s="156" t="str">
        <f t="shared" si="0"/>
        <v>100308</v>
      </c>
      <c r="J22" s="49" t="s">
        <v>108</v>
      </c>
      <c r="L22" s="66" t="s">
        <v>91</v>
      </c>
    </row>
    <row r="23" spans="1:12" s="60" customFormat="1" ht="33">
      <c r="A23" s="56">
        <v>19</v>
      </c>
      <c r="B23" s="52" t="str">
        <f>VLOOKUP(C23,'[1]Mamon'!$B$5:$I$821,2,0)</f>
        <v>100314</v>
      </c>
      <c r="C23" s="57" t="s">
        <v>67</v>
      </c>
      <c r="D23" s="67">
        <v>2</v>
      </c>
      <c r="E23" s="67">
        <v>2</v>
      </c>
      <c r="F23" s="58">
        <v>0</v>
      </c>
      <c r="G23" s="58">
        <v>4.5</v>
      </c>
      <c r="H23" s="59"/>
      <c r="I23" s="156" t="str">
        <f t="shared" si="0"/>
        <v>100314</v>
      </c>
      <c r="J23" s="49" t="s">
        <v>108</v>
      </c>
      <c r="L23" s="55"/>
    </row>
    <row r="24" spans="1:12" s="60" customFormat="1" ht="18" customHeight="1">
      <c r="A24" s="56">
        <v>20</v>
      </c>
      <c r="B24" s="52" t="str">
        <f>VLOOKUP(C24,'[1]Mamon'!$B$5:$I$821,2,0)</f>
        <v>030321</v>
      </c>
      <c r="C24" s="57" t="s">
        <v>92</v>
      </c>
      <c r="D24" s="58">
        <v>2</v>
      </c>
      <c r="E24" s="58">
        <v>2</v>
      </c>
      <c r="F24" s="58">
        <v>0</v>
      </c>
      <c r="G24" s="58">
        <v>4.5</v>
      </c>
      <c r="H24" s="59"/>
      <c r="I24" s="156" t="str">
        <f t="shared" si="0"/>
        <v>030321</v>
      </c>
      <c r="J24" s="49" t="s">
        <v>108</v>
      </c>
      <c r="L24" s="55"/>
    </row>
    <row r="25" spans="1:10" s="55" customFormat="1" ht="33">
      <c r="A25" s="68" t="s">
        <v>203</v>
      </c>
      <c r="B25" s="52" t="str">
        <f>VLOOKUP(C25,'[1]Mamon'!$B$5:$I$821,2,0)</f>
        <v>090302</v>
      </c>
      <c r="C25" s="69" t="s">
        <v>82</v>
      </c>
      <c r="D25" s="48">
        <v>4</v>
      </c>
      <c r="E25" s="52">
        <v>0</v>
      </c>
      <c r="F25" s="48">
        <v>4</v>
      </c>
      <c r="G25" s="52">
        <v>6</v>
      </c>
      <c r="H25" s="54"/>
      <c r="I25" s="156" t="str">
        <f t="shared" si="0"/>
        <v>090302</v>
      </c>
      <c r="J25" s="49" t="s">
        <v>108</v>
      </c>
    </row>
    <row r="26" spans="1:10" s="55" customFormat="1" ht="33">
      <c r="A26" s="68" t="s">
        <v>204</v>
      </c>
      <c r="B26" s="52" t="str">
        <f>VLOOKUP(C26,'[1]Mamon'!$B$5:$I$821,2,0)</f>
        <v>090301</v>
      </c>
      <c r="C26" s="69" t="s">
        <v>205</v>
      </c>
      <c r="D26" s="48">
        <v>4</v>
      </c>
      <c r="E26" s="52">
        <v>0</v>
      </c>
      <c r="F26" s="48">
        <v>4</v>
      </c>
      <c r="G26" s="52">
        <v>1</v>
      </c>
      <c r="H26" s="54"/>
      <c r="I26" s="156" t="str">
        <f t="shared" si="0"/>
        <v>090301</v>
      </c>
      <c r="J26" s="49" t="s">
        <v>108</v>
      </c>
    </row>
    <row r="27" spans="1:10" s="55" customFormat="1" ht="19.5" customHeight="1">
      <c r="A27" s="51">
        <v>21</v>
      </c>
      <c r="B27" s="52" t="str">
        <f>VLOOKUP(C27,'[1]Mamon'!$B$5:$I$821,2,0)</f>
        <v>010330</v>
      </c>
      <c r="C27" s="53" t="s">
        <v>206</v>
      </c>
      <c r="D27" s="52">
        <v>4</v>
      </c>
      <c r="E27" s="52">
        <v>3</v>
      </c>
      <c r="F27" s="52">
        <v>1</v>
      </c>
      <c r="G27" s="52">
        <v>1</v>
      </c>
      <c r="H27" s="54"/>
      <c r="I27" s="156" t="str">
        <f t="shared" si="0"/>
        <v>010330</v>
      </c>
      <c r="J27" s="49" t="s">
        <v>108</v>
      </c>
    </row>
    <row r="28" spans="1:10" s="55" customFormat="1" ht="33">
      <c r="A28" s="51">
        <v>22</v>
      </c>
      <c r="B28" s="52" t="str">
        <f>VLOOKUP(C28,'[1]Mamon'!$B$5:$I$821,2,0)</f>
        <v>010318K3</v>
      </c>
      <c r="C28" s="53" t="s">
        <v>207</v>
      </c>
      <c r="D28" s="52">
        <v>3</v>
      </c>
      <c r="E28" s="52">
        <v>3</v>
      </c>
      <c r="F28" s="52">
        <v>0</v>
      </c>
      <c r="G28" s="52">
        <v>1</v>
      </c>
      <c r="H28" s="54" t="s">
        <v>110</v>
      </c>
      <c r="I28" s="156" t="str">
        <f t="shared" si="0"/>
        <v>010318K3</v>
      </c>
      <c r="J28" s="49" t="s">
        <v>108</v>
      </c>
    </row>
    <row r="29" spans="1:12" s="55" customFormat="1" ht="19.5" customHeight="1">
      <c r="A29" s="51">
        <v>23</v>
      </c>
      <c r="B29" s="52" t="str">
        <f>VLOOKUP(C29,'[1]Mamon'!$B$5:$I$821,2,0)</f>
        <v>010319</v>
      </c>
      <c r="C29" s="53" t="s">
        <v>208</v>
      </c>
      <c r="D29" s="52">
        <v>3</v>
      </c>
      <c r="E29" s="52">
        <v>2</v>
      </c>
      <c r="F29" s="52">
        <v>1</v>
      </c>
      <c r="G29" s="70">
        <v>2</v>
      </c>
      <c r="H29" s="54">
        <v>22</v>
      </c>
      <c r="I29" s="156" t="str">
        <f t="shared" si="0"/>
        <v>010319</v>
      </c>
      <c r="J29" s="49" t="s">
        <v>108</v>
      </c>
      <c r="K29" s="55" t="s">
        <v>209</v>
      </c>
      <c r="L29" s="71" t="s">
        <v>64</v>
      </c>
    </row>
    <row r="30" spans="1:10" s="55" customFormat="1" ht="19.5" customHeight="1">
      <c r="A30" s="51">
        <v>24</v>
      </c>
      <c r="B30" s="52" t="str">
        <f>VLOOKUP(C30,'[1]Mamon'!$B$5:$I$821,2,0)</f>
        <v>010338</v>
      </c>
      <c r="C30" s="53" t="s">
        <v>42</v>
      </c>
      <c r="D30" s="72">
        <v>3</v>
      </c>
      <c r="E30" s="52">
        <v>3</v>
      </c>
      <c r="F30" s="52">
        <v>0</v>
      </c>
      <c r="G30" s="52">
        <v>2</v>
      </c>
      <c r="H30" s="54" t="s">
        <v>210</v>
      </c>
      <c r="I30" s="156" t="str">
        <f t="shared" si="0"/>
        <v>010338</v>
      </c>
      <c r="J30" s="49" t="s">
        <v>108</v>
      </c>
    </row>
    <row r="31" spans="1:10" s="55" customFormat="1" ht="33">
      <c r="A31" s="51">
        <v>25</v>
      </c>
      <c r="B31" s="52" t="str">
        <f>VLOOKUP(C31,'[1]Mamon'!$B$5:$I$821,2,0)</f>
        <v>010335</v>
      </c>
      <c r="C31" s="53" t="s">
        <v>152</v>
      </c>
      <c r="D31" s="52">
        <v>3</v>
      </c>
      <c r="E31" s="52">
        <v>2</v>
      </c>
      <c r="F31" s="52">
        <v>1</v>
      </c>
      <c r="G31" s="52">
        <v>3</v>
      </c>
      <c r="H31" s="54" t="s">
        <v>153</v>
      </c>
      <c r="I31" s="156" t="str">
        <f t="shared" si="0"/>
        <v>010335</v>
      </c>
      <c r="J31" s="49" t="s">
        <v>108</v>
      </c>
    </row>
    <row r="32" spans="1:10" s="55" customFormat="1" ht="19.5" customHeight="1">
      <c r="A32" s="51">
        <v>26</v>
      </c>
      <c r="B32" s="52" t="str">
        <f>VLOOKUP(C32,'[1]Mamon'!$B$5:$I$821,2,0)</f>
        <v>010320</v>
      </c>
      <c r="C32" s="53" t="s">
        <v>154</v>
      </c>
      <c r="D32" s="52">
        <v>3</v>
      </c>
      <c r="E32" s="52">
        <v>2</v>
      </c>
      <c r="F32" s="52">
        <v>1</v>
      </c>
      <c r="G32" s="52">
        <v>3</v>
      </c>
      <c r="H32" s="54"/>
      <c r="I32" s="156" t="str">
        <f t="shared" si="0"/>
        <v>010320</v>
      </c>
      <c r="J32" s="49" t="s">
        <v>108</v>
      </c>
    </row>
    <row r="33" spans="1:10" s="55" customFormat="1" ht="19.5" customHeight="1">
      <c r="A33" s="51">
        <v>27</v>
      </c>
      <c r="B33" s="52" t="str">
        <f>VLOOKUP(C33,'[1]Mamon'!$B$5:$I$821,2,0)</f>
        <v>010324</v>
      </c>
      <c r="C33" s="53" t="s">
        <v>211</v>
      </c>
      <c r="D33" s="52">
        <v>2</v>
      </c>
      <c r="E33" s="52">
        <v>0</v>
      </c>
      <c r="F33" s="52">
        <v>2</v>
      </c>
      <c r="G33" s="52">
        <v>4</v>
      </c>
      <c r="H33" s="54">
        <v>26</v>
      </c>
      <c r="I33" s="156" t="str">
        <f t="shared" si="0"/>
        <v>010324</v>
      </c>
      <c r="J33" s="49" t="s">
        <v>108</v>
      </c>
    </row>
    <row r="34" spans="1:10" s="55" customFormat="1" ht="19.5" customHeight="1">
      <c r="A34" s="51">
        <v>28</v>
      </c>
      <c r="B34" s="52" t="str">
        <f>VLOOKUP(C34,'[1]Mamon'!$B$5:$I$821,2,0)</f>
        <v>010316</v>
      </c>
      <c r="C34" s="53" t="s">
        <v>212</v>
      </c>
      <c r="D34" s="52">
        <v>3</v>
      </c>
      <c r="E34" s="52">
        <v>3</v>
      </c>
      <c r="F34" s="52">
        <v>0</v>
      </c>
      <c r="G34" s="52">
        <v>1</v>
      </c>
      <c r="H34" s="54"/>
      <c r="I34" s="156" t="str">
        <f t="shared" si="0"/>
        <v>010316</v>
      </c>
      <c r="J34" s="49" t="s">
        <v>108</v>
      </c>
    </row>
    <row r="35" spans="1:10" s="55" customFormat="1" ht="33">
      <c r="A35" s="51">
        <v>29</v>
      </c>
      <c r="B35" s="52" t="str">
        <f>VLOOKUP(C35,'[1]Mamon'!$B$5:$I$821,2,0)</f>
        <v>070315</v>
      </c>
      <c r="C35" s="53" t="s">
        <v>68</v>
      </c>
      <c r="D35" s="52">
        <v>3</v>
      </c>
      <c r="E35" s="52">
        <v>2</v>
      </c>
      <c r="F35" s="52">
        <v>1</v>
      </c>
      <c r="G35" s="52">
        <v>4</v>
      </c>
      <c r="H35" s="54"/>
      <c r="I35" s="156" t="str">
        <f t="shared" si="0"/>
        <v>070315</v>
      </c>
      <c r="J35" s="49" t="s">
        <v>108</v>
      </c>
    </row>
    <row r="36" spans="1:10" s="55" customFormat="1" ht="33">
      <c r="A36" s="51">
        <v>30</v>
      </c>
      <c r="B36" s="52" t="str">
        <f>VLOOKUP(C36,'[1]Mamon'!$B$5:$I$821,2,0)</f>
        <v>010322</v>
      </c>
      <c r="C36" s="53" t="s">
        <v>155</v>
      </c>
      <c r="D36" s="52">
        <v>3</v>
      </c>
      <c r="E36" s="52">
        <v>2</v>
      </c>
      <c r="F36" s="52">
        <v>1</v>
      </c>
      <c r="G36" s="52">
        <v>3</v>
      </c>
      <c r="H36" s="54">
        <v>21</v>
      </c>
      <c r="I36" s="156" t="str">
        <f t="shared" si="0"/>
        <v>010322</v>
      </c>
      <c r="J36" s="49" t="s">
        <v>108</v>
      </c>
    </row>
    <row r="37" spans="1:10" s="55" customFormat="1" ht="19.5" customHeight="1">
      <c r="A37" s="51">
        <v>31</v>
      </c>
      <c r="B37" s="52" t="str">
        <f>VLOOKUP(C37,'[1]Mamon'!$B$5:$I$821,2,0)</f>
        <v>010347</v>
      </c>
      <c r="C37" s="53" t="s">
        <v>213</v>
      </c>
      <c r="D37" s="52">
        <v>3</v>
      </c>
      <c r="E37" s="52">
        <v>2</v>
      </c>
      <c r="F37" s="52">
        <v>1</v>
      </c>
      <c r="G37" s="52">
        <v>1</v>
      </c>
      <c r="H37" s="54">
        <v>14</v>
      </c>
      <c r="I37" s="156" t="str">
        <f t="shared" si="0"/>
        <v>010347</v>
      </c>
      <c r="J37" s="49" t="s">
        <v>108</v>
      </c>
    </row>
    <row r="38" spans="1:10" s="55" customFormat="1" ht="19.5" customHeight="1">
      <c r="A38" s="51">
        <v>32</v>
      </c>
      <c r="B38" s="52" t="str">
        <f>VLOOKUP(C38,'[1]Mamon'!$B$5:$I$821,2,0)</f>
        <v>020322</v>
      </c>
      <c r="C38" s="53" t="s">
        <v>156</v>
      </c>
      <c r="D38" s="72">
        <v>3</v>
      </c>
      <c r="E38" s="52">
        <v>2</v>
      </c>
      <c r="F38" s="52">
        <v>1</v>
      </c>
      <c r="G38" s="52">
        <v>3</v>
      </c>
      <c r="H38" s="54" t="s">
        <v>157</v>
      </c>
      <c r="I38" s="156" t="str">
        <f t="shared" si="0"/>
        <v>020322</v>
      </c>
      <c r="J38" s="49" t="s">
        <v>108</v>
      </c>
    </row>
    <row r="39" spans="1:10" s="55" customFormat="1" ht="19.5" customHeight="1">
      <c r="A39" s="51">
        <v>33</v>
      </c>
      <c r="B39" s="52" t="str">
        <f>VLOOKUP(C39,'[1]Mamon'!$B$5:$I$821,2,0)</f>
        <v>010334</v>
      </c>
      <c r="C39" s="53" t="s">
        <v>214</v>
      </c>
      <c r="D39" s="52">
        <v>4</v>
      </c>
      <c r="E39" s="52">
        <v>3</v>
      </c>
      <c r="F39" s="52">
        <v>1</v>
      </c>
      <c r="G39" s="52">
        <v>4</v>
      </c>
      <c r="H39" s="54"/>
      <c r="I39" s="156" t="str">
        <f t="shared" si="0"/>
        <v>010334</v>
      </c>
      <c r="J39" s="49" t="s">
        <v>108</v>
      </c>
    </row>
    <row r="40" spans="1:10" s="55" customFormat="1" ht="19.5" customHeight="1">
      <c r="A40" s="51">
        <v>34</v>
      </c>
      <c r="B40" s="52" t="str">
        <f>VLOOKUP(C40,'[1]Mamon'!$B$5:$I$821,2,0)</f>
        <v>010332</v>
      </c>
      <c r="C40" s="53" t="s">
        <v>215</v>
      </c>
      <c r="D40" s="52">
        <v>4</v>
      </c>
      <c r="E40" s="52">
        <v>3</v>
      </c>
      <c r="F40" s="52">
        <v>1</v>
      </c>
      <c r="G40" s="52">
        <v>4</v>
      </c>
      <c r="H40" s="54"/>
      <c r="I40" s="156" t="str">
        <f t="shared" si="0"/>
        <v>010332</v>
      </c>
      <c r="J40" s="49" t="s">
        <v>108</v>
      </c>
    </row>
    <row r="41" spans="1:10" s="55" customFormat="1" ht="19.5" customHeight="1">
      <c r="A41" s="51">
        <v>35</v>
      </c>
      <c r="B41" s="52" t="str">
        <f>VLOOKUP(C41,'[1]Mamon'!$B$5:$I$821,2,0)</f>
        <v>010307</v>
      </c>
      <c r="C41" s="53" t="s">
        <v>216</v>
      </c>
      <c r="D41" s="52">
        <v>5</v>
      </c>
      <c r="E41" s="52">
        <v>3</v>
      </c>
      <c r="F41" s="52">
        <v>2</v>
      </c>
      <c r="G41" s="52">
        <v>5</v>
      </c>
      <c r="H41" s="54"/>
      <c r="I41" s="156" t="str">
        <f t="shared" si="0"/>
        <v>010307</v>
      </c>
      <c r="J41" s="49" t="s">
        <v>108</v>
      </c>
    </row>
    <row r="42" spans="1:10" s="55" customFormat="1" ht="33">
      <c r="A42" s="51">
        <v>36</v>
      </c>
      <c r="B42" s="52" t="str">
        <f>VLOOKUP(C42,'[1]Mamon'!$B$5:$I$821,2,0)</f>
        <v>010302</v>
      </c>
      <c r="C42" s="53" t="s">
        <v>217</v>
      </c>
      <c r="D42" s="52">
        <v>3</v>
      </c>
      <c r="E42" s="52">
        <v>1</v>
      </c>
      <c r="F42" s="52">
        <v>2</v>
      </c>
      <c r="G42" s="52">
        <v>4</v>
      </c>
      <c r="H42" s="54" t="s">
        <v>218</v>
      </c>
      <c r="I42" s="156" t="str">
        <f t="shared" si="0"/>
        <v>010302</v>
      </c>
      <c r="J42" s="49" t="s">
        <v>108</v>
      </c>
    </row>
    <row r="43" spans="1:10" s="55" customFormat="1" ht="33">
      <c r="A43" s="51">
        <v>37</v>
      </c>
      <c r="B43" s="52" t="str">
        <f>VLOOKUP(C43,'[1]Mamon'!$B$5:$I$821,2,0)</f>
        <v>010308</v>
      </c>
      <c r="C43" s="53" t="s">
        <v>219</v>
      </c>
      <c r="D43" s="52">
        <v>5</v>
      </c>
      <c r="E43" s="52">
        <v>3</v>
      </c>
      <c r="F43" s="52">
        <v>2</v>
      </c>
      <c r="G43" s="52">
        <v>6</v>
      </c>
      <c r="H43" s="54"/>
      <c r="I43" s="156" t="str">
        <f t="shared" si="0"/>
        <v>010308</v>
      </c>
      <c r="J43" s="49" t="s">
        <v>108</v>
      </c>
    </row>
    <row r="44" spans="1:10" s="55" customFormat="1" ht="33">
      <c r="A44" s="51">
        <v>38</v>
      </c>
      <c r="B44" s="52" t="str">
        <f>VLOOKUP(C44,'[1]Mamon'!$B$5:$I$821,2,0)</f>
        <v>010306</v>
      </c>
      <c r="C44" s="73" t="s">
        <v>220</v>
      </c>
      <c r="D44" s="52">
        <v>3</v>
      </c>
      <c r="E44" s="52">
        <v>2</v>
      </c>
      <c r="F44" s="52">
        <v>1</v>
      </c>
      <c r="G44" s="52">
        <v>6</v>
      </c>
      <c r="H44" s="54"/>
      <c r="I44" s="156" t="str">
        <f t="shared" si="0"/>
        <v>010306</v>
      </c>
      <c r="J44" s="49" t="s">
        <v>108</v>
      </c>
    </row>
    <row r="45" spans="1:10" s="55" customFormat="1" ht="19.5" customHeight="1">
      <c r="A45" s="51">
        <v>39</v>
      </c>
      <c r="B45" s="52" t="str">
        <f>VLOOKUP(C45,'[1]Mamon'!$B$5:$I$821,2,0)</f>
        <v>010305</v>
      </c>
      <c r="C45" s="73" t="s">
        <v>221</v>
      </c>
      <c r="D45" s="54">
        <v>3</v>
      </c>
      <c r="E45" s="54">
        <v>2</v>
      </c>
      <c r="F45" s="54">
        <v>1</v>
      </c>
      <c r="G45" s="52">
        <v>7</v>
      </c>
      <c r="H45" s="54"/>
      <c r="I45" s="156" t="str">
        <f t="shared" si="0"/>
        <v>010305</v>
      </c>
      <c r="J45" s="49" t="s">
        <v>108</v>
      </c>
    </row>
    <row r="46" spans="1:10" s="55" customFormat="1" ht="33">
      <c r="A46" s="51">
        <v>40</v>
      </c>
      <c r="B46" s="52" t="str">
        <f>VLOOKUP(C46,'[1]Mamon'!$B$5:$I$821,2,0)</f>
        <v>010342</v>
      </c>
      <c r="C46" s="53" t="s">
        <v>65</v>
      </c>
      <c r="D46" s="52">
        <v>5</v>
      </c>
      <c r="E46" s="52">
        <v>0</v>
      </c>
      <c r="F46" s="52">
        <v>5</v>
      </c>
      <c r="G46" s="52">
        <v>2</v>
      </c>
      <c r="H46" s="74"/>
      <c r="I46" s="156" t="str">
        <f t="shared" si="0"/>
        <v>010342</v>
      </c>
      <c r="J46" s="49" t="s">
        <v>108</v>
      </c>
    </row>
    <row r="47" spans="1:10" s="55" customFormat="1" ht="19.5" customHeight="1">
      <c r="A47" s="51">
        <v>41</v>
      </c>
      <c r="B47" s="52" t="str">
        <f>VLOOKUP(C47,'[1]Mamon'!$B$5:$I$821,2,0)</f>
        <v>010328</v>
      </c>
      <c r="C47" s="53" t="s">
        <v>222</v>
      </c>
      <c r="D47" s="52">
        <v>2</v>
      </c>
      <c r="E47" s="52">
        <v>2</v>
      </c>
      <c r="F47" s="52">
        <v>0</v>
      </c>
      <c r="G47" s="52">
        <v>5</v>
      </c>
      <c r="H47" s="54"/>
      <c r="I47" s="156" t="str">
        <f t="shared" si="0"/>
        <v>010328</v>
      </c>
      <c r="J47" s="49" t="s">
        <v>108</v>
      </c>
    </row>
    <row r="48" spans="1:10" s="55" customFormat="1" ht="19.5" customHeight="1">
      <c r="A48" s="51">
        <v>42</v>
      </c>
      <c r="B48" s="52" t="str">
        <f>VLOOKUP(C48,'[1]Mamon'!$B$5:$I$821,2,0)</f>
        <v>010310</v>
      </c>
      <c r="C48" s="53" t="s">
        <v>223</v>
      </c>
      <c r="D48" s="54">
        <v>3</v>
      </c>
      <c r="E48" s="54">
        <v>2</v>
      </c>
      <c r="F48" s="54">
        <v>1</v>
      </c>
      <c r="G48" s="52">
        <v>5</v>
      </c>
      <c r="H48" s="54"/>
      <c r="I48" s="156" t="str">
        <f t="shared" si="0"/>
        <v>010310</v>
      </c>
      <c r="J48" s="49" t="s">
        <v>108</v>
      </c>
    </row>
    <row r="49" spans="1:10" s="55" customFormat="1" ht="19.5" customHeight="1">
      <c r="A49" s="51">
        <v>43</v>
      </c>
      <c r="B49" s="52" t="str">
        <f>VLOOKUP(C49,'[1]Mamon'!$B$5:$I$821,2,0)</f>
        <v>010323</v>
      </c>
      <c r="C49" s="53" t="s">
        <v>224</v>
      </c>
      <c r="D49" s="52">
        <v>2</v>
      </c>
      <c r="E49" s="52">
        <v>0</v>
      </c>
      <c r="F49" s="52">
        <v>2</v>
      </c>
      <c r="G49" s="52">
        <v>7</v>
      </c>
      <c r="H49" s="54"/>
      <c r="I49" s="156" t="str">
        <f t="shared" si="0"/>
        <v>010323</v>
      </c>
      <c r="J49" s="49" t="s">
        <v>108</v>
      </c>
    </row>
    <row r="50" spans="1:12" s="60" customFormat="1" ht="33">
      <c r="A50" s="56">
        <v>44</v>
      </c>
      <c r="B50" s="52" t="str">
        <f>VLOOKUP(C50,'[1]Mamon'!$B$5:$I$821,2,0)</f>
        <v>010341</v>
      </c>
      <c r="C50" s="57" t="s">
        <v>225</v>
      </c>
      <c r="D50" s="58">
        <v>3</v>
      </c>
      <c r="E50" s="58">
        <v>2</v>
      </c>
      <c r="F50" s="58">
        <v>1</v>
      </c>
      <c r="G50" s="58">
        <v>6</v>
      </c>
      <c r="H50" s="59"/>
      <c r="I50" s="156" t="str">
        <f t="shared" si="0"/>
        <v>010341</v>
      </c>
      <c r="J50" s="49" t="s">
        <v>108</v>
      </c>
      <c r="L50" s="55"/>
    </row>
    <row r="51" spans="1:12" s="60" customFormat="1" ht="33">
      <c r="A51" s="56">
        <v>45</v>
      </c>
      <c r="B51" s="52" t="str">
        <f>VLOOKUP(C51,'[1]Mamon'!$B$5:$I$821,2,0)</f>
        <v>010350</v>
      </c>
      <c r="C51" s="75" t="s">
        <v>226</v>
      </c>
      <c r="D51" s="58">
        <v>3</v>
      </c>
      <c r="E51" s="58">
        <v>2</v>
      </c>
      <c r="F51" s="58">
        <v>1</v>
      </c>
      <c r="G51" s="58">
        <v>6</v>
      </c>
      <c r="H51" s="59"/>
      <c r="I51" s="156" t="str">
        <f t="shared" si="0"/>
        <v>010350</v>
      </c>
      <c r="J51" s="49" t="s">
        <v>108</v>
      </c>
      <c r="L51" s="55"/>
    </row>
    <row r="52" spans="1:12" s="60" customFormat="1" ht="33">
      <c r="A52" s="56">
        <v>46</v>
      </c>
      <c r="B52" s="70" t="str">
        <f>VLOOKUP(C52,'[1]Mamon'!$B$5:$I$821,2,0)</f>
        <v>110370</v>
      </c>
      <c r="C52" s="76" t="s">
        <v>227</v>
      </c>
      <c r="D52" s="58">
        <v>3</v>
      </c>
      <c r="E52" s="58">
        <v>3</v>
      </c>
      <c r="F52" s="58">
        <v>0</v>
      </c>
      <c r="G52" s="58">
        <v>6</v>
      </c>
      <c r="H52" s="59"/>
      <c r="I52" s="156" t="str">
        <f t="shared" si="0"/>
        <v>110370</v>
      </c>
      <c r="J52" s="49" t="s">
        <v>108</v>
      </c>
      <c r="L52" s="77" t="s">
        <v>227</v>
      </c>
    </row>
    <row r="53" spans="1:12" s="60" customFormat="1" ht="19.5" customHeight="1">
      <c r="A53" s="56">
        <v>47</v>
      </c>
      <c r="B53" s="52" t="str">
        <f>VLOOKUP(C53,'[1]Mamon'!$B$5:$I$821,2,0)</f>
        <v>010309</v>
      </c>
      <c r="C53" s="57" t="s">
        <v>228</v>
      </c>
      <c r="D53" s="58">
        <v>3</v>
      </c>
      <c r="E53" s="58">
        <v>2</v>
      </c>
      <c r="F53" s="58">
        <v>1</v>
      </c>
      <c r="G53" s="58">
        <v>6</v>
      </c>
      <c r="H53" s="59"/>
      <c r="I53" s="156" t="str">
        <f t="shared" si="0"/>
        <v>010309</v>
      </c>
      <c r="J53" s="49" t="s">
        <v>108</v>
      </c>
      <c r="L53" s="55"/>
    </row>
    <row r="54" spans="1:12" s="60" customFormat="1" ht="19.5" customHeight="1">
      <c r="A54" s="56">
        <v>48</v>
      </c>
      <c r="B54" s="52" t="str">
        <f>VLOOKUP(C54,'[1]Mamon'!$B$5:$I$821,2,0)</f>
        <v>010317</v>
      </c>
      <c r="C54" s="57" t="s">
        <v>229</v>
      </c>
      <c r="D54" s="58">
        <v>3</v>
      </c>
      <c r="E54" s="58">
        <v>2</v>
      </c>
      <c r="F54" s="58">
        <v>1</v>
      </c>
      <c r="G54" s="58">
        <v>6</v>
      </c>
      <c r="H54" s="59"/>
      <c r="I54" s="156" t="str">
        <f t="shared" si="0"/>
        <v>010317</v>
      </c>
      <c r="J54" s="49" t="s">
        <v>108</v>
      </c>
      <c r="L54" s="55"/>
    </row>
    <row r="55" spans="1:12" s="60" customFormat="1" ht="19.5" customHeight="1">
      <c r="A55" s="56">
        <v>49</v>
      </c>
      <c r="B55" s="52" t="str">
        <f>VLOOKUP(C55,'[1]Mamon'!$B$5:$I$821,2,0)</f>
        <v>010336</v>
      </c>
      <c r="C55" s="57" t="s">
        <v>230</v>
      </c>
      <c r="D55" s="58">
        <v>3</v>
      </c>
      <c r="E55" s="58">
        <v>3</v>
      </c>
      <c r="F55" s="58">
        <v>0</v>
      </c>
      <c r="G55" s="58">
        <v>6</v>
      </c>
      <c r="H55" s="59"/>
      <c r="I55" s="156" t="str">
        <f t="shared" si="0"/>
        <v>010336</v>
      </c>
      <c r="J55" s="49" t="s">
        <v>108</v>
      </c>
      <c r="L55" s="55"/>
    </row>
    <row r="56" spans="1:12" s="60" customFormat="1" ht="19.5" customHeight="1">
      <c r="A56" s="56">
        <v>50</v>
      </c>
      <c r="B56" s="52" t="str">
        <f>VLOOKUP(C56,'[1]Mamon'!$B$5:$I$821,2,0)</f>
        <v>010321</v>
      </c>
      <c r="C56" s="57" t="s">
        <v>231</v>
      </c>
      <c r="D56" s="58">
        <v>3</v>
      </c>
      <c r="E56" s="58">
        <v>3</v>
      </c>
      <c r="F56" s="58">
        <v>0</v>
      </c>
      <c r="G56" s="58">
        <v>6</v>
      </c>
      <c r="H56" s="59"/>
      <c r="I56" s="156" t="str">
        <f t="shared" si="0"/>
        <v>010321</v>
      </c>
      <c r="J56" s="49" t="s">
        <v>108</v>
      </c>
      <c r="L56" s="55"/>
    </row>
    <row r="57" spans="1:12" s="60" customFormat="1" ht="33">
      <c r="A57" s="56">
        <v>51</v>
      </c>
      <c r="B57" s="52" t="str">
        <f>VLOOKUP(C57,'[1]Mamon'!$B$5:$I$821,2,0)</f>
        <v>010329</v>
      </c>
      <c r="C57" s="57" t="s">
        <v>232</v>
      </c>
      <c r="D57" s="58">
        <v>3</v>
      </c>
      <c r="E57" s="58">
        <v>2</v>
      </c>
      <c r="F57" s="58">
        <v>1</v>
      </c>
      <c r="G57" s="58">
        <v>7.8</v>
      </c>
      <c r="H57" s="59"/>
      <c r="I57" s="156" t="str">
        <f t="shared" si="0"/>
        <v>010329</v>
      </c>
      <c r="J57" s="49" t="s">
        <v>108</v>
      </c>
      <c r="L57" s="55"/>
    </row>
    <row r="58" spans="1:12" s="60" customFormat="1" ht="19.5" customHeight="1">
      <c r="A58" s="56">
        <v>52</v>
      </c>
      <c r="B58" s="52" t="str">
        <f>VLOOKUP(C58,'[1]Mamon'!$B$5:$I$821,2,0)</f>
        <v>010340</v>
      </c>
      <c r="C58" s="57" t="s">
        <v>233</v>
      </c>
      <c r="D58" s="58">
        <v>3</v>
      </c>
      <c r="E58" s="58">
        <v>2</v>
      </c>
      <c r="F58" s="58">
        <v>1</v>
      </c>
      <c r="G58" s="58">
        <v>7.8</v>
      </c>
      <c r="H58" s="59"/>
      <c r="I58" s="156" t="str">
        <f t="shared" si="0"/>
        <v>010340</v>
      </c>
      <c r="J58" s="49" t="s">
        <v>108</v>
      </c>
      <c r="L58" s="55"/>
    </row>
    <row r="59" spans="1:12" s="60" customFormat="1" ht="19.5" customHeight="1">
      <c r="A59" s="56">
        <v>53</v>
      </c>
      <c r="B59" s="52" t="str">
        <f>VLOOKUP(C59,'[1]Mamon'!$B$5:$I$821,2,0)</f>
        <v>010331</v>
      </c>
      <c r="C59" s="57" t="s">
        <v>234</v>
      </c>
      <c r="D59" s="58">
        <v>3</v>
      </c>
      <c r="E59" s="58">
        <v>2</v>
      </c>
      <c r="F59" s="58">
        <v>1</v>
      </c>
      <c r="G59" s="58">
        <v>7.8</v>
      </c>
      <c r="H59" s="59"/>
      <c r="I59" s="156" t="str">
        <f t="shared" si="0"/>
        <v>010331</v>
      </c>
      <c r="J59" s="49" t="s">
        <v>108</v>
      </c>
      <c r="L59" s="55"/>
    </row>
    <row r="60" spans="1:12" s="60" customFormat="1" ht="19.5" customHeight="1">
      <c r="A60" s="56">
        <v>54</v>
      </c>
      <c r="B60" s="52" t="str">
        <f>VLOOKUP(C60,'[1]Mamon'!$B$5:$I$821,2,0)</f>
        <v>010304</v>
      </c>
      <c r="C60" s="57" t="s">
        <v>235</v>
      </c>
      <c r="D60" s="58">
        <v>3</v>
      </c>
      <c r="E60" s="58">
        <v>2</v>
      </c>
      <c r="F60" s="58">
        <v>1</v>
      </c>
      <c r="G60" s="58">
        <v>7.8</v>
      </c>
      <c r="H60" s="59"/>
      <c r="I60" s="156" t="str">
        <f t="shared" si="0"/>
        <v>010304</v>
      </c>
      <c r="J60" s="49" t="s">
        <v>108</v>
      </c>
      <c r="L60" s="55"/>
    </row>
    <row r="61" spans="1:12" s="60" customFormat="1" ht="19.5" customHeight="1">
      <c r="A61" s="56">
        <v>55</v>
      </c>
      <c r="B61" s="52" t="str">
        <f>VLOOKUP(C61,'[1]Mamon'!$B$5:$I$821,2,0)</f>
        <v>080326</v>
      </c>
      <c r="C61" s="53" t="s">
        <v>236</v>
      </c>
      <c r="D61" s="58">
        <v>3</v>
      </c>
      <c r="E61" s="58">
        <v>2</v>
      </c>
      <c r="F61" s="58">
        <v>1</v>
      </c>
      <c r="G61" s="58">
        <v>7.8</v>
      </c>
      <c r="H61" s="59"/>
      <c r="I61" s="156" t="str">
        <f t="shared" si="0"/>
        <v>080326</v>
      </c>
      <c r="J61" s="49" t="s">
        <v>108</v>
      </c>
      <c r="L61" s="55"/>
    </row>
    <row r="62" spans="1:12" s="60" customFormat="1" ht="19.5" customHeight="1">
      <c r="A62" s="56">
        <v>56</v>
      </c>
      <c r="B62" s="52" t="str">
        <f>VLOOKUP(C62,'[1]Mamon'!$B$5:$I$821,2,0)</f>
        <v>250301</v>
      </c>
      <c r="C62" s="57" t="s">
        <v>237</v>
      </c>
      <c r="D62" s="58">
        <v>3</v>
      </c>
      <c r="E62" s="58">
        <v>0</v>
      </c>
      <c r="F62" s="58">
        <v>3</v>
      </c>
      <c r="G62" s="58">
        <v>7.8</v>
      </c>
      <c r="H62" s="59"/>
      <c r="I62" s="156" t="str">
        <f t="shared" si="0"/>
        <v>250301</v>
      </c>
      <c r="J62" s="49" t="s">
        <v>108</v>
      </c>
      <c r="L62" s="55"/>
    </row>
    <row r="63" spans="1:12" s="60" customFormat="1" ht="33">
      <c r="A63" s="56">
        <v>57</v>
      </c>
      <c r="B63" s="52" t="str">
        <f>VLOOKUP(C63,'[1]Mamon'!$B$5:$I$821,2,0)</f>
        <v>010343</v>
      </c>
      <c r="C63" s="57" t="s">
        <v>238</v>
      </c>
      <c r="D63" s="58">
        <v>3</v>
      </c>
      <c r="E63" s="58">
        <v>0</v>
      </c>
      <c r="F63" s="58">
        <v>3</v>
      </c>
      <c r="G63" s="58">
        <v>7.8</v>
      </c>
      <c r="H63" s="59">
        <v>38</v>
      </c>
      <c r="I63" s="156" t="str">
        <f t="shared" si="0"/>
        <v>010343</v>
      </c>
      <c r="J63" s="49" t="s">
        <v>108</v>
      </c>
      <c r="L63" s="55"/>
    </row>
    <row r="64" spans="1:12" s="60" customFormat="1" ht="33">
      <c r="A64" s="56">
        <v>58</v>
      </c>
      <c r="B64" s="52" t="str">
        <f>VLOOKUP(C64,'[1]Mamon'!$B$5:$I$821,2,0)</f>
        <v>230302</v>
      </c>
      <c r="C64" s="57" t="s">
        <v>239</v>
      </c>
      <c r="D64" s="58">
        <v>3</v>
      </c>
      <c r="E64" s="58">
        <v>0</v>
      </c>
      <c r="F64" s="58">
        <v>3</v>
      </c>
      <c r="G64" s="58">
        <v>7.8</v>
      </c>
      <c r="H64" s="59"/>
      <c r="I64" s="156" t="str">
        <f t="shared" si="0"/>
        <v>230302</v>
      </c>
      <c r="J64" s="49" t="s">
        <v>108</v>
      </c>
      <c r="L64" s="55"/>
    </row>
    <row r="65" spans="1:10" s="55" customFormat="1" ht="19.5" customHeight="1">
      <c r="A65" s="78">
        <v>59</v>
      </c>
      <c r="B65" s="52" t="str">
        <f>VLOOKUP(C65,'[1]Mamon'!$B$5:$I$821,2,0)</f>
        <v>110324</v>
      </c>
      <c r="C65" s="79" t="s">
        <v>158</v>
      </c>
      <c r="D65" s="80">
        <v>4</v>
      </c>
      <c r="E65" s="80">
        <v>3</v>
      </c>
      <c r="F65" s="80">
        <v>1</v>
      </c>
      <c r="G65" s="70">
        <v>8</v>
      </c>
      <c r="H65" s="81"/>
      <c r="I65" s="156" t="str">
        <f t="shared" si="0"/>
        <v>110324</v>
      </c>
      <c r="J65" s="49" t="s">
        <v>108</v>
      </c>
    </row>
    <row r="66" spans="1:10" s="55" customFormat="1" ht="19.5" customHeight="1">
      <c r="A66" s="78">
        <v>60</v>
      </c>
      <c r="B66" s="52" t="str">
        <f>VLOOKUP(C66,'[1]Mamon'!$B$5:$I$821,2,0)</f>
        <v>110337</v>
      </c>
      <c r="C66" s="79" t="s">
        <v>159</v>
      </c>
      <c r="D66" s="80">
        <v>3</v>
      </c>
      <c r="E66" s="80">
        <v>2</v>
      </c>
      <c r="F66" s="80">
        <v>1</v>
      </c>
      <c r="G66" s="70">
        <v>7</v>
      </c>
      <c r="H66" s="81"/>
      <c r="I66" s="156" t="str">
        <f t="shared" si="0"/>
        <v>110337</v>
      </c>
      <c r="J66" s="49" t="s">
        <v>108</v>
      </c>
    </row>
    <row r="67" spans="1:10" s="55" customFormat="1" ht="33">
      <c r="A67" s="78">
        <v>61</v>
      </c>
      <c r="B67" s="52" t="str">
        <f>VLOOKUP(C67,'[1]Mamon'!$B$5:$I$821,2,0)</f>
        <v>110336</v>
      </c>
      <c r="C67" s="82" t="s">
        <v>160</v>
      </c>
      <c r="D67" s="80">
        <v>3</v>
      </c>
      <c r="E67" s="80">
        <v>2</v>
      </c>
      <c r="F67" s="80">
        <v>1</v>
      </c>
      <c r="G67" s="70">
        <v>6</v>
      </c>
      <c r="H67" s="81"/>
      <c r="I67" s="156" t="str">
        <f t="shared" si="0"/>
        <v>110336</v>
      </c>
      <c r="J67" s="49" t="s">
        <v>108</v>
      </c>
    </row>
    <row r="68" spans="1:12" s="55" customFormat="1" ht="33">
      <c r="A68" s="78">
        <v>62</v>
      </c>
      <c r="B68" s="70" t="str">
        <f>VLOOKUP(C68,'[1]Mamon'!$B$5:$I$821,2,0)</f>
        <v>120307</v>
      </c>
      <c r="C68" s="83" t="s">
        <v>161</v>
      </c>
      <c r="D68" s="70">
        <v>3</v>
      </c>
      <c r="E68" s="70">
        <v>3</v>
      </c>
      <c r="F68" s="70">
        <v>0</v>
      </c>
      <c r="G68" s="70">
        <v>7</v>
      </c>
      <c r="H68" s="81"/>
      <c r="I68" s="156" t="str">
        <f t="shared" si="0"/>
        <v>120307</v>
      </c>
      <c r="J68" s="49" t="s">
        <v>108</v>
      </c>
      <c r="L68" s="71" t="s">
        <v>161</v>
      </c>
    </row>
    <row r="69" spans="1:10" s="55" customFormat="1" ht="33">
      <c r="A69" s="78">
        <v>63</v>
      </c>
      <c r="B69" s="52" t="str">
        <f>VLOOKUP(C69,'[1]Mamon'!$B$5:$I$821,2,0)</f>
        <v>110338</v>
      </c>
      <c r="C69" s="79" t="s">
        <v>162</v>
      </c>
      <c r="D69" s="80">
        <v>3</v>
      </c>
      <c r="E69" s="80">
        <v>2</v>
      </c>
      <c r="F69" s="80">
        <v>1</v>
      </c>
      <c r="G69" s="70">
        <v>6</v>
      </c>
      <c r="H69" s="81"/>
      <c r="I69" s="156" t="str">
        <f t="shared" si="0"/>
        <v>110338</v>
      </c>
      <c r="J69" s="49" t="s">
        <v>108</v>
      </c>
    </row>
    <row r="70" spans="1:11" s="55" customFormat="1" ht="19.5" customHeight="1">
      <c r="A70" s="78">
        <v>64</v>
      </c>
      <c r="B70" s="52" t="str">
        <f>VLOOKUP(C70,'[1]Mamon'!$B$5:$I$821,2,0)</f>
        <v>110305</v>
      </c>
      <c r="C70" s="83" t="s">
        <v>240</v>
      </c>
      <c r="D70" s="70">
        <v>3</v>
      </c>
      <c r="E70" s="70">
        <v>3</v>
      </c>
      <c r="F70" s="70">
        <v>0</v>
      </c>
      <c r="G70" s="70">
        <v>5</v>
      </c>
      <c r="H70" s="81"/>
      <c r="I70" s="156" t="str">
        <f aca="true" t="shared" si="1" ref="I70:I133">B70</f>
        <v>110305</v>
      </c>
      <c r="J70" s="49" t="s">
        <v>108</v>
      </c>
      <c r="K70" s="55" t="s">
        <v>209</v>
      </c>
    </row>
    <row r="71" spans="1:11" s="55" customFormat="1" ht="19.5" customHeight="1">
      <c r="A71" s="78">
        <v>65</v>
      </c>
      <c r="B71" s="52" t="str">
        <f>VLOOKUP(C71,'[1]Mamon'!$B$5:$I$821,2,0)</f>
        <v>110348</v>
      </c>
      <c r="C71" s="83" t="s">
        <v>241</v>
      </c>
      <c r="D71" s="70">
        <v>3</v>
      </c>
      <c r="E71" s="70">
        <v>3</v>
      </c>
      <c r="F71" s="70">
        <v>0</v>
      </c>
      <c r="G71" s="70">
        <v>8</v>
      </c>
      <c r="H71" s="81"/>
      <c r="I71" s="156" t="str">
        <f t="shared" si="1"/>
        <v>110348</v>
      </c>
      <c r="J71" s="49" t="s">
        <v>108</v>
      </c>
      <c r="K71" s="55" t="s">
        <v>242</v>
      </c>
    </row>
    <row r="72" spans="1:12" s="60" customFormat="1" ht="19.5" customHeight="1">
      <c r="A72" s="84">
        <v>66</v>
      </c>
      <c r="B72" s="52" t="str">
        <f>VLOOKUP(C72,'[1]Mamon'!$B$5:$I$821,2,0)</f>
        <v>110351</v>
      </c>
      <c r="C72" s="76" t="s">
        <v>243</v>
      </c>
      <c r="D72" s="67">
        <v>3</v>
      </c>
      <c r="E72" s="67">
        <v>3</v>
      </c>
      <c r="F72" s="67">
        <v>0</v>
      </c>
      <c r="G72" s="67">
        <v>8</v>
      </c>
      <c r="H72" s="85"/>
      <c r="I72" s="156" t="str">
        <f t="shared" si="1"/>
        <v>110351</v>
      </c>
      <c r="J72" s="49" t="s">
        <v>108</v>
      </c>
      <c r="L72" s="55"/>
    </row>
    <row r="73" spans="1:12" s="60" customFormat="1" ht="19.5" customHeight="1">
      <c r="A73" s="84">
        <v>67</v>
      </c>
      <c r="B73" s="52" t="str">
        <f>VLOOKUP(C73,'[1]Mamon'!$B$5:$I$821,2,0)</f>
        <v>110343</v>
      </c>
      <c r="C73" s="63" t="s">
        <v>244</v>
      </c>
      <c r="D73" s="86">
        <v>2</v>
      </c>
      <c r="E73" s="86">
        <v>2</v>
      </c>
      <c r="F73" s="67">
        <v>0</v>
      </c>
      <c r="G73" s="67">
        <v>8</v>
      </c>
      <c r="H73" s="85"/>
      <c r="I73" s="156" t="str">
        <f t="shared" si="1"/>
        <v>110343</v>
      </c>
      <c r="J73" s="49" t="s">
        <v>108</v>
      </c>
      <c r="L73" s="55"/>
    </row>
    <row r="74" spans="1:12" s="60" customFormat="1" ht="19.5" customHeight="1">
      <c r="A74" s="87">
        <v>68</v>
      </c>
      <c r="B74" s="52" t="str">
        <f>VLOOKUP(C74,'[1]Mamon'!$B$5:$I$821,2,0)</f>
        <v>110347</v>
      </c>
      <c r="C74" s="76" t="s">
        <v>245</v>
      </c>
      <c r="D74" s="67">
        <v>4</v>
      </c>
      <c r="E74" s="67">
        <v>3</v>
      </c>
      <c r="F74" s="67">
        <v>1</v>
      </c>
      <c r="G74" s="67">
        <v>8</v>
      </c>
      <c r="H74" s="67"/>
      <c r="I74" s="156" t="str">
        <f t="shared" si="1"/>
        <v>110347</v>
      </c>
      <c r="J74" s="49" t="s">
        <v>108</v>
      </c>
      <c r="L74" s="55"/>
    </row>
    <row r="75" spans="1:10" s="55" customFormat="1" ht="19.5" customHeight="1">
      <c r="A75" s="51">
        <v>69</v>
      </c>
      <c r="B75" s="52" t="str">
        <f>VLOOKUP(C75,'[1]Mamon'!$B$5:$I$821,2,0)</f>
        <v>010346</v>
      </c>
      <c r="C75" s="88" t="s">
        <v>246</v>
      </c>
      <c r="D75" s="52">
        <v>8</v>
      </c>
      <c r="E75" s="52">
        <v>0</v>
      </c>
      <c r="F75" s="52">
        <v>8</v>
      </c>
      <c r="G75" s="52">
        <v>8</v>
      </c>
      <c r="H75" s="54"/>
      <c r="I75" s="156" t="str">
        <f t="shared" si="1"/>
        <v>010346</v>
      </c>
      <c r="J75" s="49" t="s">
        <v>108</v>
      </c>
    </row>
    <row r="76" spans="1:10" s="55" customFormat="1" ht="33">
      <c r="A76" s="51">
        <v>70</v>
      </c>
      <c r="B76" s="52" t="str">
        <f>VLOOKUP(C76,'[1]Mamon'!$B$5:$I$821,2,0)</f>
        <v>010327</v>
      </c>
      <c r="C76" s="88" t="s">
        <v>247</v>
      </c>
      <c r="D76" s="52">
        <v>7</v>
      </c>
      <c r="E76" s="52">
        <v>0</v>
      </c>
      <c r="F76" s="52">
        <v>7</v>
      </c>
      <c r="G76" s="52">
        <v>8</v>
      </c>
      <c r="H76" s="54"/>
      <c r="I76" s="156" t="str">
        <f t="shared" si="1"/>
        <v>010327</v>
      </c>
      <c r="J76" s="49" t="s">
        <v>108</v>
      </c>
    </row>
    <row r="77" spans="1:10" s="55" customFormat="1" ht="34.5" customHeight="1">
      <c r="A77" s="51">
        <v>1</v>
      </c>
      <c r="B77" s="52" t="str">
        <f>VLOOKUP(C77,'[1]Mamon'!$B$5:$I$821,2,0)</f>
        <v>120301</v>
      </c>
      <c r="C77" s="53" t="s">
        <v>77</v>
      </c>
      <c r="D77" s="52">
        <v>5</v>
      </c>
      <c r="E77" s="52">
        <v>5</v>
      </c>
      <c r="F77" s="52">
        <v>0</v>
      </c>
      <c r="G77" s="52">
        <v>5</v>
      </c>
      <c r="H77" s="52"/>
      <c r="I77" s="156" t="str">
        <f t="shared" si="1"/>
        <v>120301</v>
      </c>
      <c r="J77" s="49" t="s">
        <v>111</v>
      </c>
    </row>
    <row r="78" spans="1:10" s="55" customFormat="1" ht="19.5" customHeight="1">
      <c r="A78" s="51">
        <v>2</v>
      </c>
      <c r="B78" s="52" t="str">
        <f>VLOOKUP(C78,'[1]Mamon'!$B$5:$I$821,2,0)</f>
        <v>120305</v>
      </c>
      <c r="C78" s="53" t="s">
        <v>72</v>
      </c>
      <c r="D78" s="52">
        <v>2</v>
      </c>
      <c r="E78" s="52">
        <v>2</v>
      </c>
      <c r="F78" s="52">
        <v>0</v>
      </c>
      <c r="G78" s="52">
        <v>6</v>
      </c>
      <c r="H78" s="52"/>
      <c r="I78" s="156" t="str">
        <f t="shared" si="1"/>
        <v>120305</v>
      </c>
      <c r="J78" s="49" t="s">
        <v>111</v>
      </c>
    </row>
    <row r="79" spans="1:10" s="55" customFormat="1" ht="19.5" customHeight="1">
      <c r="A79" s="51">
        <v>3</v>
      </c>
      <c r="B79" s="52" t="str">
        <f>VLOOKUP(C79,'[1]Mamon'!$B$5:$I$821,2,0)</f>
        <v>120302</v>
      </c>
      <c r="C79" s="53" t="s">
        <v>150</v>
      </c>
      <c r="D79" s="52">
        <v>3</v>
      </c>
      <c r="E79" s="52">
        <v>3</v>
      </c>
      <c r="F79" s="52">
        <v>0</v>
      </c>
      <c r="G79" s="52">
        <v>7</v>
      </c>
      <c r="H79" s="52"/>
      <c r="I79" s="156" t="str">
        <f t="shared" si="1"/>
        <v>120302</v>
      </c>
      <c r="J79" s="49" t="s">
        <v>111</v>
      </c>
    </row>
    <row r="80" spans="1:10" s="60" customFormat="1" ht="19.5" customHeight="1">
      <c r="A80" s="56">
        <v>4</v>
      </c>
      <c r="B80" s="52" t="str">
        <f>VLOOKUP(C80,'[1]Mamon'!$B$5:$I$821,2,0)</f>
        <v>110322</v>
      </c>
      <c r="C80" s="57" t="s">
        <v>33</v>
      </c>
      <c r="D80" s="58">
        <v>2</v>
      </c>
      <c r="E80" s="58">
        <v>2</v>
      </c>
      <c r="F80" s="58">
        <v>0</v>
      </c>
      <c r="G80" s="58">
        <v>4</v>
      </c>
      <c r="H80" s="58"/>
      <c r="I80" s="156" t="str">
        <f t="shared" si="1"/>
        <v>110322</v>
      </c>
      <c r="J80" s="49" t="s">
        <v>111</v>
      </c>
    </row>
    <row r="81" spans="1:12" s="60" customFormat="1" ht="19.5" customHeight="1">
      <c r="A81" s="56">
        <v>5</v>
      </c>
      <c r="B81" s="70" t="str">
        <f>VLOOKUP(C81,'[1]Mamon'!$B$5:$I$821,2,0)</f>
        <v>110326</v>
      </c>
      <c r="C81" s="61" t="s">
        <v>248</v>
      </c>
      <c r="D81" s="58">
        <v>2</v>
      </c>
      <c r="E81" s="58">
        <v>2</v>
      </c>
      <c r="F81" s="58">
        <v>0</v>
      </c>
      <c r="G81" s="58">
        <v>4</v>
      </c>
      <c r="H81" s="58"/>
      <c r="I81" s="156" t="str">
        <f t="shared" si="1"/>
        <v>110326</v>
      </c>
      <c r="J81" s="49" t="s">
        <v>111</v>
      </c>
      <c r="L81" s="89" t="s">
        <v>248</v>
      </c>
    </row>
    <row r="82" spans="1:10" s="60" customFormat="1" ht="19.5" customHeight="1">
      <c r="A82" s="56">
        <v>6</v>
      </c>
      <c r="B82" s="52" t="str">
        <f>VLOOKUP(C82,'[1]Mamon'!$B$5:$I$821,2,0)</f>
        <v>140303</v>
      </c>
      <c r="C82" s="57" t="s">
        <v>151</v>
      </c>
      <c r="D82" s="58">
        <v>2</v>
      </c>
      <c r="E82" s="58">
        <v>2</v>
      </c>
      <c r="F82" s="58">
        <v>0</v>
      </c>
      <c r="G82" s="58">
        <v>4</v>
      </c>
      <c r="H82" s="58"/>
      <c r="I82" s="156" t="str">
        <f t="shared" si="1"/>
        <v>140303</v>
      </c>
      <c r="J82" s="49" t="s">
        <v>111</v>
      </c>
    </row>
    <row r="83" spans="1:10" s="60" customFormat="1" ht="19.5" customHeight="1">
      <c r="A83" s="56">
        <v>7</v>
      </c>
      <c r="B83" s="52" t="str">
        <f>VLOOKUP(C83,'[1]Mamon'!$B$5:$I$821,2,0)</f>
        <v>120303</v>
      </c>
      <c r="C83" s="57" t="s">
        <v>81</v>
      </c>
      <c r="D83" s="58">
        <v>2</v>
      </c>
      <c r="E83" s="58">
        <v>2</v>
      </c>
      <c r="F83" s="58">
        <v>0</v>
      </c>
      <c r="G83" s="58">
        <v>4</v>
      </c>
      <c r="H83" s="58"/>
      <c r="I83" s="156" t="str">
        <f t="shared" si="1"/>
        <v>120303</v>
      </c>
      <c r="J83" s="49" t="s">
        <v>111</v>
      </c>
    </row>
    <row r="84" spans="1:10" s="55" customFormat="1" ht="19.5" customHeight="1">
      <c r="A84" s="51">
        <v>8</v>
      </c>
      <c r="B84" s="52" t="str">
        <f>VLOOKUP(C84,'[1]Mamon'!$B$5:$I$821,2,0)</f>
        <v>130329K3</v>
      </c>
      <c r="C84" s="53" t="s">
        <v>61</v>
      </c>
      <c r="D84" s="52">
        <v>4</v>
      </c>
      <c r="E84" s="52">
        <v>4</v>
      </c>
      <c r="F84" s="52">
        <v>0</v>
      </c>
      <c r="G84" s="52">
        <v>2</v>
      </c>
      <c r="H84" s="52"/>
      <c r="I84" s="156" t="str">
        <f t="shared" si="1"/>
        <v>130329K3</v>
      </c>
      <c r="J84" s="49" t="s">
        <v>111</v>
      </c>
    </row>
    <row r="85" spans="1:10" s="55" customFormat="1" ht="19.5" customHeight="1">
      <c r="A85" s="51">
        <v>9</v>
      </c>
      <c r="B85" s="52" t="str">
        <f>VLOOKUP(C85,'[1]Mamon'!$B$5:$I$821,2,0)</f>
        <v>130330K3</v>
      </c>
      <c r="C85" s="53" t="s">
        <v>73</v>
      </c>
      <c r="D85" s="52">
        <v>4</v>
      </c>
      <c r="E85" s="52">
        <v>4</v>
      </c>
      <c r="F85" s="52">
        <v>0</v>
      </c>
      <c r="G85" s="52">
        <v>3</v>
      </c>
      <c r="H85" s="52"/>
      <c r="I85" s="156" t="str">
        <f t="shared" si="1"/>
        <v>130330K3</v>
      </c>
      <c r="J85" s="49" t="s">
        <v>111</v>
      </c>
    </row>
    <row r="86" spans="1:10" s="55" customFormat="1" ht="19.5" customHeight="1">
      <c r="A86" s="51">
        <v>10</v>
      </c>
      <c r="B86" s="52" t="str">
        <f>VLOOKUP(C86,'[1]Mamon'!$B$5:$I$821,2,0)</f>
        <v>130331</v>
      </c>
      <c r="C86" s="53" t="s">
        <v>249</v>
      </c>
      <c r="D86" s="52">
        <v>3</v>
      </c>
      <c r="E86" s="52">
        <v>3</v>
      </c>
      <c r="F86" s="52">
        <v>0</v>
      </c>
      <c r="G86" s="52">
        <v>4</v>
      </c>
      <c r="H86" s="52"/>
      <c r="I86" s="156" t="str">
        <f t="shared" si="1"/>
        <v>130331</v>
      </c>
      <c r="J86" s="49" t="s">
        <v>111</v>
      </c>
    </row>
    <row r="87" spans="1:10" s="55" customFormat="1" ht="19.5" customHeight="1">
      <c r="A87" s="51">
        <v>11</v>
      </c>
      <c r="B87" s="52" t="str">
        <f>VLOOKUP(C87,'[1]Mamon'!$B$5:$I$821,2,0)</f>
        <v>100310</v>
      </c>
      <c r="C87" s="53" t="s">
        <v>202</v>
      </c>
      <c r="D87" s="70">
        <v>3</v>
      </c>
      <c r="E87" s="70">
        <v>3</v>
      </c>
      <c r="F87" s="52">
        <v>0</v>
      </c>
      <c r="G87" s="52">
        <v>1</v>
      </c>
      <c r="H87" s="52"/>
      <c r="I87" s="156" t="str">
        <f t="shared" si="1"/>
        <v>100310</v>
      </c>
      <c r="J87" s="49" t="s">
        <v>111</v>
      </c>
    </row>
    <row r="88" spans="1:10" s="55" customFormat="1" ht="19.5" customHeight="1">
      <c r="A88" s="51">
        <v>12</v>
      </c>
      <c r="B88" s="52" t="str">
        <f>VLOOKUP(C88,'[1]Mamon'!$B$5:$I$821,2,0)</f>
        <v>100311</v>
      </c>
      <c r="C88" s="53" t="s">
        <v>62</v>
      </c>
      <c r="D88" s="70">
        <v>3</v>
      </c>
      <c r="E88" s="70">
        <v>3</v>
      </c>
      <c r="F88" s="52">
        <v>0</v>
      </c>
      <c r="G88" s="52">
        <v>2</v>
      </c>
      <c r="H88" s="52"/>
      <c r="I88" s="156" t="str">
        <f t="shared" si="1"/>
        <v>100311</v>
      </c>
      <c r="J88" s="49" t="s">
        <v>111</v>
      </c>
    </row>
    <row r="89" spans="1:10" s="55" customFormat="1" ht="19.5" customHeight="1">
      <c r="A89" s="51">
        <v>13</v>
      </c>
      <c r="B89" s="52" t="str">
        <f>VLOOKUP(C89,'[1]Mamon'!$B$5:$I$821,2,0)</f>
        <v>100313</v>
      </c>
      <c r="C89" s="53" t="s">
        <v>63</v>
      </c>
      <c r="D89" s="52">
        <v>3</v>
      </c>
      <c r="E89" s="52">
        <v>2</v>
      </c>
      <c r="F89" s="52">
        <v>1</v>
      </c>
      <c r="G89" s="52">
        <v>1</v>
      </c>
      <c r="H89" s="52"/>
      <c r="I89" s="156" t="str">
        <f t="shared" si="1"/>
        <v>100313</v>
      </c>
      <c r="J89" s="49" t="s">
        <v>111</v>
      </c>
    </row>
    <row r="90" spans="1:10" s="55" customFormat="1" ht="19.5" customHeight="1">
      <c r="A90" s="51">
        <v>14</v>
      </c>
      <c r="B90" s="52" t="str">
        <f>VLOOKUP(C90,'[1]Mamon'!$B$5:$I$821,2,0)</f>
        <v>030320</v>
      </c>
      <c r="C90" s="53" t="s">
        <v>66</v>
      </c>
      <c r="D90" s="52">
        <v>3</v>
      </c>
      <c r="E90" s="52">
        <v>2</v>
      </c>
      <c r="F90" s="52">
        <v>1</v>
      </c>
      <c r="G90" s="52">
        <v>2</v>
      </c>
      <c r="H90" s="52"/>
      <c r="I90" s="156" t="str">
        <f t="shared" si="1"/>
        <v>030320</v>
      </c>
      <c r="J90" s="49" t="s">
        <v>111</v>
      </c>
    </row>
    <row r="91" spans="1:10" s="55" customFormat="1" ht="19.5" customHeight="1">
      <c r="A91" s="51">
        <v>15</v>
      </c>
      <c r="B91" s="52" t="str">
        <f>VLOOKUP(C91,'[1]Mamon'!$B$5:$I$821,2,0)</f>
        <v>050329</v>
      </c>
      <c r="C91" s="53" t="s">
        <v>41</v>
      </c>
      <c r="D91" s="52">
        <v>3</v>
      </c>
      <c r="E91" s="52">
        <v>2</v>
      </c>
      <c r="F91" s="52">
        <v>1</v>
      </c>
      <c r="G91" s="52">
        <v>3</v>
      </c>
      <c r="H91" s="52"/>
      <c r="I91" s="156" t="str">
        <f t="shared" si="1"/>
        <v>050329</v>
      </c>
      <c r="J91" s="49" t="s">
        <v>111</v>
      </c>
    </row>
    <row r="92" spans="1:10" s="55" customFormat="1" ht="19.5" customHeight="1">
      <c r="A92" s="51">
        <v>16</v>
      </c>
      <c r="B92" s="52" t="str">
        <f>VLOOKUP(C92,'[1]Mamon'!$B$5:$I$821,2,0)</f>
        <v>100312</v>
      </c>
      <c r="C92" s="53" t="s">
        <v>163</v>
      </c>
      <c r="D92" s="70">
        <v>2</v>
      </c>
      <c r="E92" s="70">
        <v>2</v>
      </c>
      <c r="F92" s="52">
        <v>0</v>
      </c>
      <c r="G92" s="70">
        <v>3</v>
      </c>
      <c r="H92" s="70"/>
      <c r="I92" s="156" t="str">
        <f t="shared" si="1"/>
        <v>100312</v>
      </c>
      <c r="J92" s="49" t="s">
        <v>111</v>
      </c>
    </row>
    <row r="93" spans="1:10" s="55" customFormat="1" ht="19.5" customHeight="1">
      <c r="A93" s="51">
        <v>17</v>
      </c>
      <c r="B93" s="52" t="str">
        <f>VLOOKUP(C93,'[1]Mamon'!$B$5:$I$821,2,0)</f>
        <v>100314</v>
      </c>
      <c r="C93" s="53" t="s">
        <v>67</v>
      </c>
      <c r="D93" s="70">
        <v>2</v>
      </c>
      <c r="E93" s="70">
        <v>2</v>
      </c>
      <c r="F93" s="52">
        <v>0</v>
      </c>
      <c r="G93" s="52">
        <v>2</v>
      </c>
      <c r="H93" s="52"/>
      <c r="I93" s="156" t="str">
        <f t="shared" si="1"/>
        <v>100314</v>
      </c>
      <c r="J93" s="49" t="s">
        <v>111</v>
      </c>
    </row>
    <row r="94" spans="1:10" s="55" customFormat="1" ht="19.5" customHeight="1">
      <c r="A94" s="68" t="s">
        <v>203</v>
      </c>
      <c r="B94" s="52" t="str">
        <f>VLOOKUP(C94,'[1]Mamon'!$B$5:$I$821,2,0)</f>
        <v>090302</v>
      </c>
      <c r="C94" s="90" t="s">
        <v>82</v>
      </c>
      <c r="D94" s="48">
        <v>4</v>
      </c>
      <c r="E94" s="52">
        <v>0</v>
      </c>
      <c r="F94" s="52">
        <v>4</v>
      </c>
      <c r="G94" s="52">
        <v>7</v>
      </c>
      <c r="H94" s="52"/>
      <c r="I94" s="156" t="str">
        <f t="shared" si="1"/>
        <v>090302</v>
      </c>
      <c r="J94" s="49" t="s">
        <v>111</v>
      </c>
    </row>
    <row r="95" spans="1:10" s="55" customFormat="1" ht="19.5" customHeight="1">
      <c r="A95" s="68" t="s">
        <v>204</v>
      </c>
      <c r="B95" s="52" t="str">
        <f>VLOOKUP(C95,'[1]Mamon'!$B$5:$I$821,2,0)</f>
        <v>090301</v>
      </c>
      <c r="C95" s="90" t="s">
        <v>205</v>
      </c>
      <c r="D95" s="48">
        <v>4</v>
      </c>
      <c r="E95" s="52">
        <v>0</v>
      </c>
      <c r="F95" s="52">
        <v>4</v>
      </c>
      <c r="G95" s="52">
        <v>1</v>
      </c>
      <c r="H95" s="52"/>
      <c r="I95" s="156" t="str">
        <f t="shared" si="1"/>
        <v>090301</v>
      </c>
      <c r="J95" s="49" t="s">
        <v>111</v>
      </c>
    </row>
    <row r="96" spans="1:10" s="55" customFormat="1" ht="19.5" customHeight="1">
      <c r="A96" s="51">
        <v>18</v>
      </c>
      <c r="B96" s="52" t="str">
        <f>VLOOKUP(C96,'[1]Mamon'!$B$5:$I$821,2,0)</f>
        <v>010330</v>
      </c>
      <c r="C96" s="53" t="s">
        <v>206</v>
      </c>
      <c r="D96" s="52">
        <v>4</v>
      </c>
      <c r="E96" s="52">
        <v>3</v>
      </c>
      <c r="F96" s="52">
        <v>1</v>
      </c>
      <c r="G96" s="52">
        <v>1</v>
      </c>
      <c r="H96" s="52"/>
      <c r="I96" s="156" t="str">
        <f t="shared" si="1"/>
        <v>010330</v>
      </c>
      <c r="J96" s="49" t="s">
        <v>111</v>
      </c>
    </row>
    <row r="97" spans="1:10" s="55" customFormat="1" ht="19.5" customHeight="1">
      <c r="A97" s="51">
        <v>19</v>
      </c>
      <c r="B97" s="52" t="str">
        <f>VLOOKUP(C97,'[1]Mamon'!$B$5:$I$821,2,0)</f>
        <v>010318K3</v>
      </c>
      <c r="C97" s="53" t="s">
        <v>207</v>
      </c>
      <c r="D97" s="52">
        <v>3</v>
      </c>
      <c r="E97" s="52">
        <v>3</v>
      </c>
      <c r="F97" s="52">
        <v>0</v>
      </c>
      <c r="G97" s="52">
        <v>1</v>
      </c>
      <c r="H97" s="52" t="s">
        <v>110</v>
      </c>
      <c r="I97" s="156" t="str">
        <f t="shared" si="1"/>
        <v>010318K3</v>
      </c>
      <c r="J97" s="49" t="s">
        <v>111</v>
      </c>
    </row>
    <row r="98" spans="1:10" s="55" customFormat="1" ht="19.5" customHeight="1">
      <c r="A98" s="51">
        <v>20</v>
      </c>
      <c r="B98" s="52" t="str">
        <f>VLOOKUP(C98,'[1]Mamon'!$B$5:$I$821,2,0)</f>
        <v>010338</v>
      </c>
      <c r="C98" s="53" t="s">
        <v>42</v>
      </c>
      <c r="D98" s="52">
        <v>3</v>
      </c>
      <c r="E98" s="52">
        <v>3</v>
      </c>
      <c r="F98" s="52">
        <v>0</v>
      </c>
      <c r="G98" s="52">
        <v>2</v>
      </c>
      <c r="H98" s="52">
        <v>19</v>
      </c>
      <c r="I98" s="156" t="str">
        <f t="shared" si="1"/>
        <v>010338</v>
      </c>
      <c r="J98" s="49" t="s">
        <v>111</v>
      </c>
    </row>
    <row r="99" spans="1:10" s="55" customFormat="1" ht="19.5" customHeight="1">
      <c r="A99" s="51">
        <v>21</v>
      </c>
      <c r="B99" s="52" t="str">
        <f>VLOOKUP(C99,'[1]Mamon'!$B$5:$I$821,2,0)</f>
        <v>010313</v>
      </c>
      <c r="C99" s="53" t="s">
        <v>164</v>
      </c>
      <c r="D99" s="72">
        <v>4</v>
      </c>
      <c r="E99" s="52">
        <v>3</v>
      </c>
      <c r="F99" s="52">
        <v>1</v>
      </c>
      <c r="G99" s="52">
        <v>3</v>
      </c>
      <c r="H99" s="52">
        <v>19</v>
      </c>
      <c r="I99" s="156" t="str">
        <f t="shared" si="1"/>
        <v>010313</v>
      </c>
      <c r="J99" s="49" t="s">
        <v>111</v>
      </c>
    </row>
    <row r="100" spans="1:10" s="55" customFormat="1" ht="19.5" customHeight="1">
      <c r="A100" s="51">
        <v>22</v>
      </c>
      <c r="B100" s="52" t="str">
        <f>VLOOKUP(C100,'[1]Mamon'!$B$5:$I$821,2,0)</f>
        <v>080315</v>
      </c>
      <c r="C100" s="53" t="s">
        <v>165</v>
      </c>
      <c r="D100" s="52">
        <v>3</v>
      </c>
      <c r="E100" s="52">
        <v>3</v>
      </c>
      <c r="F100" s="52">
        <v>0</v>
      </c>
      <c r="G100" s="52">
        <v>3</v>
      </c>
      <c r="H100" s="52" t="s">
        <v>166</v>
      </c>
      <c r="I100" s="156" t="str">
        <f t="shared" si="1"/>
        <v>080315</v>
      </c>
      <c r="J100" s="49" t="s">
        <v>111</v>
      </c>
    </row>
    <row r="101" spans="1:12" s="55" customFormat="1" ht="19.5" customHeight="1">
      <c r="A101" s="51">
        <v>23</v>
      </c>
      <c r="B101" s="70" t="str">
        <f>VLOOKUP(C101,'[1]Mamon'!$B$5:$I$821,2,0)</f>
        <v>070367</v>
      </c>
      <c r="C101" s="83" t="s">
        <v>250</v>
      </c>
      <c r="D101" s="54">
        <v>3</v>
      </c>
      <c r="E101" s="54">
        <v>3</v>
      </c>
      <c r="F101" s="54">
        <v>0</v>
      </c>
      <c r="G101" s="52">
        <v>4</v>
      </c>
      <c r="H101" s="52"/>
      <c r="I101" s="156" t="str">
        <f t="shared" si="1"/>
        <v>070367</v>
      </c>
      <c r="J101" s="49" t="s">
        <v>111</v>
      </c>
      <c r="L101" s="71" t="s">
        <v>250</v>
      </c>
    </row>
    <row r="102" spans="1:10" s="55" customFormat="1" ht="19.5" customHeight="1">
      <c r="A102" s="51">
        <v>24</v>
      </c>
      <c r="B102" s="52" t="str">
        <f>VLOOKUP(C102,'[1]Mamon'!$B$5:$I$821,2,0)</f>
        <v>070315</v>
      </c>
      <c r="C102" s="53" t="s">
        <v>68</v>
      </c>
      <c r="D102" s="52">
        <v>3</v>
      </c>
      <c r="E102" s="52">
        <v>2</v>
      </c>
      <c r="F102" s="52">
        <v>1</v>
      </c>
      <c r="G102" s="52">
        <v>2</v>
      </c>
      <c r="H102" s="52" t="s">
        <v>251</v>
      </c>
      <c r="I102" s="156" t="str">
        <f t="shared" si="1"/>
        <v>070315</v>
      </c>
      <c r="J102" s="49" t="s">
        <v>111</v>
      </c>
    </row>
    <row r="103" spans="1:10" s="55" customFormat="1" ht="19.5" customHeight="1">
      <c r="A103" s="51">
        <v>25</v>
      </c>
      <c r="B103" s="52" t="str">
        <f>VLOOKUP(C103,'[1]Mamon'!$B$5:$I$821,2,0)</f>
        <v>010316</v>
      </c>
      <c r="C103" s="53" t="s">
        <v>212</v>
      </c>
      <c r="D103" s="52">
        <v>3</v>
      </c>
      <c r="E103" s="52">
        <v>3</v>
      </c>
      <c r="F103" s="52">
        <v>0</v>
      </c>
      <c r="G103" s="52">
        <v>1</v>
      </c>
      <c r="H103" s="52"/>
      <c r="I103" s="156" t="str">
        <f t="shared" si="1"/>
        <v>010316</v>
      </c>
      <c r="J103" s="49" t="s">
        <v>111</v>
      </c>
    </row>
    <row r="104" spans="1:10" s="55" customFormat="1" ht="19.5" customHeight="1">
      <c r="A104" s="51">
        <v>26</v>
      </c>
      <c r="B104" s="52" t="str">
        <f>VLOOKUP(C104,'[1]Mamon'!$B$5:$I$821,2,0)</f>
        <v>020322</v>
      </c>
      <c r="C104" s="53" t="s">
        <v>156</v>
      </c>
      <c r="D104" s="72">
        <v>3</v>
      </c>
      <c r="E104" s="52">
        <v>2</v>
      </c>
      <c r="F104" s="52">
        <v>1</v>
      </c>
      <c r="G104" s="52">
        <v>3</v>
      </c>
      <c r="H104" s="52" t="s">
        <v>167</v>
      </c>
      <c r="I104" s="156" t="str">
        <f t="shared" si="1"/>
        <v>020322</v>
      </c>
      <c r="J104" s="49" t="s">
        <v>111</v>
      </c>
    </row>
    <row r="105" spans="1:10" s="55" customFormat="1" ht="19.5" customHeight="1">
      <c r="A105" s="51">
        <v>27</v>
      </c>
      <c r="B105" s="52" t="str">
        <f>VLOOKUP(C105,'[1]Mamon'!$B$5:$I$821,2,0)</f>
        <v>070319</v>
      </c>
      <c r="C105" s="53" t="s">
        <v>168</v>
      </c>
      <c r="D105" s="72">
        <v>3</v>
      </c>
      <c r="E105" s="52">
        <v>2</v>
      </c>
      <c r="F105" s="52">
        <v>1</v>
      </c>
      <c r="G105" s="52">
        <v>3</v>
      </c>
      <c r="H105" s="52"/>
      <c r="I105" s="156" t="str">
        <f t="shared" si="1"/>
        <v>070319</v>
      </c>
      <c r="J105" s="49" t="s">
        <v>111</v>
      </c>
    </row>
    <row r="106" spans="1:10" s="55" customFormat="1" ht="19.5" customHeight="1">
      <c r="A106" s="51">
        <v>28</v>
      </c>
      <c r="B106" s="52" t="str">
        <f>VLOOKUP(C106,'[1]Mamon'!$B$5:$I$821,2,0)</f>
        <v>070328</v>
      </c>
      <c r="C106" s="53" t="s">
        <v>252</v>
      </c>
      <c r="D106" s="52">
        <v>3</v>
      </c>
      <c r="E106" s="52">
        <v>2</v>
      </c>
      <c r="F106" s="52">
        <v>1</v>
      </c>
      <c r="G106" s="52">
        <v>4</v>
      </c>
      <c r="H106" s="52"/>
      <c r="I106" s="156" t="str">
        <f t="shared" si="1"/>
        <v>070328</v>
      </c>
      <c r="J106" s="49" t="s">
        <v>111</v>
      </c>
    </row>
    <row r="107" spans="1:10" s="55" customFormat="1" ht="19.5" customHeight="1">
      <c r="A107" s="51">
        <v>29</v>
      </c>
      <c r="B107" s="52" t="str">
        <f>VLOOKUP(C107,'[1]Mamon'!$B$5:$I$821,2,0)</f>
        <v>080342</v>
      </c>
      <c r="C107" s="53" t="s">
        <v>253</v>
      </c>
      <c r="D107" s="52">
        <v>3</v>
      </c>
      <c r="E107" s="52">
        <v>3</v>
      </c>
      <c r="F107" s="52">
        <v>0</v>
      </c>
      <c r="G107" s="52">
        <v>4</v>
      </c>
      <c r="H107" s="52"/>
      <c r="I107" s="156" t="str">
        <f t="shared" si="1"/>
        <v>080342</v>
      </c>
      <c r="J107" s="49" t="s">
        <v>111</v>
      </c>
    </row>
    <row r="108" spans="1:10" s="55" customFormat="1" ht="19.5" customHeight="1">
      <c r="A108" s="51">
        <v>30</v>
      </c>
      <c r="B108" s="52" t="str">
        <f>VLOOKUP(C108,'[1]Mamon'!$B$5:$I$821,2,0)</f>
        <v>080326</v>
      </c>
      <c r="C108" s="53" t="s">
        <v>236</v>
      </c>
      <c r="D108" s="52">
        <v>3</v>
      </c>
      <c r="E108" s="52">
        <v>2</v>
      </c>
      <c r="F108" s="52">
        <v>1</v>
      </c>
      <c r="G108" s="52">
        <v>5</v>
      </c>
      <c r="H108" s="52"/>
      <c r="I108" s="156" t="str">
        <f t="shared" si="1"/>
        <v>080326</v>
      </c>
      <c r="J108" s="49" t="s">
        <v>111</v>
      </c>
    </row>
    <row r="109" spans="1:10" s="55" customFormat="1" ht="19.5" customHeight="1">
      <c r="A109" s="51">
        <v>31</v>
      </c>
      <c r="B109" s="52" t="str">
        <f>VLOOKUP(C109,'[1]Mamon'!$B$5:$I$821,2,0)</f>
        <v>070361</v>
      </c>
      <c r="C109" s="53" t="s">
        <v>254</v>
      </c>
      <c r="D109" s="52">
        <v>3</v>
      </c>
      <c r="E109" s="52">
        <v>2</v>
      </c>
      <c r="F109" s="52">
        <v>1</v>
      </c>
      <c r="G109" s="52">
        <v>5</v>
      </c>
      <c r="H109" s="52"/>
      <c r="I109" s="156" t="str">
        <f t="shared" si="1"/>
        <v>070361</v>
      </c>
      <c r="J109" s="49" t="s">
        <v>111</v>
      </c>
    </row>
    <row r="110" spans="1:10" s="55" customFormat="1" ht="19.5" customHeight="1">
      <c r="A110" s="51">
        <v>32</v>
      </c>
      <c r="B110" s="52" t="str">
        <f>VLOOKUP(C110,'[1]Mamon'!$B$5:$I$821,2,0)</f>
        <v>010329</v>
      </c>
      <c r="C110" s="73" t="s">
        <v>232</v>
      </c>
      <c r="D110" s="54">
        <v>3</v>
      </c>
      <c r="E110" s="54">
        <v>2</v>
      </c>
      <c r="F110" s="54">
        <v>1</v>
      </c>
      <c r="G110" s="52">
        <v>4</v>
      </c>
      <c r="H110" s="52"/>
      <c r="I110" s="156" t="str">
        <f t="shared" si="1"/>
        <v>010329</v>
      </c>
      <c r="J110" s="49" t="s">
        <v>111</v>
      </c>
    </row>
    <row r="111" spans="1:10" s="55" customFormat="1" ht="19.5" customHeight="1">
      <c r="A111" s="51">
        <v>33</v>
      </c>
      <c r="B111" s="52" t="str">
        <f>VLOOKUP(C111,'[1]Mamon'!$B$5:$I$821,2,0)</f>
        <v>010303</v>
      </c>
      <c r="C111" s="53" t="s">
        <v>255</v>
      </c>
      <c r="D111" s="52">
        <v>3</v>
      </c>
      <c r="E111" s="52">
        <v>2</v>
      </c>
      <c r="F111" s="52">
        <v>1</v>
      </c>
      <c r="G111" s="52">
        <v>4</v>
      </c>
      <c r="H111" s="52"/>
      <c r="I111" s="156" t="str">
        <f t="shared" si="1"/>
        <v>010303</v>
      </c>
      <c r="J111" s="49" t="s">
        <v>111</v>
      </c>
    </row>
    <row r="112" spans="1:10" s="55" customFormat="1" ht="19.5" customHeight="1">
      <c r="A112" s="51">
        <v>34</v>
      </c>
      <c r="B112" s="52" t="str">
        <f>VLOOKUP(C112,'[1]Mamon'!$B$5:$I$821,2,0)</f>
        <v>010344</v>
      </c>
      <c r="C112" s="53" t="s">
        <v>69</v>
      </c>
      <c r="D112" s="52">
        <v>3</v>
      </c>
      <c r="E112" s="52">
        <v>0</v>
      </c>
      <c r="F112" s="52">
        <v>3</v>
      </c>
      <c r="G112" s="52">
        <v>2</v>
      </c>
      <c r="H112" s="52"/>
      <c r="I112" s="156" t="str">
        <f t="shared" si="1"/>
        <v>010344</v>
      </c>
      <c r="J112" s="49" t="s">
        <v>111</v>
      </c>
    </row>
    <row r="113" spans="1:10" s="55" customFormat="1" ht="19.5" customHeight="1">
      <c r="A113" s="51">
        <v>35</v>
      </c>
      <c r="B113" s="52" t="str">
        <f>VLOOKUP(C113,'[1]Mamon'!$B$5:$I$821,2,0)</f>
        <v>010311K3</v>
      </c>
      <c r="C113" s="73" t="s">
        <v>256</v>
      </c>
      <c r="D113" s="54">
        <v>5</v>
      </c>
      <c r="E113" s="54">
        <v>3</v>
      </c>
      <c r="F113" s="54">
        <v>2</v>
      </c>
      <c r="G113" s="52">
        <v>5</v>
      </c>
      <c r="H113" s="52"/>
      <c r="I113" s="156" t="str">
        <f t="shared" si="1"/>
        <v>010311K3</v>
      </c>
      <c r="J113" s="49" t="s">
        <v>111</v>
      </c>
    </row>
    <row r="114" spans="1:10" s="55" customFormat="1" ht="19.5" customHeight="1">
      <c r="A114" s="51">
        <v>36</v>
      </c>
      <c r="B114" s="52" t="str">
        <f>VLOOKUP(C114,'[1]Mamon'!$B$5:$I$821,2,0)</f>
        <v>010312</v>
      </c>
      <c r="C114" s="53" t="s">
        <v>257</v>
      </c>
      <c r="D114" s="54">
        <v>5</v>
      </c>
      <c r="E114" s="54">
        <v>3</v>
      </c>
      <c r="F114" s="54">
        <v>2</v>
      </c>
      <c r="G114" s="52">
        <v>6</v>
      </c>
      <c r="H114" s="52">
        <v>35</v>
      </c>
      <c r="I114" s="156" t="str">
        <f t="shared" si="1"/>
        <v>010312</v>
      </c>
      <c r="J114" s="49" t="s">
        <v>111</v>
      </c>
    </row>
    <row r="115" spans="1:10" s="55" customFormat="1" ht="19.5" customHeight="1">
      <c r="A115" s="51">
        <v>37</v>
      </c>
      <c r="B115" s="52" t="str">
        <f>VLOOKUP(C115,'[1]Mamon'!$B$5:$I$821,2,0)</f>
        <v>010333</v>
      </c>
      <c r="C115" s="53" t="s">
        <v>258</v>
      </c>
      <c r="D115" s="52">
        <v>4</v>
      </c>
      <c r="E115" s="52">
        <v>3</v>
      </c>
      <c r="F115" s="52">
        <v>1</v>
      </c>
      <c r="G115" s="52">
        <v>6</v>
      </c>
      <c r="H115" s="52"/>
      <c r="I115" s="156" t="str">
        <f t="shared" si="1"/>
        <v>010333</v>
      </c>
      <c r="J115" s="49" t="s">
        <v>111</v>
      </c>
    </row>
    <row r="116" spans="1:10" s="55" customFormat="1" ht="19.5" customHeight="1">
      <c r="A116" s="51">
        <v>38</v>
      </c>
      <c r="B116" s="52" t="str">
        <f>VLOOKUP(C116,'[1]Mamon'!$B$5:$I$821,2,0)</f>
        <v>010325K3</v>
      </c>
      <c r="C116" s="187" t="s">
        <v>704</v>
      </c>
      <c r="D116" s="54">
        <v>3</v>
      </c>
      <c r="E116" s="54">
        <v>1</v>
      </c>
      <c r="F116" s="54">
        <v>2</v>
      </c>
      <c r="G116" s="52">
        <v>7</v>
      </c>
      <c r="H116" s="52"/>
      <c r="I116" s="156" t="str">
        <f t="shared" si="1"/>
        <v>010325K3</v>
      </c>
      <c r="J116" s="49" t="s">
        <v>111</v>
      </c>
    </row>
    <row r="117" spans="1:10" s="55" customFormat="1" ht="19.5" customHeight="1">
      <c r="A117" s="51">
        <v>39</v>
      </c>
      <c r="B117" s="52" t="str">
        <f>VLOOKUP(C117,'[1]Mamon'!$B$5:$I$821,2,0)</f>
        <v>010337K3</v>
      </c>
      <c r="C117" s="185" t="s">
        <v>699</v>
      </c>
      <c r="D117" s="54">
        <v>5</v>
      </c>
      <c r="E117" s="54">
        <v>3</v>
      </c>
      <c r="F117" s="54">
        <v>2</v>
      </c>
      <c r="G117" s="52">
        <v>5</v>
      </c>
      <c r="H117" s="52"/>
      <c r="I117" s="156" t="str">
        <f t="shared" si="1"/>
        <v>010337K3</v>
      </c>
      <c r="J117" s="49" t="s">
        <v>111</v>
      </c>
    </row>
    <row r="118" spans="1:12" s="60" customFormat="1" ht="19.5" customHeight="1">
      <c r="A118" s="56">
        <v>40</v>
      </c>
      <c r="B118" s="70" t="str">
        <f>VLOOKUP(C118,'[1]Mamon'!$B$5:$I$821,2,0)</f>
        <v>110370</v>
      </c>
      <c r="C118" s="76" t="s">
        <v>227</v>
      </c>
      <c r="D118" s="58">
        <v>3</v>
      </c>
      <c r="E118" s="58">
        <v>3</v>
      </c>
      <c r="F118" s="58">
        <v>0</v>
      </c>
      <c r="G118" s="58">
        <v>6</v>
      </c>
      <c r="H118" s="58"/>
      <c r="I118" s="156" t="str">
        <f t="shared" si="1"/>
        <v>110370</v>
      </c>
      <c r="J118" s="49" t="s">
        <v>111</v>
      </c>
      <c r="L118" s="77" t="s">
        <v>227</v>
      </c>
    </row>
    <row r="119" spans="1:10" s="60" customFormat="1" ht="19.5" customHeight="1">
      <c r="A119" s="56">
        <v>41</v>
      </c>
      <c r="B119" s="52" t="str">
        <f>VLOOKUP(C119,'[1]Mamon'!$B$5:$I$821,2,0)</f>
        <v>010336</v>
      </c>
      <c r="C119" s="57" t="s">
        <v>230</v>
      </c>
      <c r="D119" s="58">
        <v>3</v>
      </c>
      <c r="E119" s="58">
        <v>3</v>
      </c>
      <c r="F119" s="58">
        <v>0</v>
      </c>
      <c r="G119" s="58">
        <v>6</v>
      </c>
      <c r="H119" s="58"/>
      <c r="I119" s="156" t="str">
        <f t="shared" si="1"/>
        <v>010336</v>
      </c>
      <c r="J119" s="49" t="s">
        <v>111</v>
      </c>
    </row>
    <row r="120" spans="1:10" s="60" customFormat="1" ht="19.5" customHeight="1">
      <c r="A120" s="56">
        <v>42</v>
      </c>
      <c r="B120" s="52" t="str">
        <f>VLOOKUP(C120,'[1]Mamon'!$B$5:$I$821,2,0)</f>
        <v>080329</v>
      </c>
      <c r="C120" s="57" t="s">
        <v>259</v>
      </c>
      <c r="D120" s="58">
        <v>3</v>
      </c>
      <c r="E120" s="58">
        <v>2</v>
      </c>
      <c r="F120" s="58">
        <v>1</v>
      </c>
      <c r="G120" s="58">
        <v>6</v>
      </c>
      <c r="H120" s="58"/>
      <c r="I120" s="156" t="str">
        <f t="shared" si="1"/>
        <v>080329</v>
      </c>
      <c r="J120" s="49" t="s">
        <v>111</v>
      </c>
    </row>
    <row r="121" spans="1:10" s="60" customFormat="1" ht="19.5" customHeight="1">
      <c r="A121" s="56">
        <v>43</v>
      </c>
      <c r="B121" s="52" t="str">
        <f>VLOOKUP(C121,'[1]Mamon'!$B$5:$I$821,2,0)</f>
        <v>070305</v>
      </c>
      <c r="C121" s="91" t="s">
        <v>260</v>
      </c>
      <c r="D121" s="59">
        <v>3</v>
      </c>
      <c r="E121" s="59">
        <v>3</v>
      </c>
      <c r="F121" s="59">
        <v>0</v>
      </c>
      <c r="G121" s="58">
        <v>6</v>
      </c>
      <c r="H121" s="58"/>
      <c r="I121" s="156" t="str">
        <f t="shared" si="1"/>
        <v>070305</v>
      </c>
      <c r="J121" s="49" t="s">
        <v>111</v>
      </c>
    </row>
    <row r="122" spans="1:10" s="60" customFormat="1" ht="34.5" customHeight="1">
      <c r="A122" s="56">
        <v>44</v>
      </c>
      <c r="B122" s="52" t="str">
        <f>VLOOKUP(C122,'[1]Mamon'!$B$5:$I$821,2,0)</f>
        <v>070309</v>
      </c>
      <c r="C122" s="57" t="s">
        <v>261</v>
      </c>
      <c r="D122" s="58">
        <v>3</v>
      </c>
      <c r="E122" s="58">
        <v>2</v>
      </c>
      <c r="F122" s="58">
        <v>1</v>
      </c>
      <c r="G122" s="58">
        <v>6</v>
      </c>
      <c r="H122" s="58"/>
      <c r="I122" s="156" t="str">
        <f t="shared" si="1"/>
        <v>070309</v>
      </c>
      <c r="J122" s="49" t="s">
        <v>111</v>
      </c>
    </row>
    <row r="123" spans="1:10" s="60" customFormat="1" ht="19.5" customHeight="1">
      <c r="A123" s="56">
        <v>45</v>
      </c>
      <c r="B123" s="52" t="str">
        <f>VLOOKUP(C123,'[1]Mamon'!$B$5:$I$821,2,0)</f>
        <v>070333</v>
      </c>
      <c r="C123" s="65" t="s">
        <v>262</v>
      </c>
      <c r="D123" s="58">
        <v>3</v>
      </c>
      <c r="E123" s="58">
        <v>2</v>
      </c>
      <c r="F123" s="58">
        <v>1</v>
      </c>
      <c r="G123" s="58">
        <v>6</v>
      </c>
      <c r="H123" s="58"/>
      <c r="I123" s="156" t="str">
        <f t="shared" si="1"/>
        <v>070333</v>
      </c>
      <c r="J123" s="49" t="s">
        <v>111</v>
      </c>
    </row>
    <row r="124" spans="1:10" s="60" customFormat="1" ht="19.5" customHeight="1">
      <c r="A124" s="56">
        <v>46</v>
      </c>
      <c r="B124" s="52" t="str">
        <f>VLOOKUP(C124,'[1]Mamon'!$B$5:$I$821,2,0)</f>
        <v>080320</v>
      </c>
      <c r="C124" s="57" t="s">
        <v>263</v>
      </c>
      <c r="D124" s="58">
        <v>3</v>
      </c>
      <c r="E124" s="58">
        <v>3</v>
      </c>
      <c r="F124" s="58">
        <v>0</v>
      </c>
      <c r="G124" s="58">
        <v>6</v>
      </c>
      <c r="H124" s="58"/>
      <c r="I124" s="156" t="str">
        <f t="shared" si="1"/>
        <v>080320</v>
      </c>
      <c r="J124" s="49" t="s">
        <v>111</v>
      </c>
    </row>
    <row r="125" spans="1:10" s="60" customFormat="1" ht="19.5" customHeight="1">
      <c r="A125" s="56">
        <v>47</v>
      </c>
      <c r="B125" s="52" t="str">
        <f>VLOOKUP(C125,'[1]Mamon'!$B$5:$I$821,2,0)</f>
        <v>010321</v>
      </c>
      <c r="C125" s="57" t="s">
        <v>231</v>
      </c>
      <c r="D125" s="58">
        <v>3</v>
      </c>
      <c r="E125" s="58">
        <v>3</v>
      </c>
      <c r="F125" s="58">
        <v>0</v>
      </c>
      <c r="G125" s="58">
        <v>6</v>
      </c>
      <c r="H125" s="58"/>
      <c r="I125" s="156" t="str">
        <f t="shared" si="1"/>
        <v>010321</v>
      </c>
      <c r="J125" s="49" t="s">
        <v>111</v>
      </c>
    </row>
    <row r="126" spans="1:10" s="60" customFormat="1" ht="19.5" customHeight="1">
      <c r="A126" s="56">
        <v>48</v>
      </c>
      <c r="B126" s="52" t="str">
        <f>VLOOKUP(C126,'[1]Mamon'!$B$5:$I$821,2,0)</f>
        <v>010349</v>
      </c>
      <c r="C126" s="57" t="s">
        <v>264</v>
      </c>
      <c r="D126" s="58">
        <v>3</v>
      </c>
      <c r="E126" s="58">
        <v>3</v>
      </c>
      <c r="F126" s="58">
        <v>0</v>
      </c>
      <c r="G126" s="58">
        <v>7</v>
      </c>
      <c r="H126" s="58"/>
      <c r="I126" s="156" t="str">
        <f t="shared" si="1"/>
        <v>010349</v>
      </c>
      <c r="J126" s="49" t="s">
        <v>111</v>
      </c>
    </row>
    <row r="127" spans="1:10" s="60" customFormat="1" ht="19.5" customHeight="1">
      <c r="A127" s="56">
        <v>49</v>
      </c>
      <c r="B127" s="52" t="str">
        <f>VLOOKUP(C127,'[1]Mamon'!$B$5:$I$821,2,0)</f>
        <v>010310</v>
      </c>
      <c r="C127" s="57" t="s">
        <v>223</v>
      </c>
      <c r="D127" s="59">
        <v>3</v>
      </c>
      <c r="E127" s="59">
        <v>2</v>
      </c>
      <c r="F127" s="59">
        <v>1</v>
      </c>
      <c r="G127" s="58">
        <v>7</v>
      </c>
      <c r="H127" s="58"/>
      <c r="I127" s="156" t="str">
        <f t="shared" si="1"/>
        <v>010310</v>
      </c>
      <c r="J127" s="49" t="s">
        <v>111</v>
      </c>
    </row>
    <row r="128" spans="1:10" s="60" customFormat="1" ht="19.5" customHeight="1">
      <c r="A128" s="56">
        <v>50</v>
      </c>
      <c r="B128" s="52" t="str">
        <f>VLOOKUP(C128,'[1]Mamon'!$B$5:$I$821,2,0)</f>
        <v>010340</v>
      </c>
      <c r="C128" s="57" t="s">
        <v>233</v>
      </c>
      <c r="D128" s="58">
        <v>3</v>
      </c>
      <c r="E128" s="58">
        <v>2</v>
      </c>
      <c r="F128" s="58">
        <v>1</v>
      </c>
      <c r="G128" s="58">
        <v>7</v>
      </c>
      <c r="H128" s="58"/>
      <c r="I128" s="156" t="str">
        <f t="shared" si="1"/>
        <v>010340</v>
      </c>
      <c r="J128" s="49" t="s">
        <v>111</v>
      </c>
    </row>
    <row r="129" spans="1:10" s="60" customFormat="1" ht="19.5" customHeight="1">
      <c r="A129" s="56">
        <v>51</v>
      </c>
      <c r="B129" s="52" t="str">
        <f>VLOOKUP(C129,'[1]Mamon'!$B$5:$I$821,2,0)</f>
        <v>010301</v>
      </c>
      <c r="C129" s="57" t="s">
        <v>265</v>
      </c>
      <c r="D129" s="58">
        <v>3</v>
      </c>
      <c r="E129" s="58">
        <v>2</v>
      </c>
      <c r="F129" s="58">
        <v>1</v>
      </c>
      <c r="G129" s="58">
        <v>7</v>
      </c>
      <c r="H129" s="58"/>
      <c r="I129" s="156" t="str">
        <f t="shared" si="1"/>
        <v>010301</v>
      </c>
      <c r="J129" s="49" t="s">
        <v>111</v>
      </c>
    </row>
    <row r="130" spans="1:10" s="60" customFormat="1" ht="19.5" customHeight="1">
      <c r="A130" s="56">
        <v>52</v>
      </c>
      <c r="B130" s="52" t="str">
        <f>VLOOKUP(C130,'[1]Mamon'!$B$5:$I$821,2,0)</f>
        <v>010304</v>
      </c>
      <c r="C130" s="57" t="s">
        <v>235</v>
      </c>
      <c r="D130" s="58">
        <v>3</v>
      </c>
      <c r="E130" s="58">
        <v>2</v>
      </c>
      <c r="F130" s="58">
        <v>1</v>
      </c>
      <c r="G130" s="58">
        <v>7</v>
      </c>
      <c r="H130" s="58"/>
      <c r="I130" s="156" t="str">
        <f t="shared" si="1"/>
        <v>010304</v>
      </c>
      <c r="J130" s="49" t="s">
        <v>111</v>
      </c>
    </row>
    <row r="131" spans="1:10" s="60" customFormat="1" ht="19.5" customHeight="1">
      <c r="A131" s="56">
        <v>53</v>
      </c>
      <c r="B131" s="52" t="str">
        <f>VLOOKUP(C131,'[1]Mamon'!$B$5:$I$821,2,0)</f>
        <v>010322</v>
      </c>
      <c r="C131" s="91" t="s">
        <v>155</v>
      </c>
      <c r="D131" s="59">
        <v>3</v>
      </c>
      <c r="E131" s="59">
        <v>2</v>
      </c>
      <c r="F131" s="59">
        <v>1</v>
      </c>
      <c r="G131" s="58">
        <v>7</v>
      </c>
      <c r="H131" s="58"/>
      <c r="I131" s="156" t="str">
        <f t="shared" si="1"/>
        <v>010322</v>
      </c>
      <c r="J131" s="49" t="s">
        <v>111</v>
      </c>
    </row>
    <row r="132" spans="1:10" s="60" customFormat="1" ht="19.5" customHeight="1">
      <c r="A132" s="56">
        <v>54</v>
      </c>
      <c r="B132" s="52" t="str">
        <f>VLOOKUP(C132,'[1]Mamon'!$B$5:$I$821,2,0)</f>
        <v>010306</v>
      </c>
      <c r="C132" s="57" t="s">
        <v>220</v>
      </c>
      <c r="D132" s="59">
        <v>3</v>
      </c>
      <c r="E132" s="59">
        <v>2</v>
      </c>
      <c r="F132" s="59">
        <v>1</v>
      </c>
      <c r="G132" s="58">
        <v>7</v>
      </c>
      <c r="H132" s="58"/>
      <c r="I132" s="156" t="str">
        <f t="shared" si="1"/>
        <v>010306</v>
      </c>
      <c r="J132" s="49" t="s">
        <v>111</v>
      </c>
    </row>
    <row r="133" spans="1:10" s="60" customFormat="1" ht="19.5" customHeight="1">
      <c r="A133" s="56">
        <v>55</v>
      </c>
      <c r="B133" s="52" t="str">
        <f>VLOOKUP(C133,'[1]Mamon'!$B$5:$I$821,2,0)</f>
        <v>050316</v>
      </c>
      <c r="C133" s="57" t="s">
        <v>169</v>
      </c>
      <c r="D133" s="58">
        <v>3</v>
      </c>
      <c r="E133" s="58">
        <v>2</v>
      </c>
      <c r="F133" s="58">
        <v>1</v>
      </c>
      <c r="G133" s="58">
        <v>7</v>
      </c>
      <c r="H133" s="58">
        <v>15</v>
      </c>
      <c r="I133" s="156" t="str">
        <f t="shared" si="1"/>
        <v>050316</v>
      </c>
      <c r="J133" s="49" t="s">
        <v>111</v>
      </c>
    </row>
    <row r="134" spans="1:10" s="60" customFormat="1" ht="19.5" customHeight="1">
      <c r="A134" s="56">
        <v>56</v>
      </c>
      <c r="B134" s="52" t="str">
        <f>VLOOKUP(C134,'[1]Mamon'!$B$5:$I$821,2,0)</f>
        <v>010305</v>
      </c>
      <c r="C134" s="57" t="s">
        <v>221</v>
      </c>
      <c r="D134" s="58">
        <v>3</v>
      </c>
      <c r="E134" s="58">
        <v>2</v>
      </c>
      <c r="F134" s="58">
        <v>1</v>
      </c>
      <c r="G134" s="58">
        <v>7</v>
      </c>
      <c r="H134" s="58"/>
      <c r="I134" s="156" t="str">
        <f aca="true" t="shared" si="2" ref="I134:I197">B134</f>
        <v>010305</v>
      </c>
      <c r="J134" s="49" t="s">
        <v>111</v>
      </c>
    </row>
    <row r="135" spans="1:10" s="60" customFormat="1" ht="19.5" customHeight="1">
      <c r="A135" s="56">
        <v>57</v>
      </c>
      <c r="B135" s="52" t="str">
        <f>VLOOKUP(C135,'[1]Mamon'!$B$5:$I$821,2,0)</f>
        <v>250301</v>
      </c>
      <c r="C135" s="57" t="s">
        <v>237</v>
      </c>
      <c r="D135" s="58">
        <v>3</v>
      </c>
      <c r="E135" s="58">
        <v>0</v>
      </c>
      <c r="F135" s="58">
        <v>3</v>
      </c>
      <c r="G135" s="58">
        <v>7.8</v>
      </c>
      <c r="H135" s="58"/>
      <c r="I135" s="156" t="str">
        <f t="shared" si="2"/>
        <v>250301</v>
      </c>
      <c r="J135" s="49" t="s">
        <v>111</v>
      </c>
    </row>
    <row r="136" spans="1:10" s="60" customFormat="1" ht="19.5" customHeight="1">
      <c r="A136" s="56">
        <v>58</v>
      </c>
      <c r="B136" s="52" t="str">
        <f>VLOOKUP(C136,'[1]Mamon'!$B$5:$I$821,2,0)</f>
        <v>010343</v>
      </c>
      <c r="C136" s="57" t="s">
        <v>238</v>
      </c>
      <c r="D136" s="58">
        <v>3</v>
      </c>
      <c r="E136" s="58">
        <v>0</v>
      </c>
      <c r="F136" s="58">
        <v>3</v>
      </c>
      <c r="G136" s="58">
        <v>7.8</v>
      </c>
      <c r="H136" s="58"/>
      <c r="I136" s="156" t="str">
        <f t="shared" si="2"/>
        <v>010343</v>
      </c>
      <c r="J136" s="49" t="s">
        <v>111</v>
      </c>
    </row>
    <row r="137" spans="1:10" s="60" customFormat="1" ht="19.5" customHeight="1">
      <c r="A137" s="56">
        <v>59</v>
      </c>
      <c r="B137" s="52" t="str">
        <f>VLOOKUP(C137,'[1]Mamon'!$B$5:$I$821,2,0)</f>
        <v>230302</v>
      </c>
      <c r="C137" s="57" t="s">
        <v>239</v>
      </c>
      <c r="D137" s="58">
        <v>3</v>
      </c>
      <c r="E137" s="58">
        <v>0</v>
      </c>
      <c r="F137" s="58">
        <v>3</v>
      </c>
      <c r="G137" s="58">
        <v>7.8</v>
      </c>
      <c r="H137" s="58"/>
      <c r="I137" s="156" t="str">
        <f t="shared" si="2"/>
        <v>230302</v>
      </c>
      <c r="J137" s="49" t="s">
        <v>111</v>
      </c>
    </row>
    <row r="138" spans="1:10" s="55" customFormat="1" ht="19.5" customHeight="1">
      <c r="A138" s="78">
        <v>60</v>
      </c>
      <c r="B138" s="52" t="str">
        <f>VLOOKUP(C138,'[1]Mamon'!$B$5:$I$821,2,0)</f>
        <v>110324</v>
      </c>
      <c r="C138" s="83" t="s">
        <v>158</v>
      </c>
      <c r="D138" s="80">
        <v>4</v>
      </c>
      <c r="E138" s="80">
        <v>3</v>
      </c>
      <c r="F138" s="80">
        <v>1</v>
      </c>
      <c r="G138" s="80">
        <v>8</v>
      </c>
      <c r="H138" s="81"/>
      <c r="I138" s="156" t="str">
        <f t="shared" si="2"/>
        <v>110324</v>
      </c>
      <c r="J138" s="49" t="s">
        <v>111</v>
      </c>
    </row>
    <row r="139" spans="1:10" s="55" customFormat="1" ht="19.5" customHeight="1">
      <c r="A139" s="78">
        <v>61</v>
      </c>
      <c r="B139" s="52" t="str">
        <f>VLOOKUP(C139,'[1]Mamon'!$B$5:$I$821,2,0)</f>
        <v>110337</v>
      </c>
      <c r="C139" s="83" t="s">
        <v>159</v>
      </c>
      <c r="D139" s="80">
        <v>3</v>
      </c>
      <c r="E139" s="80">
        <v>2</v>
      </c>
      <c r="F139" s="80">
        <v>1</v>
      </c>
      <c r="G139" s="80">
        <v>7</v>
      </c>
      <c r="H139" s="81"/>
      <c r="I139" s="156" t="str">
        <f t="shared" si="2"/>
        <v>110337</v>
      </c>
      <c r="J139" s="49" t="s">
        <v>111</v>
      </c>
    </row>
    <row r="140" spans="1:10" s="55" customFormat="1" ht="19.5" customHeight="1">
      <c r="A140" s="78">
        <v>62</v>
      </c>
      <c r="B140" s="52" t="str">
        <f>VLOOKUP(C140,'[1]Mamon'!$B$5:$I$821,2,0)</f>
        <v>110336</v>
      </c>
      <c r="C140" s="82" t="s">
        <v>160</v>
      </c>
      <c r="D140" s="80">
        <v>3</v>
      </c>
      <c r="E140" s="80">
        <v>2</v>
      </c>
      <c r="F140" s="80">
        <v>1</v>
      </c>
      <c r="G140" s="80">
        <v>6</v>
      </c>
      <c r="H140" s="81"/>
      <c r="I140" s="156" t="str">
        <f t="shared" si="2"/>
        <v>110336</v>
      </c>
      <c r="J140" s="49" t="s">
        <v>111</v>
      </c>
    </row>
    <row r="141" spans="1:12" s="55" customFormat="1" ht="19.5" customHeight="1">
      <c r="A141" s="78">
        <v>63</v>
      </c>
      <c r="B141" s="70" t="str">
        <f>VLOOKUP(C141,'[1]Mamon'!$B$5:$I$821,2,0)</f>
        <v>120307</v>
      </c>
      <c r="C141" s="83" t="s">
        <v>161</v>
      </c>
      <c r="D141" s="70">
        <v>3</v>
      </c>
      <c r="E141" s="70">
        <v>3</v>
      </c>
      <c r="F141" s="70">
        <v>0</v>
      </c>
      <c r="G141" s="80">
        <v>7</v>
      </c>
      <c r="H141" s="81"/>
      <c r="I141" s="156" t="str">
        <f t="shared" si="2"/>
        <v>120307</v>
      </c>
      <c r="J141" s="49" t="s">
        <v>111</v>
      </c>
      <c r="L141" s="71" t="s">
        <v>161</v>
      </c>
    </row>
    <row r="142" spans="1:10" s="55" customFormat="1" ht="19.5" customHeight="1">
      <c r="A142" s="78">
        <v>64</v>
      </c>
      <c r="B142" s="52" t="str">
        <f>VLOOKUP(C142,'[1]Mamon'!$B$5:$I$821,2,0)</f>
        <v>110338</v>
      </c>
      <c r="C142" s="83" t="s">
        <v>162</v>
      </c>
      <c r="D142" s="80">
        <v>3</v>
      </c>
      <c r="E142" s="80">
        <v>2</v>
      </c>
      <c r="F142" s="80">
        <v>1</v>
      </c>
      <c r="G142" s="80">
        <v>6</v>
      </c>
      <c r="H142" s="81"/>
      <c r="I142" s="156" t="str">
        <f t="shared" si="2"/>
        <v>110338</v>
      </c>
      <c r="J142" s="49" t="s">
        <v>111</v>
      </c>
    </row>
    <row r="143" spans="1:11" s="55" customFormat="1" ht="19.5" customHeight="1">
      <c r="A143" s="78">
        <v>65</v>
      </c>
      <c r="B143" s="52" t="str">
        <f>VLOOKUP(C143,'[1]Mamon'!$B$5:$I$821,2,0)</f>
        <v>110305</v>
      </c>
      <c r="C143" s="79" t="s">
        <v>240</v>
      </c>
      <c r="D143" s="70">
        <v>3</v>
      </c>
      <c r="E143" s="70">
        <v>3</v>
      </c>
      <c r="F143" s="70">
        <v>0</v>
      </c>
      <c r="G143" s="70">
        <v>5</v>
      </c>
      <c r="H143" s="81"/>
      <c r="I143" s="156" t="str">
        <f t="shared" si="2"/>
        <v>110305</v>
      </c>
      <c r="J143" s="49" t="s">
        <v>111</v>
      </c>
      <c r="K143" s="55" t="s">
        <v>266</v>
      </c>
    </row>
    <row r="144" spans="1:11" s="55" customFormat="1" ht="19.5" customHeight="1">
      <c r="A144" s="78">
        <v>66</v>
      </c>
      <c r="B144" s="52" t="str">
        <f>VLOOKUP(C144,'[1]Mamon'!$B$5:$I$821,2,0)</f>
        <v>110348</v>
      </c>
      <c r="C144" s="79" t="s">
        <v>241</v>
      </c>
      <c r="D144" s="70">
        <v>3</v>
      </c>
      <c r="E144" s="70">
        <v>3</v>
      </c>
      <c r="F144" s="70">
        <v>0</v>
      </c>
      <c r="G144" s="80">
        <v>8</v>
      </c>
      <c r="H144" s="81"/>
      <c r="I144" s="156" t="str">
        <f t="shared" si="2"/>
        <v>110348</v>
      </c>
      <c r="J144" s="49" t="s">
        <v>111</v>
      </c>
      <c r="K144" s="55" t="s">
        <v>267</v>
      </c>
    </row>
    <row r="145" spans="1:10" s="60" customFormat="1" ht="19.5" customHeight="1">
      <c r="A145" s="84">
        <v>67</v>
      </c>
      <c r="B145" s="52" t="str">
        <f>VLOOKUP(C145,'[1]Mamon'!$B$5:$I$821,2,0)</f>
        <v>110351</v>
      </c>
      <c r="C145" s="76" t="s">
        <v>243</v>
      </c>
      <c r="D145" s="67">
        <v>3</v>
      </c>
      <c r="E145" s="67">
        <v>3</v>
      </c>
      <c r="F145" s="67">
        <v>0</v>
      </c>
      <c r="G145" s="86">
        <v>8</v>
      </c>
      <c r="H145" s="85"/>
      <c r="I145" s="156" t="str">
        <f t="shared" si="2"/>
        <v>110351</v>
      </c>
      <c r="J145" s="49" t="s">
        <v>111</v>
      </c>
    </row>
    <row r="146" spans="1:10" s="60" customFormat="1" ht="19.5" customHeight="1">
      <c r="A146" s="84">
        <v>68</v>
      </c>
      <c r="B146" s="52" t="str">
        <f>VLOOKUP(C146,'[1]Mamon'!$B$5:$I$821,2,0)</f>
        <v>110343</v>
      </c>
      <c r="C146" s="63" t="s">
        <v>244</v>
      </c>
      <c r="D146" s="86">
        <v>2</v>
      </c>
      <c r="E146" s="86">
        <v>2</v>
      </c>
      <c r="F146" s="67">
        <v>0</v>
      </c>
      <c r="G146" s="86">
        <v>8</v>
      </c>
      <c r="H146" s="85"/>
      <c r="I146" s="156" t="str">
        <f t="shared" si="2"/>
        <v>110343</v>
      </c>
      <c r="J146" s="49" t="s">
        <v>111</v>
      </c>
    </row>
    <row r="147" spans="1:10" s="55" customFormat="1" ht="19.5" customHeight="1">
      <c r="A147" s="92">
        <v>69</v>
      </c>
      <c r="B147" s="52" t="str">
        <f>VLOOKUP(C147,'[1]Mamon'!$B$5:$I$821,2,0)</f>
        <v>110347</v>
      </c>
      <c r="C147" s="76" t="s">
        <v>245</v>
      </c>
      <c r="D147" s="70">
        <v>4</v>
      </c>
      <c r="E147" s="70">
        <v>3</v>
      </c>
      <c r="F147" s="70">
        <v>1</v>
      </c>
      <c r="G147" s="70">
        <v>8</v>
      </c>
      <c r="H147" s="70"/>
      <c r="I147" s="156" t="str">
        <f t="shared" si="2"/>
        <v>110347</v>
      </c>
      <c r="J147" s="49" t="s">
        <v>111</v>
      </c>
    </row>
    <row r="148" spans="1:10" s="55" customFormat="1" ht="19.5" customHeight="1">
      <c r="A148" s="93">
        <v>70</v>
      </c>
      <c r="B148" s="52" t="str">
        <f>VLOOKUP(C148,'[1]Mamon'!$B$5:$I$821,2,0)</f>
        <v>010345</v>
      </c>
      <c r="C148" s="88" t="s">
        <v>268</v>
      </c>
      <c r="D148" s="52">
        <v>8</v>
      </c>
      <c r="E148" s="52">
        <v>0</v>
      </c>
      <c r="F148" s="52">
        <v>8</v>
      </c>
      <c r="G148" s="52">
        <v>8</v>
      </c>
      <c r="H148" s="52"/>
      <c r="I148" s="156" t="str">
        <f t="shared" si="2"/>
        <v>010345</v>
      </c>
      <c r="J148" s="49" t="s">
        <v>111</v>
      </c>
    </row>
    <row r="149" spans="1:10" s="55" customFormat="1" ht="33">
      <c r="A149" s="93">
        <v>71</v>
      </c>
      <c r="B149" s="52" t="str">
        <f>VLOOKUP(C149,'[1]Mamon'!$B$5:$I$821,2,0)</f>
        <v>010326</v>
      </c>
      <c r="C149" s="94" t="s">
        <v>269</v>
      </c>
      <c r="D149" s="52">
        <v>7</v>
      </c>
      <c r="E149" s="52">
        <v>0</v>
      </c>
      <c r="F149" s="52">
        <v>7</v>
      </c>
      <c r="G149" s="52">
        <v>8</v>
      </c>
      <c r="H149" s="52"/>
      <c r="I149" s="156" t="str">
        <f t="shared" si="2"/>
        <v>010326</v>
      </c>
      <c r="J149" s="49" t="s">
        <v>111</v>
      </c>
    </row>
    <row r="150" spans="1:10" s="55" customFormat="1" ht="34.5" customHeight="1">
      <c r="A150" s="51">
        <v>1</v>
      </c>
      <c r="B150" s="52" t="str">
        <f>VLOOKUP(C150,'[1]Mamon'!$B$5:$I$821,2,0)</f>
        <v>120301</v>
      </c>
      <c r="C150" s="53" t="s">
        <v>77</v>
      </c>
      <c r="D150" s="52">
        <v>5</v>
      </c>
      <c r="E150" s="52">
        <v>5</v>
      </c>
      <c r="F150" s="52">
        <v>0</v>
      </c>
      <c r="G150" s="52">
        <v>5</v>
      </c>
      <c r="H150" s="95"/>
      <c r="I150" s="156" t="str">
        <f t="shared" si="2"/>
        <v>120301</v>
      </c>
      <c r="J150" s="49" t="s">
        <v>112</v>
      </c>
    </row>
    <row r="151" spans="1:10" s="55" customFormat="1" ht="19.5" customHeight="1">
      <c r="A151" s="51">
        <v>2</v>
      </c>
      <c r="B151" s="52" t="str">
        <f>VLOOKUP(C151,'[1]Mamon'!$B$5:$I$821,2,0)</f>
        <v>120305</v>
      </c>
      <c r="C151" s="53" t="s">
        <v>72</v>
      </c>
      <c r="D151" s="52">
        <v>2</v>
      </c>
      <c r="E151" s="52">
        <v>2</v>
      </c>
      <c r="F151" s="52">
        <v>0</v>
      </c>
      <c r="G151" s="52">
        <v>6</v>
      </c>
      <c r="H151" s="95"/>
      <c r="I151" s="156" t="str">
        <f t="shared" si="2"/>
        <v>120305</v>
      </c>
      <c r="J151" s="49" t="s">
        <v>112</v>
      </c>
    </row>
    <row r="152" spans="1:10" s="55" customFormat="1" ht="19.5" customHeight="1">
      <c r="A152" s="51">
        <v>3</v>
      </c>
      <c r="B152" s="52" t="str">
        <f>VLOOKUP(C152,'[1]Mamon'!$B$5:$I$821,2,0)</f>
        <v>120302</v>
      </c>
      <c r="C152" s="53" t="s">
        <v>150</v>
      </c>
      <c r="D152" s="52">
        <v>3</v>
      </c>
      <c r="E152" s="52">
        <v>3</v>
      </c>
      <c r="F152" s="52">
        <v>0</v>
      </c>
      <c r="G152" s="52">
        <v>7</v>
      </c>
      <c r="H152" s="95"/>
      <c r="I152" s="156" t="str">
        <f t="shared" si="2"/>
        <v>120302</v>
      </c>
      <c r="J152" s="49" t="s">
        <v>112</v>
      </c>
    </row>
    <row r="153" spans="1:10" s="60" customFormat="1" ht="19.5" customHeight="1">
      <c r="A153" s="56">
        <v>4</v>
      </c>
      <c r="B153" s="52" t="str">
        <f>VLOOKUP(C153,'[1]Mamon'!$B$5:$I$821,2,0)</f>
        <v>110322</v>
      </c>
      <c r="C153" s="57" t="s">
        <v>33</v>
      </c>
      <c r="D153" s="58">
        <v>2</v>
      </c>
      <c r="E153" s="58">
        <v>2</v>
      </c>
      <c r="F153" s="58">
        <v>0</v>
      </c>
      <c r="G153" s="59">
        <v>3</v>
      </c>
      <c r="H153" s="59"/>
      <c r="I153" s="156" t="str">
        <f t="shared" si="2"/>
        <v>110322</v>
      </c>
      <c r="J153" s="49" t="s">
        <v>112</v>
      </c>
    </row>
    <row r="154" spans="1:10" s="60" customFormat="1" ht="19.5" customHeight="1">
      <c r="A154" s="56">
        <v>5</v>
      </c>
      <c r="B154" s="52" t="str">
        <f>VLOOKUP(C154,'[1]Mamon'!$B$5:$I$821,2,0)</f>
        <v>120304</v>
      </c>
      <c r="C154" s="57" t="s">
        <v>79</v>
      </c>
      <c r="D154" s="58">
        <v>2</v>
      </c>
      <c r="E154" s="58">
        <v>2</v>
      </c>
      <c r="F154" s="58">
        <v>0</v>
      </c>
      <c r="G154" s="59">
        <v>3</v>
      </c>
      <c r="H154" s="59"/>
      <c r="I154" s="156" t="str">
        <f t="shared" si="2"/>
        <v>120304</v>
      </c>
      <c r="J154" s="49" t="s">
        <v>112</v>
      </c>
    </row>
    <row r="155" spans="1:10" s="60" customFormat="1" ht="19.5" customHeight="1">
      <c r="A155" s="56">
        <v>6</v>
      </c>
      <c r="B155" s="52" t="str">
        <f>VLOOKUP(C155,'[1]Mamon'!$B$5:$I$821,2,0)</f>
        <v>140303</v>
      </c>
      <c r="C155" s="57" t="s">
        <v>151</v>
      </c>
      <c r="D155" s="58">
        <v>2</v>
      </c>
      <c r="E155" s="58">
        <v>2</v>
      </c>
      <c r="F155" s="58">
        <v>0</v>
      </c>
      <c r="G155" s="59">
        <v>3</v>
      </c>
      <c r="H155" s="59"/>
      <c r="I155" s="156" t="str">
        <f t="shared" si="2"/>
        <v>140303</v>
      </c>
      <c r="J155" s="49" t="s">
        <v>112</v>
      </c>
    </row>
    <row r="156" spans="1:10" s="60" customFormat="1" ht="19.5" customHeight="1">
      <c r="A156" s="56">
        <v>7</v>
      </c>
      <c r="B156" s="52" t="str">
        <f>VLOOKUP(C156,'[1]Mamon'!$B$5:$I$821,2,0)</f>
        <v>120303</v>
      </c>
      <c r="C156" s="57" t="s">
        <v>81</v>
      </c>
      <c r="D156" s="58">
        <v>2</v>
      </c>
      <c r="E156" s="58">
        <v>2</v>
      </c>
      <c r="F156" s="58">
        <v>0</v>
      </c>
      <c r="G156" s="59">
        <v>3</v>
      </c>
      <c r="H156" s="59"/>
      <c r="I156" s="156" t="str">
        <f t="shared" si="2"/>
        <v>120303</v>
      </c>
      <c r="J156" s="49" t="s">
        <v>112</v>
      </c>
    </row>
    <row r="157" spans="1:10" s="55" customFormat="1" ht="19.5" customHeight="1">
      <c r="A157" s="51">
        <v>8</v>
      </c>
      <c r="B157" s="52" t="str">
        <f>VLOOKUP(C157,'[1]Mamon'!$B$5:$I$821,2,0)</f>
        <v>130329K3</v>
      </c>
      <c r="C157" s="53" t="s">
        <v>61</v>
      </c>
      <c r="D157" s="52">
        <v>4</v>
      </c>
      <c r="E157" s="52">
        <v>4</v>
      </c>
      <c r="F157" s="52">
        <v>0</v>
      </c>
      <c r="G157" s="52">
        <v>2</v>
      </c>
      <c r="H157" s="95"/>
      <c r="I157" s="156" t="str">
        <f t="shared" si="2"/>
        <v>130329K3</v>
      </c>
      <c r="J157" s="49" t="s">
        <v>112</v>
      </c>
    </row>
    <row r="158" spans="1:10" s="55" customFormat="1" ht="19.5" customHeight="1">
      <c r="A158" s="51">
        <v>9</v>
      </c>
      <c r="B158" s="52" t="str">
        <f>VLOOKUP(C158,'[1]Mamon'!$B$5:$I$821,2,0)</f>
        <v>130330K3</v>
      </c>
      <c r="C158" s="53" t="s">
        <v>73</v>
      </c>
      <c r="D158" s="52">
        <v>4</v>
      </c>
      <c r="E158" s="52">
        <v>4</v>
      </c>
      <c r="F158" s="52">
        <v>0</v>
      </c>
      <c r="G158" s="52">
        <v>3</v>
      </c>
      <c r="H158" s="95"/>
      <c r="I158" s="156" t="str">
        <f t="shared" si="2"/>
        <v>130330K3</v>
      </c>
      <c r="J158" s="49" t="s">
        <v>112</v>
      </c>
    </row>
    <row r="159" spans="1:10" s="55" customFormat="1" ht="19.5" customHeight="1">
      <c r="A159" s="51">
        <v>10</v>
      </c>
      <c r="B159" s="52" t="str">
        <f>VLOOKUP(C159,'[1]Mamon'!$B$5:$I$821,2,0)</f>
        <v>130341</v>
      </c>
      <c r="C159" s="53" t="s">
        <v>270</v>
      </c>
      <c r="D159" s="52">
        <v>3</v>
      </c>
      <c r="E159" s="52">
        <v>3</v>
      </c>
      <c r="F159" s="52">
        <v>0</v>
      </c>
      <c r="G159" s="52">
        <v>4</v>
      </c>
      <c r="H159" s="95"/>
      <c r="I159" s="156" t="str">
        <f t="shared" si="2"/>
        <v>130341</v>
      </c>
      <c r="J159" s="49" t="s">
        <v>112</v>
      </c>
    </row>
    <row r="160" spans="1:10" s="55" customFormat="1" ht="19.5" customHeight="1">
      <c r="A160" s="51">
        <v>11</v>
      </c>
      <c r="B160" s="52" t="str">
        <f>VLOOKUP(C160,'[1]Mamon'!$B$5:$I$821,2,0)</f>
        <v>100310</v>
      </c>
      <c r="C160" s="53" t="s">
        <v>202</v>
      </c>
      <c r="D160" s="52">
        <v>3</v>
      </c>
      <c r="E160" s="52">
        <v>3</v>
      </c>
      <c r="F160" s="52">
        <v>0</v>
      </c>
      <c r="G160" s="52">
        <v>1</v>
      </c>
      <c r="H160" s="95"/>
      <c r="I160" s="156" t="str">
        <f t="shared" si="2"/>
        <v>100310</v>
      </c>
      <c r="J160" s="49" t="s">
        <v>112</v>
      </c>
    </row>
    <row r="161" spans="1:10" s="55" customFormat="1" ht="19.5" customHeight="1">
      <c r="A161" s="51">
        <v>12</v>
      </c>
      <c r="B161" s="52" t="str">
        <f>VLOOKUP(C161,'[1]Mamon'!$B$5:$I$821,2,0)</f>
        <v>100311</v>
      </c>
      <c r="C161" s="53" t="s">
        <v>62</v>
      </c>
      <c r="D161" s="52">
        <v>3</v>
      </c>
      <c r="E161" s="52">
        <v>3</v>
      </c>
      <c r="F161" s="52">
        <v>0</v>
      </c>
      <c r="G161" s="52">
        <v>2</v>
      </c>
      <c r="H161" s="95"/>
      <c r="I161" s="156" t="str">
        <f t="shared" si="2"/>
        <v>100311</v>
      </c>
      <c r="J161" s="49" t="s">
        <v>112</v>
      </c>
    </row>
    <row r="162" spans="1:10" s="55" customFormat="1" ht="19.5" customHeight="1">
      <c r="A162" s="51">
        <v>13</v>
      </c>
      <c r="B162" s="52" t="str">
        <f>VLOOKUP(C162,'[1]Mamon'!$B$5:$I$821,2,0)</f>
        <v>100313</v>
      </c>
      <c r="C162" s="53" t="s">
        <v>63</v>
      </c>
      <c r="D162" s="52">
        <v>3</v>
      </c>
      <c r="E162" s="52">
        <v>2</v>
      </c>
      <c r="F162" s="52">
        <v>1</v>
      </c>
      <c r="G162" s="52">
        <v>1</v>
      </c>
      <c r="H162" s="95"/>
      <c r="I162" s="156" t="str">
        <f t="shared" si="2"/>
        <v>100313</v>
      </c>
      <c r="J162" s="49" t="s">
        <v>112</v>
      </c>
    </row>
    <row r="163" spans="1:10" s="55" customFormat="1" ht="19.5" customHeight="1">
      <c r="A163" s="51">
        <v>14</v>
      </c>
      <c r="B163" s="52" t="str">
        <f>VLOOKUP(C163,'[1]Mamon'!$B$5:$I$821,2,0)</f>
        <v>030320</v>
      </c>
      <c r="C163" s="53" t="s">
        <v>66</v>
      </c>
      <c r="D163" s="52">
        <v>3</v>
      </c>
      <c r="E163" s="52">
        <v>2</v>
      </c>
      <c r="F163" s="52">
        <v>1</v>
      </c>
      <c r="G163" s="52">
        <v>2</v>
      </c>
      <c r="H163" s="95"/>
      <c r="I163" s="156" t="str">
        <f t="shared" si="2"/>
        <v>030320</v>
      </c>
      <c r="J163" s="49" t="s">
        <v>112</v>
      </c>
    </row>
    <row r="164" spans="1:10" s="55" customFormat="1" ht="19.5" customHeight="1">
      <c r="A164" s="51">
        <v>15</v>
      </c>
      <c r="B164" s="52" t="str">
        <f>VLOOKUP(C164,'[1]Mamon'!$B$5:$I$821,2,0)</f>
        <v>050329</v>
      </c>
      <c r="C164" s="53" t="s">
        <v>41</v>
      </c>
      <c r="D164" s="52">
        <v>3</v>
      </c>
      <c r="E164" s="52">
        <v>2</v>
      </c>
      <c r="F164" s="52">
        <v>1</v>
      </c>
      <c r="G164" s="52">
        <v>3</v>
      </c>
      <c r="H164" s="95"/>
      <c r="I164" s="156" t="str">
        <f t="shared" si="2"/>
        <v>050329</v>
      </c>
      <c r="J164" s="49" t="s">
        <v>112</v>
      </c>
    </row>
    <row r="165" spans="1:12" s="55" customFormat="1" ht="19.5" customHeight="1">
      <c r="A165" s="51">
        <v>16</v>
      </c>
      <c r="B165" s="52" t="str">
        <f>VLOOKUP(C165,'[1]Mamon'!$B$5:$I$821,2,0)</f>
        <v>100305</v>
      </c>
      <c r="C165" s="61" t="s">
        <v>43</v>
      </c>
      <c r="D165" s="58">
        <v>2</v>
      </c>
      <c r="E165" s="58">
        <v>2</v>
      </c>
      <c r="F165" s="58">
        <v>0</v>
      </c>
      <c r="G165" s="58">
        <v>4</v>
      </c>
      <c r="H165" s="95"/>
      <c r="I165" s="156" t="str">
        <f t="shared" si="2"/>
        <v>100305</v>
      </c>
      <c r="J165" s="49" t="s">
        <v>112</v>
      </c>
      <c r="L165" s="62" t="s">
        <v>43</v>
      </c>
    </row>
    <row r="166" spans="1:12" s="55" customFormat="1" ht="33">
      <c r="A166" s="51">
        <v>17</v>
      </c>
      <c r="B166" s="70" t="str">
        <f>VLOOKUP(C166,'[1]Mamon'!$B$5:$I$821,2,0)</f>
        <v>100307</v>
      </c>
      <c r="C166" s="63" t="s">
        <v>90</v>
      </c>
      <c r="D166" s="58">
        <v>2</v>
      </c>
      <c r="E166" s="58">
        <v>2</v>
      </c>
      <c r="F166" s="58">
        <v>0</v>
      </c>
      <c r="G166" s="58">
        <v>4</v>
      </c>
      <c r="H166" s="95"/>
      <c r="I166" s="156" t="str">
        <f t="shared" si="2"/>
        <v>100307</v>
      </c>
      <c r="J166" s="49" t="s">
        <v>112</v>
      </c>
      <c r="L166" s="64" t="s">
        <v>90</v>
      </c>
    </row>
    <row r="167" spans="1:12" s="55" customFormat="1" ht="19.5" customHeight="1">
      <c r="A167" s="51">
        <v>18</v>
      </c>
      <c r="B167" s="52" t="str">
        <f>VLOOKUP(C167,'[1]Mamon'!$B$5:$I$821,2,0)</f>
        <v>100308</v>
      </c>
      <c r="C167" s="65" t="s">
        <v>91</v>
      </c>
      <c r="D167" s="58">
        <v>2</v>
      </c>
      <c r="E167" s="58">
        <v>2</v>
      </c>
      <c r="F167" s="58">
        <v>0</v>
      </c>
      <c r="G167" s="58">
        <v>4</v>
      </c>
      <c r="H167" s="95"/>
      <c r="I167" s="156" t="str">
        <f t="shared" si="2"/>
        <v>100308</v>
      </c>
      <c r="J167" s="49" t="s">
        <v>112</v>
      </c>
      <c r="L167" s="66" t="s">
        <v>91</v>
      </c>
    </row>
    <row r="168" spans="1:10" s="55" customFormat="1" ht="19.5" customHeight="1">
      <c r="A168" s="51">
        <v>19</v>
      </c>
      <c r="B168" s="52" t="str">
        <f>VLOOKUP(C168,'[1]Mamon'!$B$5:$I$821,2,0)</f>
        <v>100314</v>
      </c>
      <c r="C168" s="57" t="s">
        <v>67</v>
      </c>
      <c r="D168" s="67">
        <v>2</v>
      </c>
      <c r="E168" s="67">
        <v>2</v>
      </c>
      <c r="F168" s="58">
        <v>0</v>
      </c>
      <c r="G168" s="58">
        <v>4</v>
      </c>
      <c r="H168" s="95"/>
      <c r="I168" s="156" t="str">
        <f t="shared" si="2"/>
        <v>100314</v>
      </c>
      <c r="J168" s="49" t="s">
        <v>112</v>
      </c>
    </row>
    <row r="169" spans="1:10" s="55" customFormat="1" ht="19.5" customHeight="1">
      <c r="A169" s="51">
        <v>20</v>
      </c>
      <c r="B169" s="52" t="str">
        <f>VLOOKUP(C169,'[1]Mamon'!$B$5:$I$821,2,0)</f>
        <v>030321</v>
      </c>
      <c r="C169" s="57" t="s">
        <v>92</v>
      </c>
      <c r="D169" s="58">
        <v>2</v>
      </c>
      <c r="E169" s="58">
        <v>2</v>
      </c>
      <c r="F169" s="58">
        <v>0</v>
      </c>
      <c r="G169" s="58">
        <v>4</v>
      </c>
      <c r="H169" s="95"/>
      <c r="I169" s="156" t="str">
        <f t="shared" si="2"/>
        <v>030321</v>
      </c>
      <c r="J169" s="49" t="s">
        <v>112</v>
      </c>
    </row>
    <row r="170" spans="1:10" s="55" customFormat="1" ht="19.5" customHeight="1">
      <c r="A170" s="68" t="s">
        <v>203</v>
      </c>
      <c r="B170" s="52" t="str">
        <f>VLOOKUP(C170,'[1]Mamon'!$B$5:$I$821,2,0)</f>
        <v>090302</v>
      </c>
      <c r="C170" s="90" t="s">
        <v>82</v>
      </c>
      <c r="D170" s="48">
        <v>4</v>
      </c>
      <c r="E170" s="52">
        <v>0</v>
      </c>
      <c r="F170" s="52">
        <v>4</v>
      </c>
      <c r="G170" s="52">
        <v>7</v>
      </c>
      <c r="H170" s="95"/>
      <c r="I170" s="156" t="str">
        <f t="shared" si="2"/>
        <v>090302</v>
      </c>
      <c r="J170" s="49" t="s">
        <v>112</v>
      </c>
    </row>
    <row r="171" spans="1:10" s="55" customFormat="1" ht="19.5" customHeight="1">
      <c r="A171" s="68" t="s">
        <v>204</v>
      </c>
      <c r="B171" s="52" t="str">
        <f>VLOOKUP(C171,'[1]Mamon'!$B$5:$I$821,2,0)</f>
        <v>090301</v>
      </c>
      <c r="C171" s="90" t="s">
        <v>205</v>
      </c>
      <c r="D171" s="48">
        <v>4</v>
      </c>
      <c r="E171" s="52">
        <v>0</v>
      </c>
      <c r="F171" s="52">
        <v>4</v>
      </c>
      <c r="G171" s="52">
        <v>1</v>
      </c>
      <c r="H171" s="95"/>
      <c r="I171" s="156" t="str">
        <f t="shared" si="2"/>
        <v>090301</v>
      </c>
      <c r="J171" s="49" t="s">
        <v>112</v>
      </c>
    </row>
    <row r="172" spans="1:10" s="55" customFormat="1" ht="19.5" customHeight="1">
      <c r="A172" s="96">
        <v>21</v>
      </c>
      <c r="B172" s="52" t="str">
        <f>VLOOKUP(C172,'[1]Mamon'!$B$5:$I$821,2,0)</f>
        <v>010330</v>
      </c>
      <c r="C172" s="73" t="s">
        <v>206</v>
      </c>
      <c r="D172" s="54">
        <v>4</v>
      </c>
      <c r="E172" s="54">
        <v>3</v>
      </c>
      <c r="F172" s="54">
        <v>1</v>
      </c>
      <c r="G172" s="52">
        <v>1</v>
      </c>
      <c r="H172" s="95"/>
      <c r="I172" s="156" t="str">
        <f t="shared" si="2"/>
        <v>010330</v>
      </c>
      <c r="J172" s="49" t="s">
        <v>112</v>
      </c>
    </row>
    <row r="173" spans="1:10" s="55" customFormat="1" ht="19.5" customHeight="1">
      <c r="A173" s="96">
        <v>22</v>
      </c>
      <c r="B173" s="52" t="str">
        <f>VLOOKUP(C173,'[1]Mamon'!$B$5:$I$821,2,0)</f>
        <v>010314</v>
      </c>
      <c r="C173" s="53" t="s">
        <v>271</v>
      </c>
      <c r="D173" s="72">
        <v>3</v>
      </c>
      <c r="E173" s="52">
        <v>3</v>
      </c>
      <c r="F173" s="52">
        <v>0</v>
      </c>
      <c r="G173" s="52">
        <v>1</v>
      </c>
      <c r="H173" s="95" t="s">
        <v>110</v>
      </c>
      <c r="I173" s="156" t="str">
        <f t="shared" si="2"/>
        <v>010314</v>
      </c>
      <c r="J173" s="49" t="s">
        <v>112</v>
      </c>
    </row>
    <row r="174" spans="1:10" s="55" customFormat="1" ht="19.5" customHeight="1">
      <c r="A174" s="96">
        <v>23</v>
      </c>
      <c r="B174" s="52" t="str">
        <f>VLOOKUP(C174,'[1]Mamon'!$B$5:$I$821,2,0)</f>
        <v>010338</v>
      </c>
      <c r="C174" s="53" t="s">
        <v>42</v>
      </c>
      <c r="D174" s="72">
        <v>3</v>
      </c>
      <c r="E174" s="52">
        <v>3</v>
      </c>
      <c r="F174" s="52">
        <v>0</v>
      </c>
      <c r="G174" s="52">
        <v>2</v>
      </c>
      <c r="H174" s="95">
        <v>22</v>
      </c>
      <c r="I174" s="156" t="str">
        <f t="shared" si="2"/>
        <v>010338</v>
      </c>
      <c r="J174" s="49" t="s">
        <v>112</v>
      </c>
    </row>
    <row r="175" spans="1:10" s="55" customFormat="1" ht="19.5" customHeight="1">
      <c r="A175" s="96">
        <v>24</v>
      </c>
      <c r="B175" s="52" t="str">
        <f>VLOOKUP(C175,'[1]Mamon'!$B$5:$I$821,2,0)</f>
        <v>010313</v>
      </c>
      <c r="C175" s="53" t="s">
        <v>164</v>
      </c>
      <c r="D175" s="97">
        <v>4</v>
      </c>
      <c r="E175" s="54">
        <v>3</v>
      </c>
      <c r="F175" s="54">
        <v>1</v>
      </c>
      <c r="G175" s="52">
        <v>3</v>
      </c>
      <c r="H175" s="95" t="s">
        <v>153</v>
      </c>
      <c r="I175" s="156" t="str">
        <f t="shared" si="2"/>
        <v>010313</v>
      </c>
      <c r="J175" s="49" t="s">
        <v>112</v>
      </c>
    </row>
    <row r="176" spans="1:10" s="55" customFormat="1" ht="19.5" customHeight="1">
      <c r="A176" s="96">
        <v>25</v>
      </c>
      <c r="B176" s="52" t="str">
        <f>VLOOKUP(C176,'[1]Mamon'!$B$5:$I$821,2,0)</f>
        <v>080315</v>
      </c>
      <c r="C176" s="53" t="s">
        <v>165</v>
      </c>
      <c r="D176" s="72">
        <v>3</v>
      </c>
      <c r="E176" s="52">
        <v>3</v>
      </c>
      <c r="F176" s="52">
        <v>0</v>
      </c>
      <c r="G176" s="52">
        <v>3</v>
      </c>
      <c r="H176" s="95" t="s">
        <v>110</v>
      </c>
      <c r="I176" s="156" t="str">
        <f t="shared" si="2"/>
        <v>080315</v>
      </c>
      <c r="J176" s="49" t="s">
        <v>112</v>
      </c>
    </row>
    <row r="177" spans="1:12" s="55" customFormat="1" ht="19.5" customHeight="1">
      <c r="A177" s="96">
        <v>26</v>
      </c>
      <c r="B177" s="70" t="str">
        <f>VLOOKUP(C177,'[1]Mamon'!$B$5:$I$821,2,0)</f>
        <v>020334</v>
      </c>
      <c r="C177" s="82" t="s">
        <v>170</v>
      </c>
      <c r="D177" s="72">
        <v>3</v>
      </c>
      <c r="E177" s="52">
        <v>2</v>
      </c>
      <c r="F177" s="52">
        <v>1</v>
      </c>
      <c r="G177" s="52">
        <v>3</v>
      </c>
      <c r="H177" s="95" t="s">
        <v>171</v>
      </c>
      <c r="I177" s="156" t="str">
        <f t="shared" si="2"/>
        <v>020334</v>
      </c>
      <c r="J177" s="49" t="s">
        <v>112</v>
      </c>
      <c r="L177" s="62" t="s">
        <v>170</v>
      </c>
    </row>
    <row r="178" spans="1:10" s="55" customFormat="1" ht="19.5" customHeight="1">
      <c r="A178" s="96">
        <v>27</v>
      </c>
      <c r="B178" s="52" t="str">
        <f>VLOOKUP(C178,'[1]Mamon'!$B$5:$I$821,2,0)</f>
        <v>020322</v>
      </c>
      <c r="C178" s="53" t="s">
        <v>156</v>
      </c>
      <c r="D178" s="72">
        <v>3</v>
      </c>
      <c r="E178" s="52">
        <v>2</v>
      </c>
      <c r="F178" s="52">
        <v>1</v>
      </c>
      <c r="G178" s="52">
        <v>3</v>
      </c>
      <c r="H178" s="95" t="s">
        <v>153</v>
      </c>
      <c r="I178" s="156" t="str">
        <f t="shared" si="2"/>
        <v>020322</v>
      </c>
      <c r="J178" s="49" t="s">
        <v>112</v>
      </c>
    </row>
    <row r="179" spans="1:10" s="55" customFormat="1" ht="19.5" customHeight="1">
      <c r="A179" s="96">
        <v>28</v>
      </c>
      <c r="B179" s="52" t="str">
        <f>VLOOKUP(C179,'[1]Mamon'!$B$5:$I$821,2,0)</f>
        <v>010316</v>
      </c>
      <c r="C179" s="73" t="s">
        <v>212</v>
      </c>
      <c r="D179" s="54">
        <v>3</v>
      </c>
      <c r="E179" s="54">
        <v>3</v>
      </c>
      <c r="F179" s="54">
        <v>0</v>
      </c>
      <c r="G179" s="52">
        <v>1</v>
      </c>
      <c r="H179" s="95"/>
      <c r="I179" s="156" t="str">
        <f t="shared" si="2"/>
        <v>010316</v>
      </c>
      <c r="J179" s="49" t="s">
        <v>112</v>
      </c>
    </row>
    <row r="180" spans="1:12" s="101" customFormat="1" ht="19.5" customHeight="1">
      <c r="A180" s="78">
        <v>29</v>
      </c>
      <c r="B180" s="70" t="str">
        <f>VLOOKUP(C180,'[1]Mamon'!$B$5:$I$821,2,0)</f>
        <v>250302</v>
      </c>
      <c r="C180" s="98" t="s">
        <v>70</v>
      </c>
      <c r="D180" s="99">
        <v>2</v>
      </c>
      <c r="E180" s="70">
        <v>0</v>
      </c>
      <c r="F180" s="70">
        <v>2</v>
      </c>
      <c r="G180" s="70">
        <v>2</v>
      </c>
      <c r="H180" s="100">
        <v>28</v>
      </c>
      <c r="I180" s="156" t="str">
        <f t="shared" si="2"/>
        <v>250302</v>
      </c>
      <c r="J180" s="49" t="s">
        <v>112</v>
      </c>
      <c r="L180" s="102" t="s">
        <v>272</v>
      </c>
    </row>
    <row r="181" spans="1:12" s="101" customFormat="1" ht="19.5" customHeight="1">
      <c r="A181" s="96">
        <v>30</v>
      </c>
      <c r="B181" s="70" t="str">
        <f>VLOOKUP(C181,'[1]Mamon'!$B$5:$I$821,2,0)</f>
        <v>230303</v>
      </c>
      <c r="C181" s="98" t="s">
        <v>71</v>
      </c>
      <c r="D181" s="99">
        <v>2</v>
      </c>
      <c r="E181" s="70">
        <v>0</v>
      </c>
      <c r="F181" s="70">
        <v>2</v>
      </c>
      <c r="G181" s="70">
        <v>2</v>
      </c>
      <c r="H181" s="100">
        <v>28</v>
      </c>
      <c r="I181" s="156" t="str">
        <f t="shared" si="2"/>
        <v>230303</v>
      </c>
      <c r="J181" s="49" t="s">
        <v>112</v>
      </c>
      <c r="L181" s="102" t="s">
        <v>272</v>
      </c>
    </row>
    <row r="182" spans="1:10" s="55" customFormat="1" ht="19.5" customHeight="1">
      <c r="A182" s="78">
        <v>31</v>
      </c>
      <c r="B182" s="52" t="str">
        <f>VLOOKUP(C182,'[1]Mamon'!$B$5:$I$821,2,0)</f>
        <v>070315</v>
      </c>
      <c r="C182" s="53" t="s">
        <v>68</v>
      </c>
      <c r="D182" s="52">
        <v>3</v>
      </c>
      <c r="E182" s="52">
        <v>2</v>
      </c>
      <c r="F182" s="52">
        <v>1</v>
      </c>
      <c r="G182" s="52">
        <v>2</v>
      </c>
      <c r="H182" s="95" t="s">
        <v>110</v>
      </c>
      <c r="I182" s="156" t="str">
        <f t="shared" si="2"/>
        <v>070315</v>
      </c>
      <c r="J182" s="49" t="s">
        <v>112</v>
      </c>
    </row>
    <row r="183" spans="1:12" s="55" customFormat="1" ht="19.5" customHeight="1">
      <c r="A183" s="96">
        <v>32</v>
      </c>
      <c r="B183" s="52" t="e">
        <f>VLOOKUP(C183,'[1]Mamon'!$B$5:$I$821,2,0)</f>
        <v>#N/A</v>
      </c>
      <c r="C183" s="98" t="s">
        <v>273</v>
      </c>
      <c r="D183" s="72">
        <v>3</v>
      </c>
      <c r="E183" s="52">
        <v>3</v>
      </c>
      <c r="F183" s="52">
        <v>0</v>
      </c>
      <c r="G183" s="52">
        <v>4</v>
      </c>
      <c r="H183" s="95">
        <v>24</v>
      </c>
      <c r="I183" s="156" t="e">
        <f t="shared" si="2"/>
        <v>#N/A</v>
      </c>
      <c r="J183" s="49" t="s">
        <v>112</v>
      </c>
      <c r="L183" s="103" t="s">
        <v>273</v>
      </c>
    </row>
    <row r="184" spans="1:10" s="55" customFormat="1" ht="19.5" customHeight="1">
      <c r="A184" s="96">
        <v>33</v>
      </c>
      <c r="B184" s="52" t="str">
        <f>VLOOKUP(C184,'[1]Mamon'!$B$5:$I$821,2,0)</f>
        <v>020315</v>
      </c>
      <c r="C184" s="53" t="s">
        <v>274</v>
      </c>
      <c r="D184" s="72">
        <v>5</v>
      </c>
      <c r="E184" s="52">
        <v>5</v>
      </c>
      <c r="F184" s="52">
        <v>0</v>
      </c>
      <c r="G184" s="52">
        <v>4</v>
      </c>
      <c r="H184" s="95" t="s">
        <v>275</v>
      </c>
      <c r="I184" s="156" t="str">
        <f t="shared" si="2"/>
        <v>020315</v>
      </c>
      <c r="J184" s="49" t="s">
        <v>112</v>
      </c>
    </row>
    <row r="185" spans="1:10" s="55" customFormat="1" ht="19.5" customHeight="1">
      <c r="A185" s="96">
        <v>34</v>
      </c>
      <c r="B185" s="52" t="str">
        <f>VLOOKUP(C185,'[1]Mamon'!$B$5:$I$821,2,0)</f>
        <v>020306</v>
      </c>
      <c r="C185" s="53" t="s">
        <v>276</v>
      </c>
      <c r="D185" s="72">
        <v>2</v>
      </c>
      <c r="E185" s="52">
        <v>0</v>
      </c>
      <c r="F185" s="52">
        <v>2</v>
      </c>
      <c r="G185" s="52">
        <v>5</v>
      </c>
      <c r="H185" s="95">
        <v>32</v>
      </c>
      <c r="I185" s="156" t="str">
        <f t="shared" si="2"/>
        <v>020306</v>
      </c>
      <c r="J185" s="49" t="s">
        <v>112</v>
      </c>
    </row>
    <row r="186" spans="1:10" s="55" customFormat="1" ht="19.5" customHeight="1">
      <c r="A186" s="96">
        <v>35</v>
      </c>
      <c r="B186" s="52" t="str">
        <f>VLOOKUP(C186,'[1]Mamon'!$B$5:$I$821,2,0)</f>
        <v>020303</v>
      </c>
      <c r="C186" s="53" t="s">
        <v>277</v>
      </c>
      <c r="D186" s="72">
        <v>4</v>
      </c>
      <c r="E186" s="52">
        <v>4</v>
      </c>
      <c r="F186" s="52">
        <v>0</v>
      </c>
      <c r="G186" s="52">
        <v>5</v>
      </c>
      <c r="H186" s="95">
        <v>32</v>
      </c>
      <c r="I186" s="156" t="str">
        <f t="shared" si="2"/>
        <v>020303</v>
      </c>
      <c r="J186" s="49" t="s">
        <v>112</v>
      </c>
    </row>
    <row r="187" spans="1:10" s="55" customFormat="1" ht="19.5" customHeight="1">
      <c r="A187" s="96">
        <v>36</v>
      </c>
      <c r="B187" s="52" t="str">
        <f>VLOOKUP(C187,'[1]Mamon'!$B$5:$I$821,2,0)</f>
        <v>020325</v>
      </c>
      <c r="C187" s="53" t="s">
        <v>278</v>
      </c>
      <c r="D187" s="72">
        <v>5</v>
      </c>
      <c r="E187" s="52">
        <v>0</v>
      </c>
      <c r="F187" s="52">
        <v>5</v>
      </c>
      <c r="G187" s="52">
        <v>5</v>
      </c>
      <c r="H187" s="95"/>
      <c r="I187" s="156" t="str">
        <f t="shared" si="2"/>
        <v>020325</v>
      </c>
      <c r="J187" s="49" t="s">
        <v>112</v>
      </c>
    </row>
    <row r="188" spans="1:10" s="55" customFormat="1" ht="19.5" customHeight="1">
      <c r="A188" s="96">
        <v>37</v>
      </c>
      <c r="B188" s="52" t="e">
        <f>VLOOKUP(C188,'[1]Mamon'!$B$5:$I$821,2,0)</f>
        <v>#N/A</v>
      </c>
      <c r="C188" s="53" t="s">
        <v>279</v>
      </c>
      <c r="D188" s="72">
        <v>3</v>
      </c>
      <c r="E188" s="52">
        <v>3</v>
      </c>
      <c r="F188" s="52">
        <v>0</v>
      </c>
      <c r="G188" s="52">
        <v>7</v>
      </c>
      <c r="H188" s="95" t="s">
        <v>280</v>
      </c>
      <c r="I188" s="156" t="e">
        <f t="shared" si="2"/>
        <v>#N/A</v>
      </c>
      <c r="J188" s="49" t="s">
        <v>112</v>
      </c>
    </row>
    <row r="189" spans="1:10" s="55" customFormat="1" ht="19.5" customHeight="1">
      <c r="A189" s="96">
        <v>38</v>
      </c>
      <c r="B189" s="52" t="str">
        <f>VLOOKUP(C189,'[1]Mamon'!$B$5:$I$821,2,0)</f>
        <v>020302K4</v>
      </c>
      <c r="C189" s="53" t="s">
        <v>281</v>
      </c>
      <c r="D189" s="72">
        <v>3</v>
      </c>
      <c r="E189" s="52">
        <v>3</v>
      </c>
      <c r="F189" s="52">
        <v>0</v>
      </c>
      <c r="G189" s="52">
        <v>7</v>
      </c>
      <c r="H189" s="95"/>
      <c r="I189" s="156" t="str">
        <f t="shared" si="2"/>
        <v>020302K4</v>
      </c>
      <c r="J189" s="49" t="s">
        <v>112</v>
      </c>
    </row>
    <row r="190" spans="1:10" s="55" customFormat="1" ht="19.5" customHeight="1">
      <c r="A190" s="96">
        <v>39</v>
      </c>
      <c r="B190" s="52" t="str">
        <f>VLOOKUP(C190,'[1]Mamon'!$B$5:$I$821,2,0)</f>
        <v>020330</v>
      </c>
      <c r="C190" s="53" t="s">
        <v>282</v>
      </c>
      <c r="D190" s="72">
        <v>2</v>
      </c>
      <c r="E190" s="52">
        <v>0</v>
      </c>
      <c r="F190" s="52">
        <v>2</v>
      </c>
      <c r="G190" s="52">
        <v>6</v>
      </c>
      <c r="H190" s="95"/>
      <c r="I190" s="156" t="str">
        <f t="shared" si="2"/>
        <v>020330</v>
      </c>
      <c r="J190" s="49" t="s">
        <v>112</v>
      </c>
    </row>
    <row r="191" spans="1:10" s="55" customFormat="1" ht="19.5" customHeight="1">
      <c r="A191" s="96">
        <v>40</v>
      </c>
      <c r="B191" s="52" t="e">
        <f>VLOOKUP(C191,'[1]Mamon'!$B$5:$I$821,2,0)</f>
        <v>#N/A</v>
      </c>
      <c r="C191" s="98" t="s">
        <v>283</v>
      </c>
      <c r="D191" s="97">
        <v>3</v>
      </c>
      <c r="E191" s="54">
        <v>2</v>
      </c>
      <c r="F191" s="54">
        <v>1</v>
      </c>
      <c r="G191" s="70">
        <v>6</v>
      </c>
      <c r="H191" s="95"/>
      <c r="I191" s="156" t="e">
        <f t="shared" si="2"/>
        <v>#N/A</v>
      </c>
      <c r="J191" s="49" t="s">
        <v>112</v>
      </c>
    </row>
    <row r="192" spans="1:14" s="55" customFormat="1" ht="19.5" customHeight="1">
      <c r="A192" s="96">
        <v>41</v>
      </c>
      <c r="B192" s="52" t="str">
        <f>VLOOKUP(C192,'[1]Mamon'!$B$5:$I$821,2,0)</f>
        <v>010305</v>
      </c>
      <c r="C192" s="73" t="s">
        <v>221</v>
      </c>
      <c r="D192" s="104">
        <v>3</v>
      </c>
      <c r="E192" s="54">
        <v>2</v>
      </c>
      <c r="F192" s="54">
        <v>1</v>
      </c>
      <c r="G192" s="70">
        <v>5</v>
      </c>
      <c r="H192" s="95"/>
      <c r="I192" s="156" t="str">
        <f t="shared" si="2"/>
        <v>010305</v>
      </c>
      <c r="J192" s="49" t="s">
        <v>112</v>
      </c>
      <c r="L192" s="71" t="s">
        <v>264</v>
      </c>
      <c r="M192" s="105">
        <v>3</v>
      </c>
      <c r="N192" s="106">
        <v>3</v>
      </c>
    </row>
    <row r="193" spans="1:10" s="55" customFormat="1" ht="19.5" customHeight="1">
      <c r="A193" s="96">
        <v>42</v>
      </c>
      <c r="B193" s="52" t="str">
        <f>VLOOKUP(C193,'[1]Mamon'!$B$5:$I$821,2,0)</f>
        <v>020332</v>
      </c>
      <c r="C193" s="53" t="s">
        <v>284</v>
      </c>
      <c r="D193" s="72">
        <v>2</v>
      </c>
      <c r="E193" s="52">
        <v>2</v>
      </c>
      <c r="F193" s="54">
        <v>0</v>
      </c>
      <c r="G193" s="70">
        <v>4</v>
      </c>
      <c r="H193" s="95">
        <v>14</v>
      </c>
      <c r="I193" s="156" t="str">
        <f t="shared" si="2"/>
        <v>020332</v>
      </c>
      <c r="J193" s="49" t="s">
        <v>112</v>
      </c>
    </row>
    <row r="194" spans="1:12" s="55" customFormat="1" ht="19.5" customHeight="1">
      <c r="A194" s="96">
        <v>43</v>
      </c>
      <c r="B194" s="52" t="str">
        <f>VLOOKUP(C194,'[1]Mamon'!$B$5:$I$821,2,0)</f>
        <v>020304</v>
      </c>
      <c r="C194" s="53" t="s">
        <v>285</v>
      </c>
      <c r="D194" s="72">
        <v>2</v>
      </c>
      <c r="E194" s="52">
        <v>2</v>
      </c>
      <c r="F194" s="52">
        <v>0</v>
      </c>
      <c r="G194" s="70">
        <v>4</v>
      </c>
      <c r="H194" s="95"/>
      <c r="I194" s="156" t="str">
        <f t="shared" si="2"/>
        <v>020304</v>
      </c>
      <c r="J194" s="49" t="s">
        <v>112</v>
      </c>
      <c r="L194" s="55" t="s">
        <v>286</v>
      </c>
    </row>
    <row r="195" spans="1:12" s="55" customFormat="1" ht="19.5" customHeight="1">
      <c r="A195" s="96">
        <v>44</v>
      </c>
      <c r="B195" s="70" t="str">
        <f>VLOOKUP(C195,'[1]Mamon'!$B$5:$I$821,2,0)</f>
        <v>110370</v>
      </c>
      <c r="C195" s="83" t="s">
        <v>227</v>
      </c>
      <c r="D195" s="107">
        <v>3</v>
      </c>
      <c r="E195" s="52">
        <v>3</v>
      </c>
      <c r="F195" s="52">
        <v>0</v>
      </c>
      <c r="G195" s="70">
        <v>6</v>
      </c>
      <c r="H195" s="95"/>
      <c r="I195" s="156" t="str">
        <f t="shared" si="2"/>
        <v>110370</v>
      </c>
      <c r="J195" s="49" t="s">
        <v>112</v>
      </c>
      <c r="L195" s="71" t="s">
        <v>227</v>
      </c>
    </row>
    <row r="196" spans="1:10" s="55" customFormat="1" ht="19.5" customHeight="1">
      <c r="A196" s="96">
        <v>45</v>
      </c>
      <c r="B196" s="52" t="str">
        <f>VLOOKUP(C196,'[1]Mamon'!$B$5:$I$821,2,0)</f>
        <v>020316</v>
      </c>
      <c r="C196" s="53" t="s">
        <v>287</v>
      </c>
      <c r="D196" s="107">
        <v>2</v>
      </c>
      <c r="E196" s="52">
        <v>2</v>
      </c>
      <c r="F196" s="52">
        <v>0</v>
      </c>
      <c r="G196" s="70">
        <v>4</v>
      </c>
      <c r="H196" s="95"/>
      <c r="I196" s="156" t="str">
        <f t="shared" si="2"/>
        <v>020316</v>
      </c>
      <c r="J196" s="49" t="s">
        <v>112</v>
      </c>
    </row>
    <row r="197" spans="1:10" s="60" customFormat="1" ht="19.5" customHeight="1">
      <c r="A197" s="108">
        <v>46</v>
      </c>
      <c r="B197" s="52" t="str">
        <f>VLOOKUP(C197,'[1]Mamon'!$B$5:$I$821,2,0)</f>
        <v>020308</v>
      </c>
      <c r="C197" s="57" t="s">
        <v>288</v>
      </c>
      <c r="D197" s="109">
        <v>2</v>
      </c>
      <c r="E197" s="58">
        <v>2</v>
      </c>
      <c r="F197" s="58">
        <v>0</v>
      </c>
      <c r="G197" s="58">
        <v>5</v>
      </c>
      <c r="H197" s="110" t="s">
        <v>289</v>
      </c>
      <c r="I197" s="156" t="str">
        <f t="shared" si="2"/>
        <v>020308</v>
      </c>
      <c r="J197" s="49" t="s">
        <v>112</v>
      </c>
    </row>
    <row r="198" spans="1:10" s="60" customFormat="1" ht="19.5" customHeight="1">
      <c r="A198" s="108">
        <v>47</v>
      </c>
      <c r="B198" s="52" t="str">
        <f>VLOOKUP(C198,'[1]Mamon'!$B$5:$I$821,2,0)</f>
        <v>020326</v>
      </c>
      <c r="C198" s="57" t="s">
        <v>290</v>
      </c>
      <c r="D198" s="109">
        <v>2</v>
      </c>
      <c r="E198" s="58">
        <v>0</v>
      </c>
      <c r="F198" s="67">
        <v>2</v>
      </c>
      <c r="G198" s="58">
        <v>6</v>
      </c>
      <c r="H198" s="110"/>
      <c r="I198" s="156" t="str">
        <f aca="true" t="shared" si="3" ref="I198:I261">B198</f>
        <v>020326</v>
      </c>
      <c r="J198" s="49" t="s">
        <v>112</v>
      </c>
    </row>
    <row r="199" spans="1:10" s="60" customFormat="1" ht="19.5" customHeight="1">
      <c r="A199" s="108">
        <v>48</v>
      </c>
      <c r="B199" s="52" t="str">
        <f>VLOOKUP(C199,'[1]Mamon'!$B$5:$I$821,2,0)</f>
        <v>020314</v>
      </c>
      <c r="C199" s="57" t="s">
        <v>291</v>
      </c>
      <c r="D199" s="109">
        <v>2</v>
      </c>
      <c r="E199" s="58">
        <v>2</v>
      </c>
      <c r="F199" s="67">
        <v>0</v>
      </c>
      <c r="G199" s="58">
        <v>5</v>
      </c>
      <c r="H199" s="110"/>
      <c r="I199" s="156" t="str">
        <f t="shared" si="3"/>
        <v>020314</v>
      </c>
      <c r="J199" s="49" t="s">
        <v>112</v>
      </c>
    </row>
    <row r="200" spans="1:10" s="60" customFormat="1" ht="19.5" customHeight="1">
      <c r="A200" s="108">
        <v>49</v>
      </c>
      <c r="B200" s="52" t="str">
        <f>VLOOKUP(C200,'[1]Mamon'!$B$5:$I$821,2,0)</f>
        <v>020319</v>
      </c>
      <c r="C200" s="57" t="s">
        <v>292</v>
      </c>
      <c r="D200" s="111">
        <v>2</v>
      </c>
      <c r="E200" s="58">
        <v>0</v>
      </c>
      <c r="F200" s="67">
        <v>2</v>
      </c>
      <c r="G200" s="58">
        <v>6</v>
      </c>
      <c r="H200" s="110"/>
      <c r="I200" s="156" t="str">
        <f t="shared" si="3"/>
        <v>020319</v>
      </c>
      <c r="J200" s="49" t="s">
        <v>112</v>
      </c>
    </row>
    <row r="201" spans="1:10" s="60" customFormat="1" ht="19.5" customHeight="1">
      <c r="A201" s="108">
        <v>50</v>
      </c>
      <c r="B201" s="52" t="str">
        <f>VLOOKUP(C201,'[1]Mamon'!$B$5:$I$821,2,0)</f>
        <v>020312</v>
      </c>
      <c r="C201" s="57" t="s">
        <v>293</v>
      </c>
      <c r="D201" s="111">
        <v>2</v>
      </c>
      <c r="E201" s="58">
        <v>2</v>
      </c>
      <c r="F201" s="58">
        <v>0</v>
      </c>
      <c r="G201" s="58">
        <v>6</v>
      </c>
      <c r="H201" s="110"/>
      <c r="I201" s="156" t="str">
        <f t="shared" si="3"/>
        <v>020312</v>
      </c>
      <c r="J201" s="49" t="s">
        <v>112</v>
      </c>
    </row>
    <row r="202" spans="1:10" s="60" customFormat="1" ht="19.5" customHeight="1">
      <c r="A202" s="108">
        <v>51</v>
      </c>
      <c r="B202" s="52" t="e">
        <f>VLOOKUP(C202,'[1]Mamon'!$B$5:$I$821,2,0)</f>
        <v>#N/A</v>
      </c>
      <c r="C202" s="57" t="s">
        <v>294</v>
      </c>
      <c r="D202" s="111">
        <v>2</v>
      </c>
      <c r="E202" s="58">
        <v>2</v>
      </c>
      <c r="F202" s="58">
        <v>0</v>
      </c>
      <c r="G202" s="58">
        <v>6</v>
      </c>
      <c r="H202" s="110"/>
      <c r="I202" s="156" t="e">
        <f t="shared" si="3"/>
        <v>#N/A</v>
      </c>
      <c r="J202" s="49" t="s">
        <v>112</v>
      </c>
    </row>
    <row r="203" spans="1:10" s="60" customFormat="1" ht="19.5" customHeight="1">
      <c r="A203" s="108">
        <v>52</v>
      </c>
      <c r="B203" s="52" t="str">
        <f>VLOOKUP(C203,'[1]Mamon'!$B$5:$I$821,2,0)</f>
        <v>020307</v>
      </c>
      <c r="C203" s="57" t="s">
        <v>295</v>
      </c>
      <c r="D203" s="109">
        <v>2</v>
      </c>
      <c r="E203" s="58">
        <v>0</v>
      </c>
      <c r="F203" s="58">
        <v>2</v>
      </c>
      <c r="G203" s="58">
        <v>6</v>
      </c>
      <c r="H203" s="110"/>
      <c r="I203" s="156" t="str">
        <f t="shared" si="3"/>
        <v>020307</v>
      </c>
      <c r="J203" s="49" t="s">
        <v>112</v>
      </c>
    </row>
    <row r="204" spans="1:10" s="60" customFormat="1" ht="19.5" customHeight="1">
      <c r="A204" s="108">
        <v>53</v>
      </c>
      <c r="B204" s="52" t="str">
        <f>VLOOKUP(C204,'[1]Mamon'!$B$5:$I$821,2,0)</f>
        <v>020311</v>
      </c>
      <c r="C204" s="57" t="s">
        <v>296</v>
      </c>
      <c r="D204" s="109">
        <v>4</v>
      </c>
      <c r="E204" s="58">
        <v>4</v>
      </c>
      <c r="F204" s="58">
        <v>0</v>
      </c>
      <c r="G204" s="58">
        <v>7.8</v>
      </c>
      <c r="H204" s="110"/>
      <c r="I204" s="156" t="str">
        <f t="shared" si="3"/>
        <v>020311</v>
      </c>
      <c r="J204" s="49" t="s">
        <v>112</v>
      </c>
    </row>
    <row r="205" spans="1:10" s="60" customFormat="1" ht="19.5" customHeight="1">
      <c r="A205" s="108">
        <v>54</v>
      </c>
      <c r="B205" s="52" t="str">
        <f>VLOOKUP(C205,'[1]Mamon'!$B$5:$I$821,2,0)</f>
        <v>020320</v>
      </c>
      <c r="C205" s="57" t="s">
        <v>297</v>
      </c>
      <c r="D205" s="109">
        <v>3</v>
      </c>
      <c r="E205" s="58">
        <v>0</v>
      </c>
      <c r="F205" s="58">
        <v>3</v>
      </c>
      <c r="G205" s="58">
        <v>7.8</v>
      </c>
      <c r="H205" s="110"/>
      <c r="I205" s="156" t="str">
        <f t="shared" si="3"/>
        <v>020320</v>
      </c>
      <c r="J205" s="49" t="s">
        <v>112</v>
      </c>
    </row>
    <row r="206" spans="1:10" s="60" customFormat="1" ht="19.5" customHeight="1">
      <c r="A206" s="108">
        <v>55</v>
      </c>
      <c r="B206" s="52" t="str">
        <f>VLOOKUP(C206,'[1]Mamon'!$B$5:$I$821,2,0)</f>
        <v>020329</v>
      </c>
      <c r="C206" s="57" t="s">
        <v>298</v>
      </c>
      <c r="D206" s="109">
        <v>3</v>
      </c>
      <c r="E206" s="58">
        <v>0</v>
      </c>
      <c r="F206" s="58">
        <v>3</v>
      </c>
      <c r="G206" s="58">
        <v>7.8</v>
      </c>
      <c r="H206" s="110"/>
      <c r="I206" s="156" t="str">
        <f t="shared" si="3"/>
        <v>020329</v>
      </c>
      <c r="J206" s="49" t="s">
        <v>112</v>
      </c>
    </row>
    <row r="207" spans="1:10" s="60" customFormat="1" ht="19.5" customHeight="1">
      <c r="A207" s="108">
        <v>56</v>
      </c>
      <c r="B207" s="52" t="str">
        <f>VLOOKUP(C207,'[1]Mamon'!$B$5:$I$821,2,0)</f>
        <v>020310</v>
      </c>
      <c r="C207" s="57" t="s">
        <v>299</v>
      </c>
      <c r="D207" s="109">
        <v>4</v>
      </c>
      <c r="E207" s="58">
        <v>4</v>
      </c>
      <c r="F207" s="58">
        <v>0</v>
      </c>
      <c r="G207" s="58">
        <v>7.8</v>
      </c>
      <c r="H207" s="110">
        <v>34</v>
      </c>
      <c r="I207" s="156" t="str">
        <f t="shared" si="3"/>
        <v>020310</v>
      </c>
      <c r="J207" s="49" t="s">
        <v>112</v>
      </c>
    </row>
    <row r="208" spans="1:10" s="60" customFormat="1" ht="19.5" customHeight="1">
      <c r="A208" s="108">
        <v>57</v>
      </c>
      <c r="B208" s="52" t="str">
        <f>VLOOKUP(C208,'[1]Mamon'!$B$5:$I$821,2,0)</f>
        <v>020318</v>
      </c>
      <c r="C208" s="57" t="s">
        <v>300</v>
      </c>
      <c r="D208" s="109">
        <v>3</v>
      </c>
      <c r="E208" s="58">
        <v>0</v>
      </c>
      <c r="F208" s="58">
        <v>3</v>
      </c>
      <c r="G208" s="58">
        <v>7.8</v>
      </c>
      <c r="H208" s="110"/>
      <c r="I208" s="156" t="str">
        <f t="shared" si="3"/>
        <v>020318</v>
      </c>
      <c r="J208" s="49" t="s">
        <v>112</v>
      </c>
    </row>
    <row r="209" spans="1:10" s="60" customFormat="1" ht="19.5" customHeight="1">
      <c r="A209" s="108">
        <v>58</v>
      </c>
      <c r="B209" s="52" t="str">
        <f>VLOOKUP(C209,'[1]Mamon'!$B$5:$I$821,2,0)</f>
        <v>020328</v>
      </c>
      <c r="C209" s="57" t="s">
        <v>301</v>
      </c>
      <c r="D209" s="109">
        <v>3</v>
      </c>
      <c r="E209" s="58">
        <v>0</v>
      </c>
      <c r="F209" s="58">
        <v>3</v>
      </c>
      <c r="G209" s="58">
        <v>7.8</v>
      </c>
      <c r="H209" s="110"/>
      <c r="I209" s="156" t="str">
        <f t="shared" si="3"/>
        <v>020328</v>
      </c>
      <c r="J209" s="49" t="s">
        <v>112</v>
      </c>
    </row>
    <row r="210" spans="1:10" s="60" customFormat="1" ht="19.5" customHeight="1">
      <c r="A210" s="108">
        <v>59</v>
      </c>
      <c r="B210" s="52" t="str">
        <f>VLOOKUP(C210,'[1]Mamon'!$B$5:$I$821,2,0)</f>
        <v>020309K4</v>
      </c>
      <c r="C210" s="214" t="s">
        <v>731</v>
      </c>
      <c r="D210" s="109">
        <v>4</v>
      </c>
      <c r="E210" s="58">
        <v>4</v>
      </c>
      <c r="F210" s="58">
        <v>0</v>
      </c>
      <c r="G210" s="58">
        <v>7.8</v>
      </c>
      <c r="H210" s="110">
        <v>34</v>
      </c>
      <c r="I210" s="156" t="str">
        <f t="shared" si="3"/>
        <v>020309K4</v>
      </c>
      <c r="J210" s="49" t="s">
        <v>112</v>
      </c>
    </row>
    <row r="211" spans="1:10" s="60" customFormat="1" ht="19.5" customHeight="1">
      <c r="A211" s="108">
        <v>60</v>
      </c>
      <c r="B211" s="52" t="str">
        <f>VLOOKUP(C211,'[1]Mamon'!$B$5:$I$821,2,0)</f>
        <v>020327</v>
      </c>
      <c r="C211" s="57" t="s">
        <v>302</v>
      </c>
      <c r="D211" s="109">
        <v>3</v>
      </c>
      <c r="E211" s="58">
        <v>0</v>
      </c>
      <c r="F211" s="58">
        <v>3</v>
      </c>
      <c r="G211" s="58">
        <v>7.8</v>
      </c>
      <c r="H211" s="110"/>
      <c r="I211" s="156" t="str">
        <f t="shared" si="3"/>
        <v>020327</v>
      </c>
      <c r="J211" s="49" t="s">
        <v>112</v>
      </c>
    </row>
    <row r="212" spans="1:10" s="60" customFormat="1" ht="19.5" customHeight="1">
      <c r="A212" s="108">
        <v>61</v>
      </c>
      <c r="B212" s="52" t="str">
        <f>VLOOKUP(C212,'[1]Mamon'!$B$5:$I$821,2,0)</f>
        <v>020317</v>
      </c>
      <c r="C212" s="57" t="s">
        <v>303</v>
      </c>
      <c r="D212" s="109">
        <v>3</v>
      </c>
      <c r="E212" s="58">
        <v>0</v>
      </c>
      <c r="F212" s="58">
        <v>3</v>
      </c>
      <c r="G212" s="58">
        <v>7.8</v>
      </c>
      <c r="H212" s="110">
        <v>32</v>
      </c>
      <c r="I212" s="156" t="str">
        <f t="shared" si="3"/>
        <v>020317</v>
      </c>
      <c r="J212" s="49" t="s">
        <v>112</v>
      </c>
    </row>
    <row r="213" spans="1:10" s="55" customFormat="1" ht="19.5" customHeight="1">
      <c r="A213" s="78">
        <v>62</v>
      </c>
      <c r="B213" s="52" t="str">
        <f>VLOOKUP(C213,'[1]Mamon'!$B$5:$I$821,2,0)</f>
        <v>110324</v>
      </c>
      <c r="C213" s="79" t="s">
        <v>158</v>
      </c>
      <c r="D213" s="80">
        <v>4</v>
      </c>
      <c r="E213" s="80">
        <v>3</v>
      </c>
      <c r="F213" s="80">
        <v>1</v>
      </c>
      <c r="G213" s="80">
        <v>8</v>
      </c>
      <c r="H213" s="81"/>
      <c r="I213" s="156" t="str">
        <f t="shared" si="3"/>
        <v>110324</v>
      </c>
      <c r="J213" s="49" t="s">
        <v>112</v>
      </c>
    </row>
    <row r="214" spans="1:10" s="55" customFormat="1" ht="19.5" customHeight="1">
      <c r="A214" s="78">
        <v>63</v>
      </c>
      <c r="B214" s="52" t="str">
        <f>VLOOKUP(C214,'[1]Mamon'!$B$5:$I$821,2,0)</f>
        <v>110337</v>
      </c>
      <c r="C214" s="79" t="s">
        <v>159</v>
      </c>
      <c r="D214" s="80">
        <v>3</v>
      </c>
      <c r="E214" s="80">
        <v>2</v>
      </c>
      <c r="F214" s="80">
        <v>1</v>
      </c>
      <c r="G214" s="80">
        <v>7</v>
      </c>
      <c r="H214" s="81"/>
      <c r="I214" s="156" t="str">
        <f t="shared" si="3"/>
        <v>110337</v>
      </c>
      <c r="J214" s="49" t="s">
        <v>112</v>
      </c>
    </row>
    <row r="215" spans="1:10" s="55" customFormat="1" ht="19.5" customHeight="1">
      <c r="A215" s="78">
        <v>64</v>
      </c>
      <c r="B215" s="52" t="str">
        <f>VLOOKUP(C215,'[1]Mamon'!$B$5:$I$821,2,0)</f>
        <v>110336</v>
      </c>
      <c r="C215" s="82" t="s">
        <v>160</v>
      </c>
      <c r="D215" s="80">
        <v>3</v>
      </c>
      <c r="E215" s="80">
        <v>2</v>
      </c>
      <c r="F215" s="80">
        <v>1</v>
      </c>
      <c r="G215" s="80">
        <v>6</v>
      </c>
      <c r="H215" s="81"/>
      <c r="I215" s="156" t="str">
        <f t="shared" si="3"/>
        <v>110336</v>
      </c>
      <c r="J215" s="49" t="s">
        <v>112</v>
      </c>
    </row>
    <row r="216" spans="1:12" s="55" customFormat="1" ht="19.5" customHeight="1">
      <c r="A216" s="78">
        <v>65</v>
      </c>
      <c r="B216" s="70" t="str">
        <f>VLOOKUP(C216,'[1]Mamon'!$B$5:$I$821,2,0)</f>
        <v>120307</v>
      </c>
      <c r="C216" s="83" t="s">
        <v>161</v>
      </c>
      <c r="D216" s="70">
        <v>3</v>
      </c>
      <c r="E216" s="70">
        <v>3</v>
      </c>
      <c r="F216" s="70">
        <v>0</v>
      </c>
      <c r="G216" s="80">
        <v>7</v>
      </c>
      <c r="H216" s="81"/>
      <c r="I216" s="156" t="str">
        <f t="shared" si="3"/>
        <v>120307</v>
      </c>
      <c r="J216" s="49" t="s">
        <v>112</v>
      </c>
      <c r="L216" s="71" t="s">
        <v>161</v>
      </c>
    </row>
    <row r="217" spans="1:10" s="55" customFormat="1" ht="19.5" customHeight="1">
      <c r="A217" s="78">
        <v>66</v>
      </c>
      <c r="B217" s="52" t="str">
        <f>VLOOKUP(C217,'[1]Mamon'!$B$5:$I$821,2,0)</f>
        <v>110338</v>
      </c>
      <c r="C217" s="79" t="s">
        <v>162</v>
      </c>
      <c r="D217" s="80">
        <v>3</v>
      </c>
      <c r="E217" s="80">
        <v>2</v>
      </c>
      <c r="F217" s="80">
        <v>1</v>
      </c>
      <c r="G217" s="80">
        <v>6</v>
      </c>
      <c r="H217" s="81"/>
      <c r="I217" s="156" t="str">
        <f t="shared" si="3"/>
        <v>110338</v>
      </c>
      <c r="J217" s="49" t="s">
        <v>112</v>
      </c>
    </row>
    <row r="218" spans="1:11" s="55" customFormat="1" ht="19.5" customHeight="1">
      <c r="A218" s="78">
        <v>67</v>
      </c>
      <c r="B218" s="52" t="str">
        <f>VLOOKUP(C218,'[1]Mamon'!$B$5:$I$821,2,0)</f>
        <v>110305</v>
      </c>
      <c r="C218" s="83" t="s">
        <v>240</v>
      </c>
      <c r="D218" s="70">
        <v>3</v>
      </c>
      <c r="E218" s="70">
        <v>3</v>
      </c>
      <c r="F218" s="70">
        <v>0</v>
      </c>
      <c r="G218" s="70">
        <v>5</v>
      </c>
      <c r="H218" s="81"/>
      <c r="I218" s="156" t="str">
        <f t="shared" si="3"/>
        <v>110305</v>
      </c>
      <c r="J218" s="49" t="s">
        <v>112</v>
      </c>
      <c r="K218" s="55" t="s">
        <v>304</v>
      </c>
    </row>
    <row r="219" spans="1:11" s="55" customFormat="1" ht="19.5" customHeight="1">
      <c r="A219" s="78">
        <v>68</v>
      </c>
      <c r="B219" s="52" t="str">
        <f>VLOOKUP(C219,'[1]Mamon'!$B$5:$I$821,2,0)</f>
        <v>110348</v>
      </c>
      <c r="C219" s="83" t="s">
        <v>241</v>
      </c>
      <c r="D219" s="70">
        <v>3</v>
      </c>
      <c r="E219" s="70">
        <v>3</v>
      </c>
      <c r="F219" s="70">
        <v>0</v>
      </c>
      <c r="G219" s="80">
        <v>8</v>
      </c>
      <c r="H219" s="81"/>
      <c r="I219" s="156" t="str">
        <f t="shared" si="3"/>
        <v>110348</v>
      </c>
      <c r="J219" s="49" t="s">
        <v>112</v>
      </c>
      <c r="K219" s="55" t="s">
        <v>305</v>
      </c>
    </row>
    <row r="220" spans="1:10" s="60" customFormat="1" ht="19.5" customHeight="1">
      <c r="A220" s="84">
        <v>69</v>
      </c>
      <c r="B220" s="52" t="str">
        <f>VLOOKUP(C220,'[1]Mamon'!$B$5:$I$821,2,0)</f>
        <v>110351</v>
      </c>
      <c r="C220" s="76" t="s">
        <v>243</v>
      </c>
      <c r="D220" s="67">
        <v>3</v>
      </c>
      <c r="E220" s="67">
        <v>3</v>
      </c>
      <c r="F220" s="67">
        <v>0</v>
      </c>
      <c r="G220" s="86">
        <v>8</v>
      </c>
      <c r="H220" s="85"/>
      <c r="I220" s="156" t="str">
        <f t="shared" si="3"/>
        <v>110351</v>
      </c>
      <c r="J220" s="49" t="s">
        <v>112</v>
      </c>
    </row>
    <row r="221" spans="1:10" s="60" customFormat="1" ht="19.5" customHeight="1">
      <c r="A221" s="84">
        <v>70</v>
      </c>
      <c r="B221" s="52" t="str">
        <f>VLOOKUP(C221,'[1]Mamon'!$B$5:$I$821,2,0)</f>
        <v>110343</v>
      </c>
      <c r="C221" s="63" t="s">
        <v>244</v>
      </c>
      <c r="D221" s="86">
        <v>2</v>
      </c>
      <c r="E221" s="86">
        <v>2</v>
      </c>
      <c r="F221" s="67">
        <v>0</v>
      </c>
      <c r="G221" s="86">
        <v>8</v>
      </c>
      <c r="H221" s="85"/>
      <c r="I221" s="156" t="str">
        <f t="shared" si="3"/>
        <v>110343</v>
      </c>
      <c r="J221" s="49" t="s">
        <v>112</v>
      </c>
    </row>
    <row r="222" spans="1:10" s="60" customFormat="1" ht="19.5" customHeight="1">
      <c r="A222" s="87">
        <v>71</v>
      </c>
      <c r="B222" s="52" t="str">
        <f>VLOOKUP(C222,'[1]Mamon'!$B$5:$I$821,2,0)</f>
        <v>110347</v>
      </c>
      <c r="C222" s="76" t="s">
        <v>245</v>
      </c>
      <c r="D222" s="67">
        <v>4</v>
      </c>
      <c r="E222" s="67">
        <v>3</v>
      </c>
      <c r="F222" s="67">
        <v>1</v>
      </c>
      <c r="G222" s="67">
        <v>8</v>
      </c>
      <c r="H222" s="112"/>
      <c r="I222" s="156" t="str">
        <f t="shared" si="3"/>
        <v>110347</v>
      </c>
      <c r="J222" s="49" t="s">
        <v>112</v>
      </c>
    </row>
    <row r="223" spans="1:10" s="55" customFormat="1" ht="19.5" customHeight="1">
      <c r="A223" s="96">
        <v>72</v>
      </c>
      <c r="B223" s="52" t="str">
        <f>VLOOKUP(C223,'[1]Mamon'!$B$5:$I$821,2,0)</f>
        <v>020331</v>
      </c>
      <c r="C223" s="88" t="s">
        <v>306</v>
      </c>
      <c r="D223" s="72">
        <v>8</v>
      </c>
      <c r="E223" s="52">
        <v>0</v>
      </c>
      <c r="F223" s="52">
        <v>8</v>
      </c>
      <c r="G223" s="52">
        <v>8</v>
      </c>
      <c r="H223" s="95"/>
      <c r="I223" s="156" t="str">
        <f t="shared" si="3"/>
        <v>020331</v>
      </c>
      <c r="J223" s="49" t="s">
        <v>112</v>
      </c>
    </row>
    <row r="224" spans="1:10" s="55" customFormat="1" ht="33">
      <c r="A224" s="96">
        <v>73</v>
      </c>
      <c r="B224" s="52" t="str">
        <f>VLOOKUP(C224,'[1]Mamon'!$B$5:$I$821,2,0)</f>
        <v>020313</v>
      </c>
      <c r="C224" s="94" t="s">
        <v>307</v>
      </c>
      <c r="D224" s="72">
        <v>7</v>
      </c>
      <c r="E224" s="52">
        <v>0</v>
      </c>
      <c r="F224" s="52">
        <v>7</v>
      </c>
      <c r="G224" s="52">
        <v>8</v>
      </c>
      <c r="H224" s="95"/>
      <c r="I224" s="156" t="str">
        <f t="shared" si="3"/>
        <v>020313</v>
      </c>
      <c r="J224" s="49" t="s">
        <v>112</v>
      </c>
    </row>
    <row r="225" spans="1:10" s="55" customFormat="1" ht="33">
      <c r="A225" s="51">
        <v>1</v>
      </c>
      <c r="B225" s="52" t="str">
        <f>VLOOKUP(C225,'[1]Mamon'!$B$5:$I$821,2,0)</f>
        <v>120301</v>
      </c>
      <c r="C225" s="53" t="s">
        <v>77</v>
      </c>
      <c r="D225" s="52">
        <v>5</v>
      </c>
      <c r="E225" s="52">
        <v>5</v>
      </c>
      <c r="F225" s="52">
        <v>0</v>
      </c>
      <c r="G225" s="52">
        <v>1</v>
      </c>
      <c r="H225" s="52"/>
      <c r="I225" s="156" t="str">
        <f t="shared" si="3"/>
        <v>120301</v>
      </c>
      <c r="J225" s="49" t="s">
        <v>113</v>
      </c>
    </row>
    <row r="226" spans="1:10" s="55" customFormat="1" ht="33">
      <c r="A226" s="51">
        <v>2</v>
      </c>
      <c r="B226" s="52" t="str">
        <f>VLOOKUP(C226,'[1]Mamon'!$B$5:$I$821,2,0)</f>
        <v>120305</v>
      </c>
      <c r="C226" s="53" t="s">
        <v>72</v>
      </c>
      <c r="D226" s="52">
        <v>2</v>
      </c>
      <c r="E226" s="52">
        <v>2</v>
      </c>
      <c r="F226" s="52">
        <v>0</v>
      </c>
      <c r="G226" s="52">
        <v>2</v>
      </c>
      <c r="H226" s="52"/>
      <c r="I226" s="156" t="str">
        <f t="shared" si="3"/>
        <v>120305</v>
      </c>
      <c r="J226" s="49" t="s">
        <v>113</v>
      </c>
    </row>
    <row r="227" spans="1:10" s="55" customFormat="1" ht="33">
      <c r="A227" s="51">
        <v>3</v>
      </c>
      <c r="B227" s="52" t="str">
        <f>VLOOKUP(C227,'[1]Mamon'!$B$5:$I$821,2,0)</f>
        <v>120302</v>
      </c>
      <c r="C227" s="53" t="s">
        <v>150</v>
      </c>
      <c r="D227" s="52">
        <v>3</v>
      </c>
      <c r="E227" s="52">
        <v>3</v>
      </c>
      <c r="F227" s="52">
        <v>0</v>
      </c>
      <c r="G227" s="52">
        <v>3</v>
      </c>
      <c r="H227" s="52"/>
      <c r="I227" s="156" t="str">
        <f t="shared" si="3"/>
        <v>120302</v>
      </c>
      <c r="J227" s="49" t="s">
        <v>113</v>
      </c>
    </row>
    <row r="228" spans="1:10" s="60" customFormat="1" ht="33">
      <c r="A228" s="51">
        <v>4</v>
      </c>
      <c r="B228" s="52" t="str">
        <f>VLOOKUP(C228,'[1]Mamon'!$B$5:$I$821,2,0)</f>
        <v>110322</v>
      </c>
      <c r="C228" s="57" t="s">
        <v>33</v>
      </c>
      <c r="D228" s="58">
        <v>2</v>
      </c>
      <c r="E228" s="58">
        <v>2</v>
      </c>
      <c r="F228" s="58">
        <v>0</v>
      </c>
      <c r="G228" s="58">
        <v>4</v>
      </c>
      <c r="H228" s="58"/>
      <c r="I228" s="156" t="str">
        <f t="shared" si="3"/>
        <v>110322</v>
      </c>
      <c r="J228" s="49" t="s">
        <v>113</v>
      </c>
    </row>
    <row r="229" spans="1:10" s="60" customFormat="1" ht="33">
      <c r="A229" s="51">
        <v>5</v>
      </c>
      <c r="B229" s="52" t="str">
        <f>VLOOKUP(C229,'[1]Mamon'!$B$5:$I$821,2,0)</f>
        <v>120304</v>
      </c>
      <c r="C229" s="57" t="s">
        <v>79</v>
      </c>
      <c r="D229" s="58">
        <v>2</v>
      </c>
      <c r="E229" s="58">
        <v>2</v>
      </c>
      <c r="F229" s="58">
        <v>0</v>
      </c>
      <c r="G229" s="58">
        <v>4</v>
      </c>
      <c r="H229" s="58"/>
      <c r="I229" s="156" t="str">
        <f t="shared" si="3"/>
        <v>120304</v>
      </c>
      <c r="J229" s="49" t="s">
        <v>113</v>
      </c>
    </row>
    <row r="230" spans="1:12" s="60" customFormat="1" ht="33">
      <c r="A230" s="51">
        <v>6</v>
      </c>
      <c r="B230" s="52" t="str">
        <f>VLOOKUP(C230,'[1]Mamon'!$B$5:$I$821,2,0)</f>
        <v>140304</v>
      </c>
      <c r="C230" s="61" t="s">
        <v>80</v>
      </c>
      <c r="D230" s="58">
        <v>2</v>
      </c>
      <c r="E230" s="58">
        <v>2</v>
      </c>
      <c r="F230" s="58">
        <v>0</v>
      </c>
      <c r="G230" s="58">
        <v>4</v>
      </c>
      <c r="H230" s="58"/>
      <c r="I230" s="156" t="str">
        <f t="shared" si="3"/>
        <v>140304</v>
      </c>
      <c r="J230" s="49" t="s">
        <v>113</v>
      </c>
      <c r="L230" s="89" t="s">
        <v>80</v>
      </c>
    </row>
    <row r="231" spans="1:10" s="60" customFormat="1" ht="33">
      <c r="A231" s="51">
        <v>7</v>
      </c>
      <c r="B231" s="52" t="str">
        <f>VLOOKUP(C231,'[1]Mamon'!$B$5:$I$821,2,0)</f>
        <v>120303</v>
      </c>
      <c r="C231" s="57" t="s">
        <v>81</v>
      </c>
      <c r="D231" s="58">
        <v>2</v>
      </c>
      <c r="E231" s="58">
        <v>2</v>
      </c>
      <c r="F231" s="58">
        <v>0</v>
      </c>
      <c r="G231" s="58">
        <v>4</v>
      </c>
      <c r="H231" s="58"/>
      <c r="I231" s="156" t="str">
        <f t="shared" si="3"/>
        <v>120303</v>
      </c>
      <c r="J231" s="49" t="s">
        <v>113</v>
      </c>
    </row>
    <row r="232" spans="1:10" s="55" customFormat="1" ht="33">
      <c r="A232" s="51">
        <v>8</v>
      </c>
      <c r="B232" s="52" t="str">
        <f>VLOOKUP(C232,'[1]Mamon'!$B$5:$I$821,2,0)</f>
        <v>130329K3</v>
      </c>
      <c r="C232" s="53" t="s">
        <v>61</v>
      </c>
      <c r="D232" s="52">
        <v>4</v>
      </c>
      <c r="E232" s="52">
        <v>4</v>
      </c>
      <c r="F232" s="52">
        <v>0</v>
      </c>
      <c r="G232" s="52">
        <v>1</v>
      </c>
      <c r="H232" s="52"/>
      <c r="I232" s="156" t="str">
        <f t="shared" si="3"/>
        <v>130329K3</v>
      </c>
      <c r="J232" s="49" t="s">
        <v>113</v>
      </c>
    </row>
    <row r="233" spans="1:10" s="55" customFormat="1" ht="33">
      <c r="A233" s="51">
        <v>9</v>
      </c>
      <c r="B233" s="52" t="str">
        <f>VLOOKUP(C233,'[1]Mamon'!$B$5:$I$821,2,0)</f>
        <v>130330K3</v>
      </c>
      <c r="C233" s="53" t="s">
        <v>73</v>
      </c>
      <c r="D233" s="52">
        <v>4</v>
      </c>
      <c r="E233" s="52">
        <v>4</v>
      </c>
      <c r="F233" s="52">
        <v>0</v>
      </c>
      <c r="G233" s="52">
        <v>2</v>
      </c>
      <c r="H233" s="52"/>
      <c r="I233" s="156" t="str">
        <f t="shared" si="3"/>
        <v>130330K3</v>
      </c>
      <c r="J233" s="49" t="s">
        <v>113</v>
      </c>
    </row>
    <row r="234" spans="1:10" s="55" customFormat="1" ht="33">
      <c r="A234" s="51">
        <v>10</v>
      </c>
      <c r="B234" s="52" t="str">
        <f>VLOOKUP(C234,'[1]Mamon'!$B$5:$I$821,2,0)</f>
        <v>130333</v>
      </c>
      <c r="C234" s="53" t="s">
        <v>172</v>
      </c>
      <c r="D234" s="52">
        <v>3</v>
      </c>
      <c r="E234" s="52">
        <v>3</v>
      </c>
      <c r="F234" s="52">
        <v>0</v>
      </c>
      <c r="G234" s="52">
        <v>3</v>
      </c>
      <c r="H234" s="52"/>
      <c r="I234" s="156" t="str">
        <f t="shared" si="3"/>
        <v>130333</v>
      </c>
      <c r="J234" s="49" t="s">
        <v>113</v>
      </c>
    </row>
    <row r="235" spans="1:10" s="55" customFormat="1" ht="33">
      <c r="A235" s="51">
        <v>11</v>
      </c>
      <c r="B235" s="52" t="str">
        <f>VLOOKUP(C235,'[1]Mamon'!$B$5:$I$821,2,0)</f>
        <v>100301</v>
      </c>
      <c r="C235" s="53" t="s">
        <v>308</v>
      </c>
      <c r="D235" s="52">
        <v>3</v>
      </c>
      <c r="E235" s="52">
        <v>3</v>
      </c>
      <c r="F235" s="52">
        <v>0</v>
      </c>
      <c r="G235" s="52">
        <v>1</v>
      </c>
      <c r="H235" s="52"/>
      <c r="I235" s="156" t="str">
        <f t="shared" si="3"/>
        <v>100301</v>
      </c>
      <c r="J235" s="49" t="s">
        <v>113</v>
      </c>
    </row>
    <row r="236" spans="1:10" s="55" customFormat="1" ht="33">
      <c r="A236" s="51">
        <v>12</v>
      </c>
      <c r="B236" s="52" t="str">
        <f>VLOOKUP(C236,'[1]Mamon'!$B$5:$I$821,2,0)</f>
        <v>100302</v>
      </c>
      <c r="C236" s="53" t="s">
        <v>74</v>
      </c>
      <c r="D236" s="52">
        <v>3</v>
      </c>
      <c r="E236" s="52">
        <v>3</v>
      </c>
      <c r="F236" s="52">
        <v>0</v>
      </c>
      <c r="G236" s="52">
        <v>2</v>
      </c>
      <c r="H236" s="52"/>
      <c r="I236" s="156" t="str">
        <f t="shared" si="3"/>
        <v>100302</v>
      </c>
      <c r="J236" s="49" t="s">
        <v>113</v>
      </c>
    </row>
    <row r="237" spans="1:10" s="55" customFormat="1" ht="33">
      <c r="A237" s="51">
        <v>13</v>
      </c>
      <c r="B237" s="52" t="str">
        <f>VLOOKUP(C237,'[1]Mamon'!$B$5:$I$821,2,0)</f>
        <v>100313</v>
      </c>
      <c r="C237" s="53" t="s">
        <v>63</v>
      </c>
      <c r="D237" s="52">
        <v>3</v>
      </c>
      <c r="E237" s="52">
        <v>2</v>
      </c>
      <c r="F237" s="52">
        <v>1</v>
      </c>
      <c r="G237" s="52">
        <v>1</v>
      </c>
      <c r="H237" s="52"/>
      <c r="I237" s="156" t="str">
        <f t="shared" si="3"/>
        <v>100313</v>
      </c>
      <c r="J237" s="49" t="s">
        <v>113</v>
      </c>
    </row>
    <row r="238" spans="1:10" s="55" customFormat="1" ht="33">
      <c r="A238" s="51">
        <v>14</v>
      </c>
      <c r="B238" s="52" t="str">
        <f>VLOOKUP(C238,'[1]Mamon'!$B$5:$I$821,2,0)</f>
        <v>030320</v>
      </c>
      <c r="C238" s="53" t="s">
        <v>66</v>
      </c>
      <c r="D238" s="52">
        <v>3</v>
      </c>
      <c r="E238" s="52">
        <v>2</v>
      </c>
      <c r="F238" s="52">
        <v>1</v>
      </c>
      <c r="G238" s="52">
        <v>1</v>
      </c>
      <c r="H238" s="52"/>
      <c r="I238" s="156" t="str">
        <f t="shared" si="3"/>
        <v>030320</v>
      </c>
      <c r="J238" s="49" t="s">
        <v>113</v>
      </c>
    </row>
    <row r="239" spans="1:10" s="55" customFormat="1" ht="33">
      <c r="A239" s="51">
        <v>15</v>
      </c>
      <c r="B239" s="52" t="str">
        <f>VLOOKUP(C239,'[1]Mamon'!$B$5:$I$821,2,0)</f>
        <v>050329</v>
      </c>
      <c r="C239" s="53" t="s">
        <v>41</v>
      </c>
      <c r="D239" s="52">
        <v>3</v>
      </c>
      <c r="E239" s="52">
        <v>2</v>
      </c>
      <c r="F239" s="52">
        <v>1</v>
      </c>
      <c r="G239" s="52">
        <v>2</v>
      </c>
      <c r="H239" s="52"/>
      <c r="I239" s="156" t="str">
        <f t="shared" si="3"/>
        <v>050329</v>
      </c>
      <c r="J239" s="49" t="s">
        <v>113</v>
      </c>
    </row>
    <row r="240" spans="1:12" s="60" customFormat="1" ht="33">
      <c r="A240" s="51">
        <v>16</v>
      </c>
      <c r="B240" s="52" t="str">
        <f>VLOOKUP(C240,'[1]Mamon'!$B$5:$I$821,2,0)</f>
        <v>100305</v>
      </c>
      <c r="C240" s="61" t="s">
        <v>43</v>
      </c>
      <c r="D240" s="58">
        <v>2</v>
      </c>
      <c r="E240" s="58">
        <v>2</v>
      </c>
      <c r="F240" s="58">
        <v>0</v>
      </c>
      <c r="G240" s="58">
        <v>3</v>
      </c>
      <c r="H240" s="58"/>
      <c r="I240" s="156" t="str">
        <f t="shared" si="3"/>
        <v>100305</v>
      </c>
      <c r="J240" s="49" t="s">
        <v>113</v>
      </c>
      <c r="L240" s="89" t="s">
        <v>43</v>
      </c>
    </row>
    <row r="241" spans="1:12" s="60" customFormat="1" ht="33">
      <c r="A241" s="51">
        <v>17</v>
      </c>
      <c r="B241" s="52" t="str">
        <f>VLOOKUP(C241,'[1]Mamon'!$B$5:$I$821,2,0)</f>
        <v>100307</v>
      </c>
      <c r="C241" s="63" t="s">
        <v>90</v>
      </c>
      <c r="D241" s="58">
        <v>2</v>
      </c>
      <c r="E241" s="58">
        <v>2</v>
      </c>
      <c r="F241" s="58">
        <v>0</v>
      </c>
      <c r="G241" s="58">
        <v>3</v>
      </c>
      <c r="H241" s="58"/>
      <c r="I241" s="156" t="str">
        <f t="shared" si="3"/>
        <v>100307</v>
      </c>
      <c r="J241" s="49" t="s">
        <v>113</v>
      </c>
      <c r="L241" s="64" t="s">
        <v>90</v>
      </c>
    </row>
    <row r="242" spans="1:12" s="60" customFormat="1" ht="33">
      <c r="A242" s="51">
        <v>18</v>
      </c>
      <c r="B242" s="52" t="str">
        <f>VLOOKUP(C242,'[1]Mamon'!$B$5:$I$821,2,0)</f>
        <v>100308</v>
      </c>
      <c r="C242" s="65" t="s">
        <v>91</v>
      </c>
      <c r="D242" s="58">
        <v>2</v>
      </c>
      <c r="E242" s="58">
        <v>2</v>
      </c>
      <c r="F242" s="58">
        <v>0</v>
      </c>
      <c r="G242" s="58">
        <v>3</v>
      </c>
      <c r="H242" s="58"/>
      <c r="I242" s="156" t="str">
        <f t="shared" si="3"/>
        <v>100308</v>
      </c>
      <c r="J242" s="49" t="s">
        <v>113</v>
      </c>
      <c r="L242" s="66" t="s">
        <v>91</v>
      </c>
    </row>
    <row r="243" spans="1:12" s="60" customFormat="1" ht="33">
      <c r="A243" s="51">
        <v>19</v>
      </c>
      <c r="B243" s="70" t="str">
        <f>VLOOKUP(C243,'[1]Mamon'!$B$5:$I$821,2,0)</f>
        <v>100306</v>
      </c>
      <c r="C243" s="61" t="s">
        <v>173</v>
      </c>
      <c r="D243" s="59">
        <v>2</v>
      </c>
      <c r="E243" s="59">
        <v>2</v>
      </c>
      <c r="F243" s="58">
        <v>0</v>
      </c>
      <c r="G243" s="58">
        <v>3</v>
      </c>
      <c r="H243" s="58"/>
      <c r="I243" s="156" t="str">
        <f t="shared" si="3"/>
        <v>100306</v>
      </c>
      <c r="J243" s="49" t="s">
        <v>113</v>
      </c>
      <c r="L243" s="89" t="s">
        <v>173</v>
      </c>
    </row>
    <row r="244" spans="1:10" s="60" customFormat="1" ht="33">
      <c r="A244" s="51">
        <v>20</v>
      </c>
      <c r="B244" s="52" t="str">
        <f>VLOOKUP(C244,'[1]Mamon'!$B$5:$I$821,2,0)</f>
        <v>100314</v>
      </c>
      <c r="C244" s="57" t="s">
        <v>67</v>
      </c>
      <c r="D244" s="67">
        <v>2</v>
      </c>
      <c r="E244" s="67">
        <v>2</v>
      </c>
      <c r="F244" s="58">
        <v>0</v>
      </c>
      <c r="G244" s="58">
        <v>3</v>
      </c>
      <c r="H244" s="58"/>
      <c r="I244" s="156" t="str">
        <f t="shared" si="3"/>
        <v>100314</v>
      </c>
      <c r="J244" s="49" t="s">
        <v>113</v>
      </c>
    </row>
    <row r="245" spans="1:10" s="60" customFormat="1" ht="33">
      <c r="A245" s="51">
        <v>21</v>
      </c>
      <c r="B245" s="52" t="str">
        <f>VLOOKUP(C245,'[1]Mamon'!$B$5:$I$821,2,0)</f>
        <v>030321</v>
      </c>
      <c r="C245" s="57" t="s">
        <v>92</v>
      </c>
      <c r="D245" s="58">
        <v>2</v>
      </c>
      <c r="E245" s="58">
        <v>2</v>
      </c>
      <c r="F245" s="58">
        <v>0</v>
      </c>
      <c r="G245" s="58">
        <v>3</v>
      </c>
      <c r="H245" s="58"/>
      <c r="I245" s="156" t="str">
        <f t="shared" si="3"/>
        <v>030321</v>
      </c>
      <c r="J245" s="49" t="s">
        <v>113</v>
      </c>
    </row>
    <row r="246" spans="1:10" s="55" customFormat="1" ht="33">
      <c r="A246" s="113" t="s">
        <v>203</v>
      </c>
      <c r="B246" s="52" t="str">
        <f>VLOOKUP(C246,'[1]Mamon'!$B$5:$I$821,2,0)</f>
        <v>090302</v>
      </c>
      <c r="C246" s="114" t="s">
        <v>82</v>
      </c>
      <c r="D246" s="115">
        <v>4</v>
      </c>
      <c r="E246" s="52">
        <v>0</v>
      </c>
      <c r="F246" s="52">
        <v>4</v>
      </c>
      <c r="G246" s="52">
        <v>5</v>
      </c>
      <c r="H246" s="52"/>
      <c r="I246" s="156" t="str">
        <f t="shared" si="3"/>
        <v>090302</v>
      </c>
      <c r="J246" s="49" t="s">
        <v>113</v>
      </c>
    </row>
    <row r="247" spans="1:10" s="55" customFormat="1" ht="33">
      <c r="A247" s="113" t="s">
        <v>204</v>
      </c>
      <c r="B247" s="52" t="str">
        <f>VLOOKUP(C247,'[1]Mamon'!$B$5:$I$821,2,0)</f>
        <v>090301</v>
      </c>
      <c r="C247" s="114" t="s">
        <v>205</v>
      </c>
      <c r="D247" s="115">
        <v>4</v>
      </c>
      <c r="E247" s="52">
        <v>0</v>
      </c>
      <c r="F247" s="52">
        <v>4</v>
      </c>
      <c r="G247" s="52">
        <v>1</v>
      </c>
      <c r="H247" s="52"/>
      <c r="I247" s="156" t="str">
        <f t="shared" si="3"/>
        <v>090301</v>
      </c>
      <c r="J247" s="49" t="s">
        <v>113</v>
      </c>
    </row>
    <row r="248" spans="1:10" s="55" customFormat="1" ht="18" customHeight="1">
      <c r="A248" s="51">
        <v>22</v>
      </c>
      <c r="B248" s="52" t="str">
        <f>VLOOKUP(C248,'[1]Mamon'!$B$5:$I$821,2,0)</f>
        <v>070329</v>
      </c>
      <c r="C248" s="53" t="s">
        <v>75</v>
      </c>
      <c r="D248" s="52">
        <v>3</v>
      </c>
      <c r="E248" s="52">
        <v>3</v>
      </c>
      <c r="F248" s="52">
        <v>0</v>
      </c>
      <c r="G248" s="52">
        <v>2</v>
      </c>
      <c r="H248" s="52"/>
      <c r="I248" s="156" t="str">
        <f t="shared" si="3"/>
        <v>070329</v>
      </c>
      <c r="J248" s="49" t="s">
        <v>113</v>
      </c>
    </row>
    <row r="249" spans="1:10" s="55" customFormat="1" ht="18" customHeight="1">
      <c r="A249" s="51">
        <v>23</v>
      </c>
      <c r="B249" s="52" t="str">
        <f>VLOOKUP(C249,'[1]Mamon'!$B$5:$I$821,2,0)</f>
        <v>070330</v>
      </c>
      <c r="C249" s="53" t="s">
        <v>174</v>
      </c>
      <c r="D249" s="54">
        <v>3</v>
      </c>
      <c r="E249" s="54">
        <v>3</v>
      </c>
      <c r="F249" s="54">
        <v>0</v>
      </c>
      <c r="G249" s="52">
        <v>3</v>
      </c>
      <c r="H249" s="52"/>
      <c r="I249" s="156" t="str">
        <f t="shared" si="3"/>
        <v>070330</v>
      </c>
      <c r="J249" s="49" t="s">
        <v>113</v>
      </c>
    </row>
    <row r="250" spans="1:10" s="55" customFormat="1" ht="18" customHeight="1">
      <c r="A250" s="51">
        <v>24</v>
      </c>
      <c r="B250" s="52" t="str">
        <f>VLOOKUP(C250,'[1]Mamon'!$B$5:$I$821,2,0)</f>
        <v>080306</v>
      </c>
      <c r="C250" s="53" t="s">
        <v>76</v>
      </c>
      <c r="D250" s="52">
        <v>4</v>
      </c>
      <c r="E250" s="52">
        <v>3</v>
      </c>
      <c r="F250" s="52">
        <v>1</v>
      </c>
      <c r="G250" s="52">
        <v>2</v>
      </c>
      <c r="H250" s="52"/>
      <c r="I250" s="156" t="str">
        <f t="shared" si="3"/>
        <v>080306</v>
      </c>
      <c r="J250" s="49" t="s">
        <v>113</v>
      </c>
    </row>
    <row r="251" spans="1:11" s="55" customFormat="1" ht="18" customHeight="1">
      <c r="A251" s="51">
        <v>25</v>
      </c>
      <c r="B251" s="52" t="str">
        <f>VLOOKUP(C251,'[1]Mamon'!$B$5:$I$821,2,0)</f>
        <v>010348</v>
      </c>
      <c r="C251" s="73" t="s">
        <v>78</v>
      </c>
      <c r="D251" s="52">
        <v>2</v>
      </c>
      <c r="E251" s="52">
        <v>2</v>
      </c>
      <c r="F251" s="52">
        <v>0</v>
      </c>
      <c r="G251" s="52">
        <v>4</v>
      </c>
      <c r="H251" s="52"/>
      <c r="I251" s="156" t="str">
        <f t="shared" si="3"/>
        <v>010348</v>
      </c>
      <c r="J251" s="49" t="s">
        <v>113</v>
      </c>
      <c r="K251" s="55" t="s">
        <v>305</v>
      </c>
    </row>
    <row r="252" spans="1:10" s="55" customFormat="1" ht="18" customHeight="1">
      <c r="A252" s="51">
        <v>26</v>
      </c>
      <c r="B252" s="52" t="str">
        <f>VLOOKUP(C252,'[1]Mamon'!$B$5:$I$821,2,0)</f>
        <v>070364</v>
      </c>
      <c r="C252" s="53" t="s">
        <v>175</v>
      </c>
      <c r="D252" s="52">
        <v>3</v>
      </c>
      <c r="E252" s="52">
        <v>3</v>
      </c>
      <c r="F252" s="52">
        <v>0</v>
      </c>
      <c r="G252" s="52">
        <v>3</v>
      </c>
      <c r="H252" s="52"/>
      <c r="I252" s="156" t="str">
        <f t="shared" si="3"/>
        <v>070364</v>
      </c>
      <c r="J252" s="49" t="s">
        <v>113</v>
      </c>
    </row>
    <row r="253" spans="1:10" s="55" customFormat="1" ht="18" customHeight="1">
      <c r="A253" s="51">
        <v>27</v>
      </c>
      <c r="B253" s="52" t="str">
        <f>VLOOKUP(C253,'[1]Mamon'!$B$5:$I$821,2,0)</f>
        <v>070347</v>
      </c>
      <c r="C253" s="82" t="s">
        <v>176</v>
      </c>
      <c r="D253" s="54">
        <v>3</v>
      </c>
      <c r="E253" s="54">
        <v>0</v>
      </c>
      <c r="F253" s="54">
        <v>3</v>
      </c>
      <c r="G253" s="52">
        <v>3</v>
      </c>
      <c r="H253" s="52"/>
      <c r="I253" s="156" t="str">
        <f t="shared" si="3"/>
        <v>070347</v>
      </c>
      <c r="J253" s="49" t="s">
        <v>113</v>
      </c>
    </row>
    <row r="254" spans="1:10" s="55" customFormat="1" ht="18" customHeight="1">
      <c r="A254" s="51">
        <v>28</v>
      </c>
      <c r="B254" s="52" t="str">
        <f>VLOOKUP(C254,'[1]Mamon'!$B$5:$I$821,2,0)</f>
        <v>070332</v>
      </c>
      <c r="C254" s="53" t="s">
        <v>309</v>
      </c>
      <c r="D254" s="52">
        <v>4</v>
      </c>
      <c r="E254" s="52">
        <v>3</v>
      </c>
      <c r="F254" s="52">
        <v>1</v>
      </c>
      <c r="G254" s="52">
        <v>4</v>
      </c>
      <c r="H254" s="52"/>
      <c r="I254" s="156" t="str">
        <f t="shared" si="3"/>
        <v>070332</v>
      </c>
      <c r="J254" s="49" t="s">
        <v>113</v>
      </c>
    </row>
    <row r="255" spans="1:10" s="55" customFormat="1" ht="18" customHeight="1">
      <c r="A255" s="51">
        <v>29</v>
      </c>
      <c r="B255" s="52" t="str">
        <f>VLOOKUP(C255,'[1]Mamon'!$B$5:$I$821,2,0)</f>
        <v>070328</v>
      </c>
      <c r="C255" s="73" t="s">
        <v>252</v>
      </c>
      <c r="D255" s="54">
        <v>3</v>
      </c>
      <c r="E255" s="54">
        <v>2</v>
      </c>
      <c r="F255" s="54">
        <v>1</v>
      </c>
      <c r="G255" s="52">
        <v>4</v>
      </c>
      <c r="H255" s="52"/>
      <c r="I255" s="156" t="str">
        <f t="shared" si="3"/>
        <v>070328</v>
      </c>
      <c r="J255" s="49" t="s">
        <v>113</v>
      </c>
    </row>
    <row r="256" spans="1:12" s="55" customFormat="1" ht="18" customHeight="1">
      <c r="A256" s="51">
        <v>30</v>
      </c>
      <c r="B256" s="70" t="str">
        <f>VLOOKUP(C256,'[1]Mamon'!$B$5:$I$821,2,0)</f>
        <v>070367</v>
      </c>
      <c r="C256" s="83" t="s">
        <v>250</v>
      </c>
      <c r="D256" s="54">
        <v>3</v>
      </c>
      <c r="E256" s="54">
        <v>3</v>
      </c>
      <c r="F256" s="54">
        <v>0</v>
      </c>
      <c r="G256" s="52">
        <v>4</v>
      </c>
      <c r="H256" s="52"/>
      <c r="I256" s="156" t="str">
        <f t="shared" si="3"/>
        <v>070367</v>
      </c>
      <c r="J256" s="49" t="s">
        <v>113</v>
      </c>
      <c r="L256" s="71" t="s">
        <v>250</v>
      </c>
    </row>
    <row r="257" spans="1:10" s="55" customFormat="1" ht="18" customHeight="1">
      <c r="A257" s="51">
        <v>31</v>
      </c>
      <c r="B257" s="52" t="str">
        <f>VLOOKUP(C257,'[1]Mamon'!$B$5:$I$821,2,0)</f>
        <v>070308</v>
      </c>
      <c r="C257" s="53" t="s">
        <v>310</v>
      </c>
      <c r="D257" s="52">
        <v>4</v>
      </c>
      <c r="E257" s="52">
        <v>2</v>
      </c>
      <c r="F257" s="52">
        <v>2</v>
      </c>
      <c r="G257" s="52">
        <v>4</v>
      </c>
      <c r="H257" s="52"/>
      <c r="I257" s="156" t="str">
        <f t="shared" si="3"/>
        <v>070308</v>
      </c>
      <c r="J257" s="49" t="s">
        <v>113</v>
      </c>
    </row>
    <row r="258" spans="1:10" s="55" customFormat="1" ht="18" customHeight="1">
      <c r="A258" s="51">
        <v>32</v>
      </c>
      <c r="B258" s="52" t="str">
        <f>VLOOKUP(C258,'[1]Mamon'!$B$5:$I$821,2,0)</f>
        <v>070323</v>
      </c>
      <c r="C258" s="53" t="s">
        <v>177</v>
      </c>
      <c r="D258" s="52">
        <v>3</v>
      </c>
      <c r="E258" s="52">
        <v>3</v>
      </c>
      <c r="F258" s="52">
        <v>0</v>
      </c>
      <c r="G258" s="70">
        <v>3</v>
      </c>
      <c r="H258" s="52"/>
      <c r="I258" s="156" t="str">
        <f t="shared" si="3"/>
        <v>070323</v>
      </c>
      <c r="J258" s="49" t="s">
        <v>113</v>
      </c>
    </row>
    <row r="259" spans="1:10" s="55" customFormat="1" ht="18" customHeight="1">
      <c r="A259" s="51">
        <v>33</v>
      </c>
      <c r="B259" s="52" t="str">
        <f>VLOOKUP(C259,'[1]Mamon'!$B$5:$I$821,2,0)</f>
        <v>070311</v>
      </c>
      <c r="C259" s="53" t="s">
        <v>311</v>
      </c>
      <c r="D259" s="52">
        <v>3</v>
      </c>
      <c r="E259" s="52">
        <v>3</v>
      </c>
      <c r="F259" s="52">
        <v>0</v>
      </c>
      <c r="G259" s="52">
        <v>5</v>
      </c>
      <c r="H259" s="52"/>
      <c r="I259" s="156" t="str">
        <f t="shared" si="3"/>
        <v>070311</v>
      </c>
      <c r="J259" s="49" t="s">
        <v>113</v>
      </c>
    </row>
    <row r="260" spans="1:12" s="55" customFormat="1" ht="18" customHeight="1">
      <c r="A260" s="51">
        <v>34</v>
      </c>
      <c r="B260" s="70" t="str">
        <f>VLOOKUP(C260,'[1]Mamon'!$B$5:$I$821,2,0)</f>
        <v>070368</v>
      </c>
      <c r="C260" s="83" t="s">
        <v>312</v>
      </c>
      <c r="D260" s="54">
        <v>3</v>
      </c>
      <c r="E260" s="54">
        <v>3</v>
      </c>
      <c r="F260" s="54">
        <v>0</v>
      </c>
      <c r="G260" s="52">
        <v>5</v>
      </c>
      <c r="H260" s="52"/>
      <c r="I260" s="156" t="str">
        <f t="shared" si="3"/>
        <v>070368</v>
      </c>
      <c r="J260" s="49" t="s">
        <v>113</v>
      </c>
      <c r="L260" s="71" t="s">
        <v>312</v>
      </c>
    </row>
    <row r="261" spans="1:10" s="55" customFormat="1" ht="18" customHeight="1">
      <c r="A261" s="51">
        <v>35</v>
      </c>
      <c r="B261" s="52" t="str">
        <f>VLOOKUP(C261,'[1]Mamon'!$B$5:$I$821,2,0)</f>
        <v>070346</v>
      </c>
      <c r="C261" s="53" t="s">
        <v>313</v>
      </c>
      <c r="D261" s="52">
        <v>4</v>
      </c>
      <c r="E261" s="52">
        <v>0</v>
      </c>
      <c r="F261" s="52">
        <v>4</v>
      </c>
      <c r="G261" s="52">
        <v>6</v>
      </c>
      <c r="H261" s="52"/>
      <c r="I261" s="156" t="str">
        <f t="shared" si="3"/>
        <v>070346</v>
      </c>
      <c r="J261" s="49" t="s">
        <v>113</v>
      </c>
    </row>
    <row r="262" spans="1:10" s="55" customFormat="1" ht="18" customHeight="1">
      <c r="A262" s="51">
        <v>36</v>
      </c>
      <c r="B262" s="52" t="str">
        <f>VLOOKUP(C262,'[1]Mamon'!$B$5:$I$821,2,0)</f>
        <v>080341</v>
      </c>
      <c r="C262" s="53" t="s">
        <v>314</v>
      </c>
      <c r="D262" s="52">
        <v>4</v>
      </c>
      <c r="E262" s="52">
        <v>3</v>
      </c>
      <c r="F262" s="52">
        <v>1</v>
      </c>
      <c r="G262" s="52">
        <v>7</v>
      </c>
      <c r="H262" s="52"/>
      <c r="I262" s="156" t="str">
        <f aca="true" t="shared" si="4" ref="I262:I325">B262</f>
        <v>080341</v>
      </c>
      <c r="J262" s="49" t="s">
        <v>113</v>
      </c>
    </row>
    <row r="263" spans="1:10" s="55" customFormat="1" ht="18" customHeight="1">
      <c r="A263" s="51">
        <v>37</v>
      </c>
      <c r="B263" s="52" t="str">
        <f>VLOOKUP(C263,'[1]Mamon'!$B$5:$I$821,2,0)</f>
        <v>070304</v>
      </c>
      <c r="C263" s="53" t="s">
        <v>315</v>
      </c>
      <c r="D263" s="52">
        <v>4</v>
      </c>
      <c r="E263" s="52">
        <v>3</v>
      </c>
      <c r="F263" s="52">
        <v>1</v>
      </c>
      <c r="G263" s="52">
        <v>6</v>
      </c>
      <c r="H263" s="52"/>
      <c r="I263" s="156" t="str">
        <f t="shared" si="4"/>
        <v>070304</v>
      </c>
      <c r="J263" s="49" t="s">
        <v>113</v>
      </c>
    </row>
    <row r="264" spans="1:10" s="55" customFormat="1" ht="18" customHeight="1">
      <c r="A264" s="51">
        <v>38</v>
      </c>
      <c r="B264" s="52" t="str">
        <f>VLOOKUP(C264,'[1]Mamon'!$B$5:$I$821,2,0)</f>
        <v>070360</v>
      </c>
      <c r="C264" s="53" t="s">
        <v>316</v>
      </c>
      <c r="D264" s="52">
        <v>4</v>
      </c>
      <c r="E264" s="52">
        <v>3</v>
      </c>
      <c r="F264" s="52">
        <v>1</v>
      </c>
      <c r="G264" s="52">
        <v>5</v>
      </c>
      <c r="H264" s="52"/>
      <c r="I264" s="156" t="str">
        <f t="shared" si="4"/>
        <v>070360</v>
      </c>
      <c r="J264" s="49" t="s">
        <v>113</v>
      </c>
    </row>
    <row r="265" spans="1:10" s="55" customFormat="1" ht="18" customHeight="1">
      <c r="A265" s="51">
        <v>39</v>
      </c>
      <c r="B265" s="52" t="str">
        <f>VLOOKUP(C265,'[1]Mamon'!$B$5:$I$821,2,0)</f>
        <v>070322</v>
      </c>
      <c r="C265" s="53" t="s">
        <v>317</v>
      </c>
      <c r="D265" s="52">
        <v>3</v>
      </c>
      <c r="E265" s="52">
        <v>2</v>
      </c>
      <c r="F265" s="52">
        <v>1</v>
      </c>
      <c r="G265" s="52">
        <v>5</v>
      </c>
      <c r="H265" s="52"/>
      <c r="I265" s="156" t="str">
        <f t="shared" si="4"/>
        <v>070322</v>
      </c>
      <c r="J265" s="49" t="s">
        <v>113</v>
      </c>
    </row>
    <row r="266" spans="1:10" s="55" customFormat="1" ht="18" customHeight="1">
      <c r="A266" s="51">
        <v>40</v>
      </c>
      <c r="B266" s="52" t="str">
        <f>VLOOKUP(C266,'[1]Mamon'!$B$5:$I$821,2,0)</f>
        <v>070358</v>
      </c>
      <c r="C266" s="53" t="s">
        <v>318</v>
      </c>
      <c r="D266" s="52">
        <v>4</v>
      </c>
      <c r="E266" s="52">
        <v>4</v>
      </c>
      <c r="F266" s="52">
        <v>0</v>
      </c>
      <c r="G266" s="52">
        <v>6</v>
      </c>
      <c r="H266" s="52"/>
      <c r="I266" s="156" t="str">
        <f t="shared" si="4"/>
        <v>070358</v>
      </c>
      <c r="J266" s="49" t="s">
        <v>113</v>
      </c>
    </row>
    <row r="267" spans="1:10" s="55" customFormat="1" ht="18" customHeight="1">
      <c r="A267" s="51">
        <v>41</v>
      </c>
      <c r="B267" s="52" t="str">
        <f>VLOOKUP(C267,'[1]Mamon'!$B$5:$I$821,2,0)</f>
        <v>070302</v>
      </c>
      <c r="C267" s="53" t="s">
        <v>319</v>
      </c>
      <c r="D267" s="52">
        <v>4</v>
      </c>
      <c r="E267" s="52">
        <v>2</v>
      </c>
      <c r="F267" s="52">
        <v>2</v>
      </c>
      <c r="G267" s="52">
        <v>8</v>
      </c>
      <c r="H267" s="52"/>
      <c r="I267" s="156" t="str">
        <f t="shared" si="4"/>
        <v>070302</v>
      </c>
      <c r="J267" s="49" t="s">
        <v>113</v>
      </c>
    </row>
    <row r="268" spans="1:10" s="55" customFormat="1" ht="18" customHeight="1">
      <c r="A268" s="51">
        <v>42</v>
      </c>
      <c r="B268" s="52" t="str">
        <f>VLOOKUP(C268,'[1]Mamon'!$B$5:$I$821,2,0)</f>
        <v>070356</v>
      </c>
      <c r="C268" s="53" t="s">
        <v>320</v>
      </c>
      <c r="D268" s="52">
        <v>4</v>
      </c>
      <c r="E268" s="52">
        <v>0</v>
      </c>
      <c r="F268" s="52">
        <v>4</v>
      </c>
      <c r="G268" s="52">
        <v>7</v>
      </c>
      <c r="H268" s="52"/>
      <c r="I268" s="156" t="str">
        <f t="shared" si="4"/>
        <v>070356</v>
      </c>
      <c r="J268" s="49" t="s">
        <v>113</v>
      </c>
    </row>
    <row r="269" spans="1:10" s="60" customFormat="1" ht="33">
      <c r="A269" s="51">
        <v>43</v>
      </c>
      <c r="B269" s="52" t="str">
        <f>VLOOKUP(C269,'[1]Mamon'!$B$5:$I$821,2,0)</f>
        <v>070359</v>
      </c>
      <c r="C269" s="57" t="s">
        <v>321</v>
      </c>
      <c r="D269" s="58">
        <v>3</v>
      </c>
      <c r="E269" s="58">
        <v>3</v>
      </c>
      <c r="F269" s="58">
        <v>0</v>
      </c>
      <c r="G269" s="58" t="s">
        <v>569</v>
      </c>
      <c r="H269" s="58"/>
      <c r="I269" s="156" t="str">
        <f t="shared" si="4"/>
        <v>070359</v>
      </c>
      <c r="J269" s="49" t="s">
        <v>113</v>
      </c>
    </row>
    <row r="270" spans="1:10" s="60" customFormat="1" ht="33">
      <c r="A270" s="51">
        <v>44</v>
      </c>
      <c r="B270" s="52" t="str">
        <f>VLOOKUP(C270,'[1]Mamon'!$B$5:$I$821,2,0)</f>
        <v>070353</v>
      </c>
      <c r="C270" s="57" t="s">
        <v>323</v>
      </c>
      <c r="D270" s="58">
        <v>3</v>
      </c>
      <c r="E270" s="58">
        <v>0</v>
      </c>
      <c r="F270" s="58">
        <v>3</v>
      </c>
      <c r="G270" s="58" t="s">
        <v>570</v>
      </c>
      <c r="H270" s="58"/>
      <c r="I270" s="156" t="str">
        <f t="shared" si="4"/>
        <v>070353</v>
      </c>
      <c r="J270" s="49" t="s">
        <v>113</v>
      </c>
    </row>
    <row r="271" spans="1:12" s="60" customFormat="1" ht="36" customHeight="1">
      <c r="A271" s="51">
        <v>45</v>
      </c>
      <c r="B271" s="52" t="str">
        <f>VLOOKUP(C271,'[1]Mamon'!$B$5:$I$821,2,0)</f>
        <v>070345</v>
      </c>
      <c r="C271" s="57" t="s">
        <v>324</v>
      </c>
      <c r="D271" s="58">
        <v>3</v>
      </c>
      <c r="E271" s="58">
        <v>3</v>
      </c>
      <c r="F271" s="58">
        <v>0</v>
      </c>
      <c r="G271" s="58">
        <v>5</v>
      </c>
      <c r="H271" s="58"/>
      <c r="I271" s="156" t="str">
        <f t="shared" si="4"/>
        <v>070345</v>
      </c>
      <c r="J271" s="49" t="s">
        <v>113</v>
      </c>
      <c r="L271" s="116" t="s">
        <v>325</v>
      </c>
    </row>
    <row r="272" spans="1:10" s="60" customFormat="1" ht="33">
      <c r="A272" s="51">
        <v>46</v>
      </c>
      <c r="B272" s="52" t="str">
        <f>VLOOKUP(C272,'[1]Mamon'!$B$5:$I$821,2,0)</f>
        <v>070340</v>
      </c>
      <c r="C272" s="57" t="s">
        <v>326</v>
      </c>
      <c r="D272" s="58">
        <v>3</v>
      </c>
      <c r="E272" s="58">
        <v>3</v>
      </c>
      <c r="F272" s="58">
        <v>0</v>
      </c>
      <c r="G272" s="58" t="s">
        <v>569</v>
      </c>
      <c r="H272" s="58"/>
      <c r="I272" s="156" t="str">
        <f t="shared" si="4"/>
        <v>070340</v>
      </c>
      <c r="J272" s="49" t="s">
        <v>113</v>
      </c>
    </row>
    <row r="273" spans="1:10" s="60" customFormat="1" ht="33">
      <c r="A273" s="51">
        <v>47</v>
      </c>
      <c r="B273" s="52" t="str">
        <f>VLOOKUP(C273,'[1]Mamon'!$B$5:$I$821,2,0)</f>
        <v>070301</v>
      </c>
      <c r="C273" s="57" t="s">
        <v>327</v>
      </c>
      <c r="D273" s="58">
        <v>3</v>
      </c>
      <c r="E273" s="58">
        <v>3</v>
      </c>
      <c r="F273" s="58">
        <v>0</v>
      </c>
      <c r="G273" s="117" t="s">
        <v>322</v>
      </c>
      <c r="H273" s="58"/>
      <c r="I273" s="156" t="str">
        <f t="shared" si="4"/>
        <v>070301</v>
      </c>
      <c r="J273" s="49" t="s">
        <v>113</v>
      </c>
    </row>
    <row r="274" spans="1:10" s="60" customFormat="1" ht="33">
      <c r="A274" s="51">
        <v>48</v>
      </c>
      <c r="B274" s="52" t="str">
        <f>VLOOKUP(C274,'[1]Mamon'!$B$5:$I$821,2,0)</f>
        <v>070337</v>
      </c>
      <c r="C274" s="57" t="s">
        <v>328</v>
      </c>
      <c r="D274" s="58">
        <v>3</v>
      </c>
      <c r="E274" s="58">
        <v>3</v>
      </c>
      <c r="F274" s="58">
        <v>0</v>
      </c>
      <c r="G274" s="117" t="s">
        <v>322</v>
      </c>
      <c r="H274" s="58"/>
      <c r="I274" s="156" t="str">
        <f t="shared" si="4"/>
        <v>070337</v>
      </c>
      <c r="J274" s="49" t="s">
        <v>113</v>
      </c>
    </row>
    <row r="275" spans="1:10" s="60" customFormat="1" ht="33">
      <c r="A275" s="51">
        <v>49</v>
      </c>
      <c r="B275" s="52" t="str">
        <f>VLOOKUP(C275,'[1]Mamon'!$B$5:$I$821,2,0)</f>
        <v>070362</v>
      </c>
      <c r="C275" s="57" t="s">
        <v>329</v>
      </c>
      <c r="D275" s="58">
        <v>3</v>
      </c>
      <c r="E275" s="58">
        <v>3</v>
      </c>
      <c r="F275" s="58">
        <v>0</v>
      </c>
      <c r="G275" s="117" t="s">
        <v>322</v>
      </c>
      <c r="H275" s="58"/>
      <c r="I275" s="156" t="str">
        <f t="shared" si="4"/>
        <v>070362</v>
      </c>
      <c r="J275" s="49" t="s">
        <v>113</v>
      </c>
    </row>
    <row r="276" spans="1:10" s="60" customFormat="1" ht="33">
      <c r="A276" s="51">
        <v>50</v>
      </c>
      <c r="B276" s="52" t="str">
        <f>VLOOKUP(C276,'[1]Mamon'!$B$5:$I$821,2,0)</f>
        <v>070303</v>
      </c>
      <c r="C276" s="57" t="s">
        <v>330</v>
      </c>
      <c r="D276" s="58">
        <v>3</v>
      </c>
      <c r="E276" s="58">
        <v>3</v>
      </c>
      <c r="F276" s="58">
        <v>0</v>
      </c>
      <c r="G276" s="58" t="s">
        <v>571</v>
      </c>
      <c r="H276" s="58"/>
      <c r="I276" s="156" t="str">
        <f t="shared" si="4"/>
        <v>070303</v>
      </c>
      <c r="J276" s="49" t="s">
        <v>113</v>
      </c>
    </row>
    <row r="277" spans="1:10" s="60" customFormat="1" ht="33">
      <c r="A277" s="51">
        <v>51</v>
      </c>
      <c r="B277" s="52" t="str">
        <f>VLOOKUP(C277,'[1]Mamon'!$B$5:$I$821,2,0)</f>
        <v>010331</v>
      </c>
      <c r="C277" s="118" t="s">
        <v>234</v>
      </c>
      <c r="D277" s="59">
        <v>3</v>
      </c>
      <c r="E277" s="59">
        <v>2</v>
      </c>
      <c r="F277" s="59">
        <v>1</v>
      </c>
      <c r="G277" s="58" t="s">
        <v>569</v>
      </c>
      <c r="H277" s="58"/>
      <c r="I277" s="156" t="str">
        <f t="shared" si="4"/>
        <v>010331</v>
      </c>
      <c r="J277" s="49" t="s">
        <v>113</v>
      </c>
    </row>
    <row r="278" spans="1:10" s="60" customFormat="1" ht="33">
      <c r="A278" s="51">
        <v>52</v>
      </c>
      <c r="B278" s="52" t="str">
        <f>VLOOKUP(C278,'[1]Mamon'!$B$5:$I$821,2,0)</f>
        <v>070312</v>
      </c>
      <c r="C278" s="57" t="s">
        <v>331</v>
      </c>
      <c r="D278" s="58">
        <v>3</v>
      </c>
      <c r="E278" s="58">
        <v>2</v>
      </c>
      <c r="F278" s="58">
        <v>1</v>
      </c>
      <c r="G278" s="58" t="s">
        <v>570</v>
      </c>
      <c r="H278" s="58"/>
      <c r="I278" s="156" t="str">
        <f t="shared" si="4"/>
        <v>070312</v>
      </c>
      <c r="J278" s="49" t="s">
        <v>113</v>
      </c>
    </row>
    <row r="279" spans="1:10" s="60" customFormat="1" ht="33">
      <c r="A279" s="51">
        <v>53</v>
      </c>
      <c r="B279" s="52" t="str">
        <f>VLOOKUP(C279,'[1]Mamon'!$B$5:$I$821,2,0)</f>
        <v>070310</v>
      </c>
      <c r="C279" s="57" t="s">
        <v>332</v>
      </c>
      <c r="D279" s="58">
        <v>3</v>
      </c>
      <c r="E279" s="58">
        <v>1</v>
      </c>
      <c r="F279" s="58">
        <v>2</v>
      </c>
      <c r="G279" s="58" t="s">
        <v>571</v>
      </c>
      <c r="H279" s="58"/>
      <c r="I279" s="156" t="str">
        <f t="shared" si="4"/>
        <v>070310</v>
      </c>
      <c r="J279" s="49" t="s">
        <v>113</v>
      </c>
    </row>
    <row r="280" spans="1:10" s="60" customFormat="1" ht="33">
      <c r="A280" s="51">
        <v>54</v>
      </c>
      <c r="B280" s="52" t="str">
        <f>VLOOKUP(C280,'[1]Mamon'!$B$5:$I$821,2,0)</f>
        <v>070349</v>
      </c>
      <c r="C280" s="57" t="s">
        <v>333</v>
      </c>
      <c r="D280" s="58">
        <v>3</v>
      </c>
      <c r="E280" s="58">
        <v>0</v>
      </c>
      <c r="F280" s="58">
        <v>3</v>
      </c>
      <c r="G280" s="58" t="s">
        <v>572</v>
      </c>
      <c r="H280" s="58"/>
      <c r="I280" s="156" t="str">
        <f t="shared" si="4"/>
        <v>070349</v>
      </c>
      <c r="J280" s="49" t="s">
        <v>113</v>
      </c>
    </row>
    <row r="281" spans="1:10" s="60" customFormat="1" ht="16.5">
      <c r="A281" s="51">
        <v>55</v>
      </c>
      <c r="B281" s="52" t="str">
        <f>VLOOKUP(C281,'[1]Mamon'!$B$5:$I$821,2,0)</f>
        <v>070314</v>
      </c>
      <c r="C281" s="57" t="s">
        <v>334</v>
      </c>
      <c r="D281" s="58">
        <v>3</v>
      </c>
      <c r="E281" s="58">
        <v>3</v>
      </c>
      <c r="F281" s="58">
        <v>0</v>
      </c>
      <c r="G281" s="58">
        <v>5</v>
      </c>
      <c r="H281" s="58"/>
      <c r="I281" s="156" t="str">
        <f t="shared" si="4"/>
        <v>070314</v>
      </c>
      <c r="J281" s="49" t="s">
        <v>113</v>
      </c>
    </row>
    <row r="282" spans="1:10" s="60" customFormat="1" ht="33">
      <c r="A282" s="51">
        <v>56</v>
      </c>
      <c r="B282" s="52" t="str">
        <f>VLOOKUP(C282,'[1]Mamon'!$B$5:$I$821,2,0)</f>
        <v>070305</v>
      </c>
      <c r="C282" s="57" t="s">
        <v>335</v>
      </c>
      <c r="D282" s="58">
        <v>3</v>
      </c>
      <c r="E282" s="58">
        <v>3</v>
      </c>
      <c r="F282" s="58">
        <v>0</v>
      </c>
      <c r="G282" s="58" t="s">
        <v>571</v>
      </c>
      <c r="H282" s="58"/>
      <c r="I282" s="156" t="str">
        <f t="shared" si="4"/>
        <v>070305</v>
      </c>
      <c r="J282" s="49" t="s">
        <v>113</v>
      </c>
    </row>
    <row r="283" spans="1:10" s="60" customFormat="1" ht="33">
      <c r="A283" s="51">
        <v>57</v>
      </c>
      <c r="B283" s="52" t="str">
        <f>VLOOKUP(C283,'[1]Mamon'!$B$5:$I$821,2,0)</f>
        <v>070331</v>
      </c>
      <c r="C283" s="57" t="s">
        <v>336</v>
      </c>
      <c r="D283" s="58">
        <v>3</v>
      </c>
      <c r="E283" s="58">
        <v>3</v>
      </c>
      <c r="F283" s="58">
        <v>0</v>
      </c>
      <c r="G283" s="58" t="s">
        <v>570</v>
      </c>
      <c r="H283" s="58"/>
      <c r="I283" s="156" t="str">
        <f t="shared" si="4"/>
        <v>070331</v>
      </c>
      <c r="J283" s="49" t="s">
        <v>113</v>
      </c>
    </row>
    <row r="284" spans="1:10" s="60" customFormat="1" ht="33">
      <c r="A284" s="51">
        <v>58</v>
      </c>
      <c r="B284" s="52" t="str">
        <f>VLOOKUP(C284,'[1]Mamon'!$B$5:$I$821,2,0)</f>
        <v>070334</v>
      </c>
      <c r="C284" s="57" t="s">
        <v>337</v>
      </c>
      <c r="D284" s="58">
        <v>3</v>
      </c>
      <c r="E284" s="58">
        <v>3</v>
      </c>
      <c r="F284" s="58">
        <v>0</v>
      </c>
      <c r="G284" s="58" t="s">
        <v>569</v>
      </c>
      <c r="H284" s="58"/>
      <c r="I284" s="156" t="str">
        <f t="shared" si="4"/>
        <v>070334</v>
      </c>
      <c r="J284" s="49" t="s">
        <v>113</v>
      </c>
    </row>
    <row r="285" spans="1:10" s="60" customFormat="1" ht="33">
      <c r="A285" s="51">
        <v>59</v>
      </c>
      <c r="B285" s="52" t="str">
        <f>VLOOKUP(C285,'[1]Mamon'!$B$5:$I$821,2,0)</f>
        <v>070357</v>
      </c>
      <c r="C285" s="57" t="s">
        <v>338</v>
      </c>
      <c r="D285" s="58">
        <v>3</v>
      </c>
      <c r="E285" s="58">
        <v>0</v>
      </c>
      <c r="F285" s="58">
        <v>3</v>
      </c>
      <c r="G285" s="58" t="s">
        <v>572</v>
      </c>
      <c r="H285" s="58"/>
      <c r="I285" s="156" t="str">
        <f t="shared" si="4"/>
        <v>070357</v>
      </c>
      <c r="J285" s="49" t="s">
        <v>113</v>
      </c>
    </row>
    <row r="286" spans="1:10" s="55" customFormat="1" ht="16.5">
      <c r="A286" s="51">
        <v>60</v>
      </c>
      <c r="B286" s="52" t="str">
        <f>VLOOKUP(C286,'[1]Mamon'!$B$5:$I$821,2,0)</f>
        <v>070354</v>
      </c>
      <c r="C286" s="88" t="s">
        <v>339</v>
      </c>
      <c r="D286" s="52">
        <v>8</v>
      </c>
      <c r="E286" s="52">
        <v>0</v>
      </c>
      <c r="F286" s="52">
        <v>8</v>
      </c>
      <c r="G286" s="52">
        <v>8</v>
      </c>
      <c r="H286" s="52"/>
      <c r="I286" s="156" t="str">
        <f t="shared" si="4"/>
        <v>070354</v>
      </c>
      <c r="J286" s="49" t="s">
        <v>113</v>
      </c>
    </row>
    <row r="287" spans="1:10" s="55" customFormat="1" ht="31.5">
      <c r="A287" s="51">
        <v>61</v>
      </c>
      <c r="B287" s="52" t="str">
        <f>VLOOKUP(C287,'[1]Mamon'!$B$5:$I$821,2,0)</f>
        <v>070324</v>
      </c>
      <c r="C287" s="94" t="s">
        <v>340</v>
      </c>
      <c r="D287" s="52">
        <v>7</v>
      </c>
      <c r="E287" s="52">
        <v>0</v>
      </c>
      <c r="F287" s="52">
        <v>7</v>
      </c>
      <c r="G287" s="52">
        <v>8</v>
      </c>
      <c r="H287" s="52"/>
      <c r="I287" s="156" t="str">
        <f t="shared" si="4"/>
        <v>070324</v>
      </c>
      <c r="J287" s="49" t="s">
        <v>113</v>
      </c>
    </row>
    <row r="288" spans="1:10" s="55" customFormat="1" ht="16.5">
      <c r="A288" s="51">
        <v>1</v>
      </c>
      <c r="B288" s="52" t="str">
        <f>VLOOKUP(C288,'[1]Mamon'!$B$5:$I$821,2,0)</f>
        <v>120301</v>
      </c>
      <c r="C288" s="53" t="s">
        <v>77</v>
      </c>
      <c r="D288" s="52">
        <v>5</v>
      </c>
      <c r="E288" s="52">
        <v>5</v>
      </c>
      <c r="F288" s="52">
        <v>0</v>
      </c>
      <c r="G288" s="52">
        <v>2</v>
      </c>
      <c r="H288" s="52"/>
      <c r="I288" s="156" t="str">
        <f t="shared" si="4"/>
        <v>120301</v>
      </c>
      <c r="J288" s="119" t="s">
        <v>114</v>
      </c>
    </row>
    <row r="289" spans="1:10" s="55" customFormat="1" ht="16.5">
      <c r="A289" s="51">
        <v>2</v>
      </c>
      <c r="B289" s="52" t="str">
        <f>VLOOKUP(C289,'[1]Mamon'!$B$5:$I$821,2,0)</f>
        <v>120305</v>
      </c>
      <c r="C289" s="53" t="s">
        <v>72</v>
      </c>
      <c r="D289" s="52">
        <v>2</v>
      </c>
      <c r="E289" s="52">
        <v>2</v>
      </c>
      <c r="F289" s="52">
        <v>0</v>
      </c>
      <c r="G289" s="52">
        <v>3</v>
      </c>
      <c r="H289" s="52"/>
      <c r="I289" s="156" t="str">
        <f t="shared" si="4"/>
        <v>120305</v>
      </c>
      <c r="J289" s="119" t="s">
        <v>114</v>
      </c>
    </row>
    <row r="290" spans="1:10" s="55" customFormat="1" ht="16.5">
      <c r="A290" s="51">
        <v>3</v>
      </c>
      <c r="B290" s="52" t="str">
        <f>VLOOKUP(C290,'[1]Mamon'!$B$5:$I$821,2,0)</f>
        <v>120302</v>
      </c>
      <c r="C290" s="53" t="s">
        <v>150</v>
      </c>
      <c r="D290" s="52">
        <v>3</v>
      </c>
      <c r="E290" s="52">
        <v>3</v>
      </c>
      <c r="F290" s="52">
        <v>0</v>
      </c>
      <c r="G290" s="52">
        <v>4</v>
      </c>
      <c r="H290" s="52"/>
      <c r="I290" s="156" t="str">
        <f t="shared" si="4"/>
        <v>120302</v>
      </c>
      <c r="J290" s="119" t="s">
        <v>114</v>
      </c>
    </row>
    <row r="291" spans="1:10" s="55" customFormat="1" ht="16.5">
      <c r="A291" s="51">
        <v>4</v>
      </c>
      <c r="B291" s="52" t="str">
        <f>VLOOKUP(C291,'[1]Mamon'!$B$5:$I$821,2,0)</f>
        <v>110322</v>
      </c>
      <c r="C291" s="57" t="s">
        <v>33</v>
      </c>
      <c r="D291" s="58">
        <v>2</v>
      </c>
      <c r="E291" s="58">
        <v>2</v>
      </c>
      <c r="F291" s="58">
        <v>0</v>
      </c>
      <c r="G291" s="58">
        <v>1</v>
      </c>
      <c r="H291" s="52"/>
      <c r="I291" s="156" t="str">
        <f t="shared" si="4"/>
        <v>110322</v>
      </c>
      <c r="J291" s="119" t="s">
        <v>114</v>
      </c>
    </row>
    <row r="292" spans="1:10" s="55" customFormat="1" ht="16.5">
      <c r="A292" s="51">
        <v>5</v>
      </c>
      <c r="B292" s="52" t="str">
        <f>VLOOKUP(C292,'[1]Mamon'!$B$5:$I$821,2,0)</f>
        <v>120304</v>
      </c>
      <c r="C292" s="57" t="s">
        <v>79</v>
      </c>
      <c r="D292" s="58">
        <v>2</v>
      </c>
      <c r="E292" s="58">
        <v>2</v>
      </c>
      <c r="F292" s="58">
        <v>0</v>
      </c>
      <c r="G292" s="58">
        <v>1</v>
      </c>
      <c r="H292" s="52"/>
      <c r="I292" s="156" t="str">
        <f t="shared" si="4"/>
        <v>120304</v>
      </c>
      <c r="J292" s="119" t="s">
        <v>114</v>
      </c>
    </row>
    <row r="293" spans="1:10" s="55" customFormat="1" ht="16.5">
      <c r="A293" s="51">
        <v>6</v>
      </c>
      <c r="B293" s="52" t="str">
        <f>VLOOKUP(C293,'[1]Mamon'!$B$5:$I$821,2,0)</f>
        <v>120303</v>
      </c>
      <c r="C293" s="57" t="s">
        <v>81</v>
      </c>
      <c r="D293" s="58">
        <v>2</v>
      </c>
      <c r="E293" s="58">
        <v>2</v>
      </c>
      <c r="F293" s="58">
        <v>0</v>
      </c>
      <c r="G293" s="58">
        <v>1</v>
      </c>
      <c r="H293" s="52"/>
      <c r="I293" s="156" t="str">
        <f t="shared" si="4"/>
        <v>120303</v>
      </c>
      <c r="J293" s="119" t="s">
        <v>114</v>
      </c>
    </row>
    <row r="294" spans="1:10" s="55" customFormat="1" ht="33">
      <c r="A294" s="51">
        <v>7</v>
      </c>
      <c r="B294" s="52" t="str">
        <f>VLOOKUP(C294,'[1]Mamon'!$B$5:$I$821,2,0)</f>
        <v>130329K3</v>
      </c>
      <c r="C294" s="53" t="s">
        <v>61</v>
      </c>
      <c r="D294" s="52">
        <v>4</v>
      </c>
      <c r="E294" s="52">
        <v>4</v>
      </c>
      <c r="F294" s="52">
        <v>0</v>
      </c>
      <c r="G294" s="52">
        <v>1</v>
      </c>
      <c r="H294" s="52"/>
      <c r="I294" s="156" t="str">
        <f t="shared" si="4"/>
        <v>130329K3</v>
      </c>
      <c r="J294" s="119" t="s">
        <v>114</v>
      </c>
    </row>
    <row r="295" spans="1:10" s="55" customFormat="1" ht="33">
      <c r="A295" s="51">
        <v>8</v>
      </c>
      <c r="B295" s="52" t="str">
        <f>VLOOKUP(C295,'[1]Mamon'!$B$5:$I$821,2,0)</f>
        <v>130330K3</v>
      </c>
      <c r="C295" s="53" t="s">
        <v>73</v>
      </c>
      <c r="D295" s="52">
        <v>4</v>
      </c>
      <c r="E295" s="52">
        <v>4</v>
      </c>
      <c r="F295" s="52">
        <v>0</v>
      </c>
      <c r="G295" s="52">
        <v>2</v>
      </c>
      <c r="H295" s="52"/>
      <c r="I295" s="156" t="str">
        <f t="shared" si="4"/>
        <v>130330K3</v>
      </c>
      <c r="J295" s="119" t="s">
        <v>114</v>
      </c>
    </row>
    <row r="296" spans="1:10" s="55" customFormat="1" ht="16.5">
      <c r="A296" s="51">
        <v>9</v>
      </c>
      <c r="B296" s="52" t="str">
        <f>VLOOKUP(C296,'[1]Mamon'!$B$5:$I$821,2,0)</f>
        <v>130340</v>
      </c>
      <c r="C296" s="53" t="s">
        <v>178</v>
      </c>
      <c r="D296" s="52">
        <v>3</v>
      </c>
      <c r="E296" s="52">
        <v>3</v>
      </c>
      <c r="F296" s="52">
        <v>0</v>
      </c>
      <c r="G296" s="52">
        <v>3</v>
      </c>
      <c r="H296" s="52"/>
      <c r="I296" s="156" t="str">
        <f t="shared" si="4"/>
        <v>130340</v>
      </c>
      <c r="J296" s="119" t="s">
        <v>114</v>
      </c>
    </row>
    <row r="297" spans="1:10" s="55" customFormat="1" ht="16.5">
      <c r="A297" s="51">
        <v>10</v>
      </c>
      <c r="B297" s="52" t="str">
        <f>VLOOKUP(C297,'[1]Mamon'!$B$5:$I$821,2,0)</f>
        <v>100301</v>
      </c>
      <c r="C297" s="53" t="s">
        <v>308</v>
      </c>
      <c r="D297" s="52">
        <v>3</v>
      </c>
      <c r="E297" s="52">
        <v>3</v>
      </c>
      <c r="F297" s="52">
        <v>0</v>
      </c>
      <c r="G297" s="52">
        <v>1</v>
      </c>
      <c r="H297" s="52"/>
      <c r="I297" s="156" t="str">
        <f t="shared" si="4"/>
        <v>100301</v>
      </c>
      <c r="J297" s="119" t="s">
        <v>114</v>
      </c>
    </row>
    <row r="298" spans="1:10" s="55" customFormat="1" ht="16.5">
      <c r="A298" s="51">
        <v>11</v>
      </c>
      <c r="B298" s="52" t="str">
        <f>VLOOKUP(C298,'[1]Mamon'!$B$5:$I$821,2,0)</f>
        <v>100302</v>
      </c>
      <c r="C298" s="53" t="s">
        <v>74</v>
      </c>
      <c r="D298" s="52">
        <v>3</v>
      </c>
      <c r="E298" s="52">
        <v>3</v>
      </c>
      <c r="F298" s="52">
        <v>0</v>
      </c>
      <c r="G298" s="52">
        <v>2</v>
      </c>
      <c r="H298" s="52"/>
      <c r="I298" s="156" t="str">
        <f t="shared" si="4"/>
        <v>100302</v>
      </c>
      <c r="J298" s="119" t="s">
        <v>114</v>
      </c>
    </row>
    <row r="299" spans="1:10" s="55" customFormat="1" ht="16.5">
      <c r="A299" s="51">
        <v>12</v>
      </c>
      <c r="B299" s="52" t="str">
        <f>VLOOKUP(C299,'[1]Mamon'!$B$5:$I$821,2,0)</f>
        <v>100313</v>
      </c>
      <c r="C299" s="53" t="s">
        <v>63</v>
      </c>
      <c r="D299" s="52">
        <v>3</v>
      </c>
      <c r="E299" s="52">
        <v>2</v>
      </c>
      <c r="F299" s="52">
        <v>1</v>
      </c>
      <c r="G299" s="52">
        <v>1</v>
      </c>
      <c r="H299" s="52"/>
      <c r="I299" s="156" t="str">
        <f t="shared" si="4"/>
        <v>100313</v>
      </c>
      <c r="J299" s="119" t="s">
        <v>114</v>
      </c>
    </row>
    <row r="300" spans="1:10" s="55" customFormat="1" ht="16.5">
      <c r="A300" s="51">
        <v>13</v>
      </c>
      <c r="B300" s="52" t="str">
        <f>VLOOKUP(C300,'[1]Mamon'!$B$5:$I$821,2,0)</f>
        <v>030320</v>
      </c>
      <c r="C300" s="53" t="s">
        <v>66</v>
      </c>
      <c r="D300" s="52">
        <v>3</v>
      </c>
      <c r="E300" s="52">
        <v>2</v>
      </c>
      <c r="F300" s="52">
        <v>1</v>
      </c>
      <c r="G300" s="52">
        <v>1</v>
      </c>
      <c r="H300" s="52"/>
      <c r="I300" s="156" t="str">
        <f t="shared" si="4"/>
        <v>030320</v>
      </c>
      <c r="J300" s="119" t="s">
        <v>114</v>
      </c>
    </row>
    <row r="301" spans="1:10" s="55" customFormat="1" ht="16.5">
      <c r="A301" s="51">
        <v>14</v>
      </c>
      <c r="B301" s="52" t="str">
        <f>VLOOKUP(C301,'[1]Mamon'!$B$5:$I$821,2,0)</f>
        <v>050329</v>
      </c>
      <c r="C301" s="53" t="s">
        <v>41</v>
      </c>
      <c r="D301" s="52">
        <v>3</v>
      </c>
      <c r="E301" s="52">
        <v>2</v>
      </c>
      <c r="F301" s="52">
        <v>1</v>
      </c>
      <c r="G301" s="52">
        <v>1</v>
      </c>
      <c r="H301" s="52"/>
      <c r="I301" s="156" t="str">
        <f t="shared" si="4"/>
        <v>050329</v>
      </c>
      <c r="J301" s="119" t="s">
        <v>114</v>
      </c>
    </row>
    <row r="302" spans="1:12" s="55" customFormat="1" ht="16.5">
      <c r="A302" s="51">
        <v>15</v>
      </c>
      <c r="B302" s="52" t="str">
        <f>VLOOKUP(C302,'[1]Mamon'!$B$5:$I$821,2,0)</f>
        <v>100305</v>
      </c>
      <c r="C302" s="61" t="s">
        <v>43</v>
      </c>
      <c r="D302" s="58">
        <v>2</v>
      </c>
      <c r="E302" s="58">
        <v>2</v>
      </c>
      <c r="F302" s="58">
        <v>0</v>
      </c>
      <c r="G302" s="58">
        <v>3</v>
      </c>
      <c r="H302" s="52"/>
      <c r="I302" s="156" t="str">
        <f t="shared" si="4"/>
        <v>100305</v>
      </c>
      <c r="J302" s="119" t="s">
        <v>114</v>
      </c>
      <c r="L302" s="89" t="s">
        <v>43</v>
      </c>
    </row>
    <row r="303" spans="1:12" s="55" customFormat="1" ht="16.5">
      <c r="A303" s="51">
        <v>16</v>
      </c>
      <c r="B303" s="52" t="str">
        <f>VLOOKUP(C303,'[1]Mamon'!$B$5:$I$821,2,0)</f>
        <v>100307</v>
      </c>
      <c r="C303" s="63" t="s">
        <v>90</v>
      </c>
      <c r="D303" s="58">
        <v>2</v>
      </c>
      <c r="E303" s="58">
        <v>2</v>
      </c>
      <c r="F303" s="58">
        <v>0</v>
      </c>
      <c r="G303" s="58">
        <v>3</v>
      </c>
      <c r="H303" s="52"/>
      <c r="I303" s="156" t="str">
        <f t="shared" si="4"/>
        <v>100307</v>
      </c>
      <c r="J303" s="119" t="s">
        <v>114</v>
      </c>
      <c r="L303" s="64" t="s">
        <v>90</v>
      </c>
    </row>
    <row r="304" spans="1:12" s="55" customFormat="1" ht="16.5">
      <c r="A304" s="51">
        <v>17</v>
      </c>
      <c r="B304" s="52" t="str">
        <f>VLOOKUP(C304,'[1]Mamon'!$B$5:$I$821,2,0)</f>
        <v>100308</v>
      </c>
      <c r="C304" s="65" t="s">
        <v>91</v>
      </c>
      <c r="D304" s="58">
        <v>2</v>
      </c>
      <c r="E304" s="58">
        <v>2</v>
      </c>
      <c r="F304" s="58">
        <v>0</v>
      </c>
      <c r="G304" s="58">
        <v>3</v>
      </c>
      <c r="H304" s="52"/>
      <c r="I304" s="156" t="str">
        <f t="shared" si="4"/>
        <v>100308</v>
      </c>
      <c r="J304" s="119" t="s">
        <v>114</v>
      </c>
      <c r="L304" s="66" t="s">
        <v>91</v>
      </c>
    </row>
    <row r="305" spans="1:12" s="55" customFormat="1" ht="16.5">
      <c r="A305" s="51">
        <v>18</v>
      </c>
      <c r="B305" s="70" t="str">
        <f>VLOOKUP(C305,'[1]Mamon'!$B$5:$I$821,2,0)</f>
        <v>100306</v>
      </c>
      <c r="C305" s="61" t="s">
        <v>173</v>
      </c>
      <c r="D305" s="59">
        <v>2</v>
      </c>
      <c r="E305" s="59">
        <v>2</v>
      </c>
      <c r="F305" s="58">
        <v>0</v>
      </c>
      <c r="G305" s="58">
        <v>3</v>
      </c>
      <c r="H305" s="52"/>
      <c r="I305" s="156" t="str">
        <f t="shared" si="4"/>
        <v>100306</v>
      </c>
      <c r="J305" s="119" t="s">
        <v>114</v>
      </c>
      <c r="L305" s="89" t="s">
        <v>173</v>
      </c>
    </row>
    <row r="306" spans="1:10" s="55" customFormat="1" ht="16.5">
      <c r="A306" s="51">
        <v>19</v>
      </c>
      <c r="B306" s="52" t="str">
        <f>VLOOKUP(C306,'[1]Mamon'!$B$5:$I$821,2,0)</f>
        <v>100314</v>
      </c>
      <c r="C306" s="57" t="s">
        <v>67</v>
      </c>
      <c r="D306" s="67">
        <v>2</v>
      </c>
      <c r="E306" s="67">
        <v>2</v>
      </c>
      <c r="F306" s="58">
        <v>0</v>
      </c>
      <c r="G306" s="58">
        <v>3</v>
      </c>
      <c r="H306" s="52"/>
      <c r="I306" s="156" t="str">
        <f t="shared" si="4"/>
        <v>100314</v>
      </c>
      <c r="J306" s="119" t="s">
        <v>114</v>
      </c>
    </row>
    <row r="307" spans="1:10" s="55" customFormat="1" ht="16.5">
      <c r="A307" s="51">
        <v>20</v>
      </c>
      <c r="B307" s="52" t="str">
        <f>VLOOKUP(C307,'[1]Mamon'!$B$5:$I$821,2,0)</f>
        <v>030321</v>
      </c>
      <c r="C307" s="57" t="s">
        <v>92</v>
      </c>
      <c r="D307" s="58">
        <v>2</v>
      </c>
      <c r="E307" s="58">
        <v>2</v>
      </c>
      <c r="F307" s="58">
        <v>0</v>
      </c>
      <c r="G307" s="58">
        <v>3</v>
      </c>
      <c r="H307" s="52"/>
      <c r="I307" s="156" t="str">
        <f t="shared" si="4"/>
        <v>030321</v>
      </c>
      <c r="J307" s="119" t="s">
        <v>114</v>
      </c>
    </row>
    <row r="308" spans="1:10" s="55" customFormat="1" ht="16.5">
      <c r="A308" s="113" t="s">
        <v>203</v>
      </c>
      <c r="B308" s="52" t="str">
        <f>VLOOKUP(C308,'[1]Mamon'!$B$5:$I$821,2,0)</f>
        <v>090302</v>
      </c>
      <c r="C308" s="120" t="s">
        <v>82</v>
      </c>
      <c r="D308" s="48">
        <v>4</v>
      </c>
      <c r="E308" s="48">
        <v>0</v>
      </c>
      <c r="F308" s="48">
        <v>4</v>
      </c>
      <c r="G308" s="70">
        <v>6</v>
      </c>
      <c r="H308" s="121"/>
      <c r="I308" s="156" t="str">
        <f t="shared" si="4"/>
        <v>090302</v>
      </c>
      <c r="J308" s="119" t="s">
        <v>114</v>
      </c>
    </row>
    <row r="309" spans="1:10" s="55" customFormat="1" ht="16.5">
      <c r="A309" s="113" t="s">
        <v>204</v>
      </c>
      <c r="B309" s="52" t="str">
        <f>VLOOKUP(C309,'[1]Mamon'!$B$5:$I$821,2,0)</f>
        <v>090301</v>
      </c>
      <c r="C309" s="120" t="s">
        <v>205</v>
      </c>
      <c r="D309" s="48">
        <v>4</v>
      </c>
      <c r="E309" s="48">
        <v>0</v>
      </c>
      <c r="F309" s="48">
        <v>4</v>
      </c>
      <c r="G309" s="70">
        <v>1</v>
      </c>
      <c r="H309" s="121"/>
      <c r="I309" s="156" t="str">
        <f t="shared" si="4"/>
        <v>090301</v>
      </c>
      <c r="J309" s="119" t="s">
        <v>114</v>
      </c>
    </row>
    <row r="310" spans="1:10" s="55" customFormat="1" ht="16.5">
      <c r="A310" s="51">
        <v>21</v>
      </c>
      <c r="B310" s="52" t="str">
        <f>VLOOKUP(C310,'[1]Mamon'!$B$5:$I$821,2,0)</f>
        <v>070320</v>
      </c>
      <c r="C310" s="82" t="s">
        <v>179</v>
      </c>
      <c r="D310" s="52">
        <v>4</v>
      </c>
      <c r="E310" s="52">
        <v>4</v>
      </c>
      <c r="F310" s="52">
        <v>0</v>
      </c>
      <c r="G310" s="52">
        <v>3</v>
      </c>
      <c r="H310" s="52"/>
      <c r="I310" s="156" t="str">
        <f t="shared" si="4"/>
        <v>070320</v>
      </c>
      <c r="J310" s="119" t="s">
        <v>114</v>
      </c>
    </row>
    <row r="311" spans="1:10" s="55" customFormat="1" ht="16.5">
      <c r="A311" s="51">
        <v>22</v>
      </c>
      <c r="B311" s="52" t="str">
        <f>VLOOKUP(C311,'[1]Mamon'!$B$5:$I$821,2,0)</f>
        <v>080306</v>
      </c>
      <c r="C311" s="53" t="s">
        <v>76</v>
      </c>
      <c r="D311" s="52">
        <v>4</v>
      </c>
      <c r="E311" s="52">
        <v>3</v>
      </c>
      <c r="F311" s="52">
        <v>1</v>
      </c>
      <c r="G311" s="52">
        <v>2</v>
      </c>
      <c r="H311" s="52"/>
      <c r="I311" s="156" t="str">
        <f t="shared" si="4"/>
        <v>080306</v>
      </c>
      <c r="J311" s="119" t="s">
        <v>114</v>
      </c>
    </row>
    <row r="312" spans="1:11" s="55" customFormat="1" ht="16.5">
      <c r="A312" s="51">
        <v>23</v>
      </c>
      <c r="B312" s="52" t="str">
        <f>VLOOKUP(C312,'[1]Mamon'!$B$5:$I$821,2,0)</f>
        <v>010348</v>
      </c>
      <c r="C312" s="73" t="s">
        <v>78</v>
      </c>
      <c r="D312" s="52">
        <v>2</v>
      </c>
      <c r="E312" s="52">
        <v>2</v>
      </c>
      <c r="F312" s="52">
        <v>0</v>
      </c>
      <c r="G312" s="52">
        <v>2</v>
      </c>
      <c r="H312" s="52"/>
      <c r="I312" s="156" t="str">
        <f t="shared" si="4"/>
        <v>010348</v>
      </c>
      <c r="J312" s="119" t="s">
        <v>114</v>
      </c>
      <c r="K312" s="55" t="s">
        <v>305</v>
      </c>
    </row>
    <row r="313" spans="1:10" s="55" customFormat="1" ht="16.5">
      <c r="A313" s="51">
        <v>24</v>
      </c>
      <c r="B313" s="52" t="str">
        <f>VLOOKUP(C313,'[1]Mamon'!$B$5:$I$821,2,0)</f>
        <v>070348</v>
      </c>
      <c r="C313" s="53" t="s">
        <v>180</v>
      </c>
      <c r="D313" s="52">
        <v>2</v>
      </c>
      <c r="E313" s="52">
        <v>0</v>
      </c>
      <c r="F313" s="52">
        <v>2</v>
      </c>
      <c r="G313" s="52">
        <v>3</v>
      </c>
      <c r="H313" s="52"/>
      <c r="I313" s="156" t="str">
        <f t="shared" si="4"/>
        <v>070348</v>
      </c>
      <c r="J313" s="119" t="s">
        <v>114</v>
      </c>
    </row>
    <row r="314" spans="1:10" s="55" customFormat="1" ht="16.5">
      <c r="A314" s="51">
        <v>25</v>
      </c>
      <c r="B314" s="52" t="str">
        <f>VLOOKUP(C314,'[1]Mamon'!$B$5:$I$821,2,0)</f>
        <v>010315</v>
      </c>
      <c r="C314" s="53" t="s">
        <v>181</v>
      </c>
      <c r="D314" s="52">
        <v>3</v>
      </c>
      <c r="E314" s="52">
        <v>3</v>
      </c>
      <c r="F314" s="52">
        <v>0</v>
      </c>
      <c r="G314" s="52">
        <v>3</v>
      </c>
      <c r="H314" s="52"/>
      <c r="I314" s="156" t="str">
        <f t="shared" si="4"/>
        <v>010315</v>
      </c>
      <c r="J314" s="119" t="s">
        <v>114</v>
      </c>
    </row>
    <row r="315" spans="1:10" s="55" customFormat="1" ht="16.5">
      <c r="A315" s="51">
        <v>26</v>
      </c>
      <c r="B315" s="52" t="str">
        <f>VLOOKUP(C315,'[1]Mamon'!$B$5:$I$821,2,0)</f>
        <v>020323</v>
      </c>
      <c r="C315" s="53" t="s">
        <v>341</v>
      </c>
      <c r="D315" s="52">
        <v>4</v>
      </c>
      <c r="E315" s="52">
        <v>4</v>
      </c>
      <c r="F315" s="52">
        <v>0</v>
      </c>
      <c r="G315" s="52">
        <v>4</v>
      </c>
      <c r="H315" s="52"/>
      <c r="I315" s="156" t="str">
        <f t="shared" si="4"/>
        <v>020323</v>
      </c>
      <c r="J315" s="119" t="s">
        <v>114</v>
      </c>
    </row>
    <row r="316" spans="1:10" s="55" customFormat="1" ht="16.5">
      <c r="A316" s="51">
        <v>27</v>
      </c>
      <c r="B316" s="52" t="str">
        <f>VLOOKUP(C316,'[1]Mamon'!$B$5:$I$821,2,0)</f>
        <v>070336</v>
      </c>
      <c r="C316" s="53" t="s">
        <v>342</v>
      </c>
      <c r="D316" s="52">
        <v>2</v>
      </c>
      <c r="E316" s="52">
        <v>2</v>
      </c>
      <c r="F316" s="52">
        <v>0</v>
      </c>
      <c r="G316" s="52">
        <v>4</v>
      </c>
      <c r="H316" s="52"/>
      <c r="I316" s="156" t="str">
        <f t="shared" si="4"/>
        <v>070336</v>
      </c>
      <c r="J316" s="119" t="s">
        <v>114</v>
      </c>
    </row>
    <row r="317" spans="1:10" s="55" customFormat="1" ht="16.5">
      <c r="A317" s="51">
        <v>28</v>
      </c>
      <c r="B317" s="52" t="str">
        <f>VLOOKUP(C317,'[1]Mamon'!$B$5:$I$821,2,0)</f>
        <v>010301</v>
      </c>
      <c r="C317" s="53" t="s">
        <v>265</v>
      </c>
      <c r="D317" s="52">
        <v>3</v>
      </c>
      <c r="E317" s="52">
        <v>2</v>
      </c>
      <c r="F317" s="52">
        <v>1</v>
      </c>
      <c r="G317" s="52">
        <v>4</v>
      </c>
      <c r="H317" s="52"/>
      <c r="I317" s="156" t="str">
        <f t="shared" si="4"/>
        <v>010301</v>
      </c>
      <c r="J317" s="119" t="s">
        <v>114</v>
      </c>
    </row>
    <row r="318" spans="1:10" s="55" customFormat="1" ht="16.5">
      <c r="A318" s="51">
        <v>29</v>
      </c>
      <c r="B318" s="52" t="str">
        <f>VLOOKUP(C318,'[1]Mamon'!$B$5:$I$821,2,0)</f>
        <v>070315</v>
      </c>
      <c r="C318" s="53" t="s">
        <v>68</v>
      </c>
      <c r="D318" s="52">
        <v>3</v>
      </c>
      <c r="E318" s="52">
        <v>2</v>
      </c>
      <c r="F318" s="52">
        <v>1</v>
      </c>
      <c r="G318" s="52">
        <v>2</v>
      </c>
      <c r="H318" s="52"/>
      <c r="I318" s="156" t="str">
        <f t="shared" si="4"/>
        <v>070315</v>
      </c>
      <c r="J318" s="119" t="s">
        <v>114</v>
      </c>
    </row>
    <row r="319" spans="1:10" s="55" customFormat="1" ht="16.5">
      <c r="A319" s="51">
        <v>30</v>
      </c>
      <c r="B319" s="52" t="str">
        <f>VLOOKUP(C319,'[1]Mamon'!$B$5:$I$821,2,0)</f>
        <v>070318</v>
      </c>
      <c r="C319" s="53" t="s">
        <v>343</v>
      </c>
      <c r="D319" s="72">
        <v>4</v>
      </c>
      <c r="E319" s="72">
        <v>3</v>
      </c>
      <c r="F319" s="72">
        <v>1</v>
      </c>
      <c r="G319" s="52">
        <v>4</v>
      </c>
      <c r="H319" s="52"/>
      <c r="I319" s="156" t="str">
        <f t="shared" si="4"/>
        <v>070318</v>
      </c>
      <c r="J319" s="119" t="s">
        <v>114</v>
      </c>
    </row>
    <row r="320" spans="1:10" s="55" customFormat="1" ht="16.5">
      <c r="A320" s="51">
        <v>31</v>
      </c>
      <c r="B320" s="52" t="str">
        <f>VLOOKUP(C320,'[1]Mamon'!$B$5:$I$821,2,0)</f>
        <v>070321</v>
      </c>
      <c r="C320" s="53" t="s">
        <v>344</v>
      </c>
      <c r="D320" s="72">
        <v>4</v>
      </c>
      <c r="E320" s="72">
        <v>2</v>
      </c>
      <c r="F320" s="72">
        <v>2</v>
      </c>
      <c r="G320" s="52">
        <v>6</v>
      </c>
      <c r="H320" s="52"/>
      <c r="I320" s="156" t="str">
        <f t="shared" si="4"/>
        <v>070321</v>
      </c>
      <c r="J320" s="119" t="s">
        <v>114</v>
      </c>
    </row>
    <row r="321" spans="1:10" s="55" customFormat="1" ht="16.5">
      <c r="A321" s="51">
        <v>32</v>
      </c>
      <c r="B321" s="52" t="str">
        <f>VLOOKUP(C321,'[1]Mamon'!$B$5:$I$821,2,0)</f>
        <v>070323</v>
      </c>
      <c r="C321" s="73" t="s">
        <v>177</v>
      </c>
      <c r="D321" s="97">
        <v>3</v>
      </c>
      <c r="E321" s="97">
        <v>3</v>
      </c>
      <c r="F321" s="97">
        <v>0</v>
      </c>
      <c r="G321" s="52">
        <v>6</v>
      </c>
      <c r="H321" s="52"/>
      <c r="I321" s="156" t="str">
        <f t="shared" si="4"/>
        <v>070323</v>
      </c>
      <c r="J321" s="119" t="s">
        <v>114</v>
      </c>
    </row>
    <row r="322" spans="1:10" s="55" customFormat="1" ht="16.5">
      <c r="A322" s="51">
        <v>33</v>
      </c>
      <c r="B322" s="52" t="str">
        <f>VLOOKUP(C322,'[1]Mamon'!$B$5:$I$821,2,0)</f>
        <v>070344</v>
      </c>
      <c r="C322" s="53" t="s">
        <v>345</v>
      </c>
      <c r="D322" s="72">
        <v>3</v>
      </c>
      <c r="E322" s="72">
        <v>3</v>
      </c>
      <c r="F322" s="72">
        <v>0</v>
      </c>
      <c r="G322" s="52">
        <v>6</v>
      </c>
      <c r="H322" s="52"/>
      <c r="I322" s="156" t="str">
        <f t="shared" si="4"/>
        <v>070344</v>
      </c>
      <c r="J322" s="119" t="s">
        <v>114</v>
      </c>
    </row>
    <row r="323" spans="1:10" s="55" customFormat="1" ht="16.5">
      <c r="A323" s="51">
        <v>34</v>
      </c>
      <c r="B323" s="52" t="str">
        <f>VLOOKUP(C323,'[1]Mamon'!$B$5:$I$821,2,0)</f>
        <v>230301</v>
      </c>
      <c r="C323" s="53" t="s">
        <v>346</v>
      </c>
      <c r="D323" s="72">
        <v>3</v>
      </c>
      <c r="E323" s="72">
        <v>0</v>
      </c>
      <c r="F323" s="72">
        <v>3</v>
      </c>
      <c r="G323" s="52">
        <v>4</v>
      </c>
      <c r="H323" s="52"/>
      <c r="I323" s="156" t="str">
        <f t="shared" si="4"/>
        <v>230301</v>
      </c>
      <c r="J323" s="119" t="s">
        <v>114</v>
      </c>
    </row>
    <row r="324" spans="1:10" s="55" customFormat="1" ht="16.5">
      <c r="A324" s="51">
        <v>35</v>
      </c>
      <c r="B324" s="52" t="str">
        <f>VLOOKUP(C324,'[1]Mamon'!$B$5:$I$821,2,0)</f>
        <v>070307</v>
      </c>
      <c r="C324" s="53" t="s">
        <v>347</v>
      </c>
      <c r="D324" s="72">
        <v>3</v>
      </c>
      <c r="E324" s="72">
        <v>2</v>
      </c>
      <c r="F324" s="72">
        <v>1</v>
      </c>
      <c r="G324" s="52">
        <v>5</v>
      </c>
      <c r="H324" s="52"/>
      <c r="I324" s="156" t="str">
        <f t="shared" si="4"/>
        <v>070307</v>
      </c>
      <c r="J324" s="119" t="s">
        <v>114</v>
      </c>
    </row>
    <row r="325" spans="1:10" s="55" customFormat="1" ht="16.5">
      <c r="A325" s="51">
        <v>36</v>
      </c>
      <c r="B325" s="52" t="str">
        <f>VLOOKUP(C325,'[1]Mamon'!$B$5:$I$821,2,0)</f>
        <v>070335</v>
      </c>
      <c r="C325" s="53" t="s">
        <v>348</v>
      </c>
      <c r="D325" s="52">
        <v>3</v>
      </c>
      <c r="E325" s="52">
        <v>3</v>
      </c>
      <c r="F325" s="52">
        <v>0</v>
      </c>
      <c r="G325" s="52">
        <v>6</v>
      </c>
      <c r="H325" s="52"/>
      <c r="I325" s="156" t="str">
        <f t="shared" si="4"/>
        <v>070335</v>
      </c>
      <c r="J325" s="119" t="s">
        <v>114</v>
      </c>
    </row>
    <row r="326" spans="1:10" s="55" customFormat="1" ht="16.5">
      <c r="A326" s="51">
        <v>37</v>
      </c>
      <c r="B326" s="52" t="str">
        <f>VLOOKUP(C326,'[1]Mamon'!$B$5:$I$821,2,0)</f>
        <v>070365</v>
      </c>
      <c r="C326" s="53" t="s">
        <v>349</v>
      </c>
      <c r="D326" s="72">
        <v>3</v>
      </c>
      <c r="E326" s="52">
        <v>3</v>
      </c>
      <c r="F326" s="52">
        <v>0</v>
      </c>
      <c r="G326" s="52">
        <v>5</v>
      </c>
      <c r="H326" s="52"/>
      <c r="I326" s="156" t="str">
        <f aca="true" t="shared" si="5" ref="I326:I390">B326</f>
        <v>070365</v>
      </c>
      <c r="J326" s="119" t="s">
        <v>114</v>
      </c>
    </row>
    <row r="327" spans="1:10" s="55" customFormat="1" ht="16.5">
      <c r="A327" s="51">
        <v>38</v>
      </c>
      <c r="B327" s="52" t="str">
        <f>VLOOKUP(C327,'[1]Mamon'!$B$5:$I$821,2,0)</f>
        <v>070350</v>
      </c>
      <c r="C327" s="53" t="s">
        <v>350</v>
      </c>
      <c r="D327" s="72">
        <v>4</v>
      </c>
      <c r="E327" s="72">
        <v>0</v>
      </c>
      <c r="F327" s="72">
        <v>4</v>
      </c>
      <c r="G327" s="52">
        <v>8</v>
      </c>
      <c r="H327" s="52"/>
      <c r="I327" s="156" t="str">
        <f t="shared" si="5"/>
        <v>070350</v>
      </c>
      <c r="J327" s="119" t="s">
        <v>114</v>
      </c>
    </row>
    <row r="328" spans="1:10" s="55" customFormat="1" ht="16.5">
      <c r="A328" s="51">
        <v>39</v>
      </c>
      <c r="B328" s="52" t="str">
        <f>VLOOKUP(C328,'[1]Mamon'!$B$5:$I$821,2,0)</f>
        <v>070327</v>
      </c>
      <c r="C328" s="53" t="s">
        <v>351</v>
      </c>
      <c r="D328" s="72">
        <v>3</v>
      </c>
      <c r="E328" s="72">
        <v>3</v>
      </c>
      <c r="F328" s="72">
        <v>0</v>
      </c>
      <c r="G328" s="52">
        <v>7</v>
      </c>
      <c r="H328" s="52"/>
      <c r="I328" s="156" t="str">
        <f t="shared" si="5"/>
        <v>070327</v>
      </c>
      <c r="J328" s="119" t="s">
        <v>114</v>
      </c>
    </row>
    <row r="329" spans="1:12" s="55" customFormat="1" ht="16.5">
      <c r="A329" s="51">
        <v>40</v>
      </c>
      <c r="B329" s="52" t="str">
        <f>VLOOKUP(C329,'[1]Mamon'!$B$5:$I$821,2,0)</f>
        <v>070352</v>
      </c>
      <c r="C329" s="53" t="s">
        <v>352</v>
      </c>
      <c r="D329" s="72">
        <v>4</v>
      </c>
      <c r="E329" s="72">
        <v>0</v>
      </c>
      <c r="F329" s="72">
        <v>4</v>
      </c>
      <c r="G329" s="70">
        <v>5</v>
      </c>
      <c r="I329" s="156" t="str">
        <f t="shared" si="5"/>
        <v>070352</v>
      </c>
      <c r="J329" s="119" t="s">
        <v>114</v>
      </c>
      <c r="L329" s="53" t="s">
        <v>353</v>
      </c>
    </row>
    <row r="330" spans="1:10" s="55" customFormat="1" ht="16.5">
      <c r="A330" s="51">
        <v>41</v>
      </c>
      <c r="B330" s="52" t="str">
        <f>VLOOKUP(C330,'[1]Mamon'!$B$5:$I$821,2,0)</f>
        <v>070317</v>
      </c>
      <c r="C330" s="53" t="s">
        <v>354</v>
      </c>
      <c r="D330" s="72">
        <v>4</v>
      </c>
      <c r="E330" s="72">
        <v>3</v>
      </c>
      <c r="F330" s="72">
        <v>1</v>
      </c>
      <c r="G330" s="52">
        <v>5</v>
      </c>
      <c r="H330" s="52"/>
      <c r="I330" s="156" t="str">
        <f t="shared" si="5"/>
        <v>070317</v>
      </c>
      <c r="J330" s="119" t="s">
        <v>114</v>
      </c>
    </row>
    <row r="331" spans="1:10" s="55" customFormat="1" ht="16.5">
      <c r="A331" s="51">
        <v>42</v>
      </c>
      <c r="B331" s="52" t="str">
        <f>VLOOKUP(C331,'[1]Mamon'!$B$5:$I$821,2,0)</f>
        <v>070363</v>
      </c>
      <c r="C331" s="53" t="s">
        <v>355</v>
      </c>
      <c r="D331" s="72">
        <v>5</v>
      </c>
      <c r="E331" s="72">
        <v>2</v>
      </c>
      <c r="F331" s="72">
        <v>3</v>
      </c>
      <c r="G331" s="52">
        <v>7</v>
      </c>
      <c r="H331" s="52"/>
      <c r="I331" s="156" t="str">
        <f t="shared" si="5"/>
        <v>070363</v>
      </c>
      <c r="J331" s="119" t="s">
        <v>114</v>
      </c>
    </row>
    <row r="332" spans="1:10" s="55" customFormat="1" ht="16.5">
      <c r="A332" s="51">
        <v>43</v>
      </c>
      <c r="B332" s="52" t="str">
        <f>VLOOKUP(C332,'[1]Mamon'!$B$5:$I$821,2,0)</f>
        <v>070342</v>
      </c>
      <c r="C332" s="53" t="s">
        <v>356</v>
      </c>
      <c r="D332" s="52">
        <v>5</v>
      </c>
      <c r="E332" s="52">
        <v>2</v>
      </c>
      <c r="F332" s="52">
        <v>3</v>
      </c>
      <c r="G332" s="52">
        <v>7</v>
      </c>
      <c r="H332" s="52"/>
      <c r="I332" s="156" t="str">
        <f t="shared" si="5"/>
        <v>070342</v>
      </c>
      <c r="J332" s="119" t="s">
        <v>114</v>
      </c>
    </row>
    <row r="333" spans="1:10" s="60" customFormat="1" ht="16.5">
      <c r="A333" s="51">
        <v>44</v>
      </c>
      <c r="B333" s="52" t="str">
        <f>VLOOKUP(C333,'[1]Mamon'!$B$5:$I$821,2,0)</f>
        <v>070339</v>
      </c>
      <c r="C333" s="57" t="s">
        <v>357</v>
      </c>
      <c r="D333" s="109">
        <v>3</v>
      </c>
      <c r="E333" s="109">
        <v>2</v>
      </c>
      <c r="F333" s="109">
        <v>1</v>
      </c>
      <c r="G333" s="52">
        <v>5</v>
      </c>
      <c r="H333" s="58"/>
      <c r="I333" s="156" t="str">
        <f t="shared" si="5"/>
        <v>070339</v>
      </c>
      <c r="J333" s="119" t="s">
        <v>114</v>
      </c>
    </row>
    <row r="334" spans="1:10" s="60" customFormat="1" ht="16.5">
      <c r="A334" s="51">
        <v>45</v>
      </c>
      <c r="B334" s="52" t="str">
        <f>VLOOKUP(C334,'[1]Mamon'!$B$5:$I$821,2,0)</f>
        <v>070313</v>
      </c>
      <c r="C334" s="57" t="s">
        <v>358</v>
      </c>
      <c r="D334" s="109">
        <v>3</v>
      </c>
      <c r="E334" s="109">
        <v>3</v>
      </c>
      <c r="F334" s="109">
        <v>0</v>
      </c>
      <c r="G334" s="52">
        <v>5</v>
      </c>
      <c r="H334" s="58"/>
      <c r="I334" s="156" t="str">
        <f t="shared" si="5"/>
        <v>070313</v>
      </c>
      <c r="J334" s="119" t="s">
        <v>114</v>
      </c>
    </row>
    <row r="335" spans="1:10" s="60" customFormat="1" ht="16.5">
      <c r="A335" s="51">
        <v>46</v>
      </c>
      <c r="B335" s="52" t="str">
        <f>VLOOKUP(C335,'[1]Mamon'!$B$5:$I$821,2,0)</f>
        <v>070343</v>
      </c>
      <c r="C335" s="57" t="s">
        <v>359</v>
      </c>
      <c r="D335" s="109">
        <v>3</v>
      </c>
      <c r="E335" s="109">
        <v>3</v>
      </c>
      <c r="F335" s="109">
        <v>0</v>
      </c>
      <c r="G335" s="52">
        <v>5</v>
      </c>
      <c r="H335" s="58"/>
      <c r="I335" s="156" t="str">
        <f t="shared" si="5"/>
        <v>070343</v>
      </c>
      <c r="J335" s="119" t="s">
        <v>114</v>
      </c>
    </row>
    <row r="336" spans="1:10" s="60" customFormat="1" ht="16.5">
      <c r="A336" s="51">
        <v>47</v>
      </c>
      <c r="B336" s="52" t="str">
        <f>VLOOKUP(C336,'[1]Mamon'!$B$5:$I$821,2,0)</f>
        <v>070341</v>
      </c>
      <c r="C336" s="57" t="s">
        <v>360</v>
      </c>
      <c r="D336" s="109">
        <v>3</v>
      </c>
      <c r="E336" s="109">
        <v>3</v>
      </c>
      <c r="F336" s="109">
        <v>0</v>
      </c>
      <c r="G336" s="58">
        <v>6.7</v>
      </c>
      <c r="H336" s="58"/>
      <c r="I336" s="156" t="str">
        <f t="shared" si="5"/>
        <v>070341</v>
      </c>
      <c r="J336" s="119" t="s">
        <v>114</v>
      </c>
    </row>
    <row r="337" spans="1:10" s="60" customFormat="1" ht="16.5">
      <c r="A337" s="51">
        <v>48</v>
      </c>
      <c r="B337" s="52" t="str">
        <f>VLOOKUP(C337,'[1]Mamon'!$B$5:$I$821,2,0)</f>
        <v>070338</v>
      </c>
      <c r="C337" s="57" t="s">
        <v>361</v>
      </c>
      <c r="D337" s="109">
        <v>3</v>
      </c>
      <c r="E337" s="109">
        <v>3</v>
      </c>
      <c r="F337" s="109">
        <v>0</v>
      </c>
      <c r="G337" s="58">
        <v>6.7</v>
      </c>
      <c r="H337" s="58"/>
      <c r="I337" s="156" t="str">
        <f t="shared" si="5"/>
        <v>070338</v>
      </c>
      <c r="J337" s="119" t="s">
        <v>114</v>
      </c>
    </row>
    <row r="338" spans="1:10" s="60" customFormat="1" ht="16.5">
      <c r="A338" s="51">
        <v>49</v>
      </c>
      <c r="B338" s="52" t="str">
        <f>VLOOKUP(C338,'[1]Mamon'!$B$5:$I$821,2,0)</f>
        <v>070366</v>
      </c>
      <c r="C338" s="57" t="s">
        <v>362</v>
      </c>
      <c r="D338" s="109">
        <v>3</v>
      </c>
      <c r="E338" s="109">
        <v>3</v>
      </c>
      <c r="F338" s="109">
        <v>0</v>
      </c>
      <c r="G338" s="58">
        <v>6.7</v>
      </c>
      <c r="H338" s="58"/>
      <c r="I338" s="156" t="str">
        <f t="shared" si="5"/>
        <v>070366</v>
      </c>
      <c r="J338" s="119" t="s">
        <v>114</v>
      </c>
    </row>
    <row r="339" spans="1:10" s="60" customFormat="1" ht="16.5">
      <c r="A339" s="51">
        <v>50</v>
      </c>
      <c r="B339" s="52" t="str">
        <f>VLOOKUP(C339,'[1]Mamon'!$B$5:$I$821,2,0)</f>
        <v>070326</v>
      </c>
      <c r="C339" s="57" t="s">
        <v>363</v>
      </c>
      <c r="D339" s="109">
        <v>3</v>
      </c>
      <c r="E339" s="109">
        <v>3</v>
      </c>
      <c r="F339" s="109">
        <v>0</v>
      </c>
      <c r="G339" s="58">
        <v>6.7</v>
      </c>
      <c r="H339" s="58"/>
      <c r="I339" s="156" t="str">
        <f t="shared" si="5"/>
        <v>070326</v>
      </c>
      <c r="J339" s="119" t="s">
        <v>114</v>
      </c>
    </row>
    <row r="340" spans="1:10" s="60" customFormat="1" ht="16.5">
      <c r="A340" s="51">
        <v>51</v>
      </c>
      <c r="B340" s="52" t="str">
        <f>VLOOKUP(C340,'[1]Mamon'!$B$5:$I$821,2,0)</f>
        <v>070351</v>
      </c>
      <c r="C340" s="57" t="s">
        <v>364</v>
      </c>
      <c r="D340" s="109">
        <v>3</v>
      </c>
      <c r="E340" s="109">
        <v>0</v>
      </c>
      <c r="F340" s="109">
        <v>3</v>
      </c>
      <c r="G340" s="58">
        <v>6.7</v>
      </c>
      <c r="H340" s="58"/>
      <c r="I340" s="156" t="str">
        <f t="shared" si="5"/>
        <v>070351</v>
      </c>
      <c r="J340" s="119" t="s">
        <v>114</v>
      </c>
    </row>
    <row r="341" spans="1:10" s="55" customFormat="1" ht="16.5">
      <c r="A341" s="51">
        <v>52</v>
      </c>
      <c r="B341" s="52" t="str">
        <f>VLOOKUP(C341,'[1]Mamon'!$B$5:$I$821,2,0)</f>
        <v>070355</v>
      </c>
      <c r="C341" s="88" t="s">
        <v>365</v>
      </c>
      <c r="D341" s="52">
        <v>8</v>
      </c>
      <c r="E341" s="52">
        <v>0</v>
      </c>
      <c r="F341" s="52">
        <v>8</v>
      </c>
      <c r="G341" s="52">
        <v>8</v>
      </c>
      <c r="H341" s="52"/>
      <c r="I341" s="156" t="str">
        <f t="shared" si="5"/>
        <v>070355</v>
      </c>
      <c r="J341" s="119" t="s">
        <v>114</v>
      </c>
    </row>
    <row r="342" spans="1:10" s="55" customFormat="1" ht="16.5">
      <c r="A342" s="51"/>
      <c r="B342" s="52" t="str">
        <f>VLOOKUP(C342,'[1]Mamon'!$B$5:$I$821,2,0)</f>
        <v>507305</v>
      </c>
      <c r="C342" s="172" t="s">
        <v>640</v>
      </c>
      <c r="D342" s="173">
        <v>2</v>
      </c>
      <c r="E342" s="173">
        <v>0</v>
      </c>
      <c r="F342" s="173">
        <v>2</v>
      </c>
      <c r="G342" s="52"/>
      <c r="H342" s="52"/>
      <c r="I342" s="156"/>
      <c r="J342" s="119"/>
    </row>
    <row r="343" spans="1:10" s="55" customFormat="1" ht="31.5">
      <c r="A343" s="51">
        <v>53</v>
      </c>
      <c r="B343" s="52" t="str">
        <f>VLOOKUP(C343,'[1]Mamon'!$B$5:$I$821,2,0)</f>
        <v>070325</v>
      </c>
      <c r="C343" s="94" t="s">
        <v>366</v>
      </c>
      <c r="D343" s="52">
        <v>7</v>
      </c>
      <c r="E343" s="52">
        <v>0</v>
      </c>
      <c r="F343" s="52">
        <v>7</v>
      </c>
      <c r="G343" s="52">
        <v>8</v>
      </c>
      <c r="H343" s="52"/>
      <c r="I343" s="156" t="str">
        <f t="shared" si="5"/>
        <v>070325</v>
      </c>
      <c r="J343" s="119" t="s">
        <v>114</v>
      </c>
    </row>
    <row r="344" spans="1:10" s="55" customFormat="1" ht="18.75">
      <c r="A344" s="93">
        <v>1</v>
      </c>
      <c r="B344" s="52" t="str">
        <f>VLOOKUP(C344,'[1]Mamon'!$B$5:$I$821,2,0)</f>
        <v>120301</v>
      </c>
      <c r="C344" s="53" t="s">
        <v>77</v>
      </c>
      <c r="D344" s="52">
        <v>5</v>
      </c>
      <c r="E344" s="52">
        <v>5</v>
      </c>
      <c r="F344" s="122">
        <v>0</v>
      </c>
      <c r="G344" s="52">
        <v>1</v>
      </c>
      <c r="H344" s="74"/>
      <c r="I344" s="156" t="str">
        <f t="shared" si="5"/>
        <v>120301</v>
      </c>
      <c r="J344" s="49" t="s">
        <v>115</v>
      </c>
    </row>
    <row r="345" spans="1:10" s="55" customFormat="1" ht="18.75">
      <c r="A345" s="93">
        <v>2</v>
      </c>
      <c r="B345" s="52" t="str">
        <f>VLOOKUP(C345,'[1]Mamon'!$B$5:$I$821,2,0)</f>
        <v>120305</v>
      </c>
      <c r="C345" s="53" t="s">
        <v>72</v>
      </c>
      <c r="D345" s="52">
        <v>2</v>
      </c>
      <c r="E345" s="52">
        <v>2</v>
      </c>
      <c r="F345" s="122">
        <v>0</v>
      </c>
      <c r="G345" s="52">
        <v>2</v>
      </c>
      <c r="H345" s="74"/>
      <c r="I345" s="156" t="str">
        <f t="shared" si="5"/>
        <v>120305</v>
      </c>
      <c r="J345" s="49" t="s">
        <v>115</v>
      </c>
    </row>
    <row r="346" spans="1:10" s="55" customFormat="1" ht="18.75">
      <c r="A346" s="93">
        <v>3</v>
      </c>
      <c r="B346" s="52" t="str">
        <f>VLOOKUP(C346,'[1]Mamon'!$B$5:$I$821,2,0)</f>
        <v>120302</v>
      </c>
      <c r="C346" s="53" t="s">
        <v>150</v>
      </c>
      <c r="D346" s="52">
        <v>3</v>
      </c>
      <c r="E346" s="52">
        <v>3</v>
      </c>
      <c r="F346" s="122">
        <v>0</v>
      </c>
      <c r="G346" s="52">
        <v>3</v>
      </c>
      <c r="H346" s="74"/>
      <c r="I346" s="156" t="str">
        <f t="shared" si="5"/>
        <v>120302</v>
      </c>
      <c r="J346" s="49" t="s">
        <v>115</v>
      </c>
    </row>
    <row r="347" spans="1:10" s="60" customFormat="1" ht="18.75">
      <c r="A347" s="93">
        <v>4</v>
      </c>
      <c r="B347" s="52" t="str">
        <f>VLOOKUP(C347,'[1]Mamon'!$B$5:$I$821,2,0)</f>
        <v>110322</v>
      </c>
      <c r="C347" s="57" t="s">
        <v>33</v>
      </c>
      <c r="D347" s="58">
        <v>2</v>
      </c>
      <c r="E347" s="58">
        <v>2</v>
      </c>
      <c r="F347" s="123">
        <v>0</v>
      </c>
      <c r="G347" s="58">
        <v>2</v>
      </c>
      <c r="H347" s="124"/>
      <c r="I347" s="156" t="str">
        <f t="shared" si="5"/>
        <v>110322</v>
      </c>
      <c r="J347" s="49" t="s">
        <v>115</v>
      </c>
    </row>
    <row r="348" spans="1:10" s="60" customFormat="1" ht="18.75">
      <c r="A348" s="93">
        <v>5</v>
      </c>
      <c r="B348" s="52" t="str">
        <f>VLOOKUP(C348,'[1]Mamon'!$B$5:$I$821,2,0)</f>
        <v>120304</v>
      </c>
      <c r="C348" s="57" t="s">
        <v>79</v>
      </c>
      <c r="D348" s="58">
        <v>2</v>
      </c>
      <c r="E348" s="58">
        <v>2</v>
      </c>
      <c r="F348" s="123">
        <v>0</v>
      </c>
      <c r="G348" s="58">
        <v>2</v>
      </c>
      <c r="H348" s="124"/>
      <c r="I348" s="156" t="str">
        <f t="shared" si="5"/>
        <v>120304</v>
      </c>
      <c r="J348" s="49" t="s">
        <v>115</v>
      </c>
    </row>
    <row r="349" spans="1:12" s="60" customFormat="1" ht="18.75">
      <c r="A349" s="93">
        <v>6</v>
      </c>
      <c r="B349" s="52" t="str">
        <f>VLOOKUP(C349,'[1]Mamon'!$B$5:$I$821,2,0)</f>
        <v>140304</v>
      </c>
      <c r="C349" s="61" t="s">
        <v>80</v>
      </c>
      <c r="D349" s="58">
        <v>2</v>
      </c>
      <c r="E349" s="58">
        <v>2</v>
      </c>
      <c r="F349" s="123">
        <v>0</v>
      </c>
      <c r="G349" s="58">
        <v>2</v>
      </c>
      <c r="H349" s="124"/>
      <c r="I349" s="156" t="str">
        <f t="shared" si="5"/>
        <v>140304</v>
      </c>
      <c r="J349" s="49" t="s">
        <v>115</v>
      </c>
      <c r="L349" s="89" t="s">
        <v>80</v>
      </c>
    </row>
    <row r="350" spans="1:10" s="60" customFormat="1" ht="18.75">
      <c r="A350" s="93">
        <v>7</v>
      </c>
      <c r="B350" s="52" t="str">
        <f>VLOOKUP(C350,'[1]Mamon'!$B$5:$I$821,2,0)</f>
        <v>120303</v>
      </c>
      <c r="C350" s="57" t="s">
        <v>81</v>
      </c>
      <c r="D350" s="58">
        <v>2</v>
      </c>
      <c r="E350" s="58">
        <v>2</v>
      </c>
      <c r="F350" s="123">
        <v>0</v>
      </c>
      <c r="G350" s="58">
        <v>2</v>
      </c>
      <c r="H350" s="124"/>
      <c r="I350" s="156" t="str">
        <f t="shared" si="5"/>
        <v>120303</v>
      </c>
      <c r="J350" s="49" t="s">
        <v>115</v>
      </c>
    </row>
    <row r="351" spans="1:10" s="55" customFormat="1" ht="33">
      <c r="A351" s="93">
        <v>8</v>
      </c>
      <c r="B351" s="52" t="str">
        <f>VLOOKUP(C351,'[1]Mamon'!$B$5:$I$821,2,0)</f>
        <v>130329K3</v>
      </c>
      <c r="C351" s="53" t="s">
        <v>61</v>
      </c>
      <c r="D351" s="52">
        <v>4</v>
      </c>
      <c r="E351" s="52">
        <v>4</v>
      </c>
      <c r="F351" s="125">
        <v>0</v>
      </c>
      <c r="G351" s="52">
        <v>1</v>
      </c>
      <c r="H351" s="74"/>
      <c r="I351" s="156" t="str">
        <f t="shared" si="5"/>
        <v>130329K3</v>
      </c>
      <c r="J351" s="49" t="s">
        <v>115</v>
      </c>
    </row>
    <row r="352" spans="1:10" s="55" customFormat="1" ht="33">
      <c r="A352" s="93">
        <v>9</v>
      </c>
      <c r="B352" s="52" t="str">
        <f>VLOOKUP(C352,'[1]Mamon'!$B$5:$I$821,2,0)</f>
        <v>130330K3</v>
      </c>
      <c r="C352" s="53" t="s">
        <v>73</v>
      </c>
      <c r="D352" s="52">
        <v>4</v>
      </c>
      <c r="E352" s="52">
        <v>4</v>
      </c>
      <c r="F352" s="125">
        <v>0</v>
      </c>
      <c r="G352" s="52">
        <v>2</v>
      </c>
      <c r="H352" s="74"/>
      <c r="I352" s="156" t="str">
        <f t="shared" si="5"/>
        <v>130330K3</v>
      </c>
      <c r="J352" s="49" t="s">
        <v>115</v>
      </c>
    </row>
    <row r="353" spans="1:10" s="55" customFormat="1" ht="18.75">
      <c r="A353" s="93">
        <v>10</v>
      </c>
      <c r="B353" s="52" t="str">
        <f>VLOOKUP(C353,'[1]Mamon'!$B$5:$I$821,2,0)</f>
        <v>130334</v>
      </c>
      <c r="C353" s="53" t="s">
        <v>182</v>
      </c>
      <c r="D353" s="52">
        <v>3</v>
      </c>
      <c r="E353" s="52">
        <v>3</v>
      </c>
      <c r="F353" s="125">
        <v>0</v>
      </c>
      <c r="G353" s="52">
        <v>3</v>
      </c>
      <c r="H353" s="74"/>
      <c r="I353" s="156" t="str">
        <f t="shared" si="5"/>
        <v>130334</v>
      </c>
      <c r="J353" s="49" t="s">
        <v>115</v>
      </c>
    </row>
    <row r="354" spans="1:10" s="55" customFormat="1" ht="16.5">
      <c r="A354" s="93">
        <v>11</v>
      </c>
      <c r="B354" s="52" t="str">
        <f>VLOOKUP(C354,'[1]Mamon'!$B$5:$I$821,2,0)</f>
        <v>100310</v>
      </c>
      <c r="C354" s="53" t="s">
        <v>202</v>
      </c>
      <c r="D354" s="52">
        <v>3</v>
      </c>
      <c r="E354" s="52">
        <v>3</v>
      </c>
      <c r="F354" s="52">
        <v>0</v>
      </c>
      <c r="G354" s="52">
        <v>1</v>
      </c>
      <c r="H354" s="74"/>
      <c r="I354" s="156" t="str">
        <f t="shared" si="5"/>
        <v>100310</v>
      </c>
      <c r="J354" s="49" t="s">
        <v>115</v>
      </c>
    </row>
    <row r="355" spans="1:10" s="55" customFormat="1" ht="16.5">
      <c r="A355" s="93">
        <v>12</v>
      </c>
      <c r="B355" s="52" t="str">
        <f>VLOOKUP(C355,'[1]Mamon'!$B$5:$I$821,2,0)</f>
        <v>100311</v>
      </c>
      <c r="C355" s="53" t="s">
        <v>62</v>
      </c>
      <c r="D355" s="52">
        <v>3</v>
      </c>
      <c r="E355" s="52">
        <v>3</v>
      </c>
      <c r="F355" s="52">
        <v>0</v>
      </c>
      <c r="G355" s="52">
        <v>2</v>
      </c>
      <c r="H355" s="74"/>
      <c r="I355" s="156" t="str">
        <f t="shared" si="5"/>
        <v>100311</v>
      </c>
      <c r="J355" s="49" t="s">
        <v>115</v>
      </c>
    </row>
    <row r="356" spans="1:10" s="55" customFormat="1" ht="16.5">
      <c r="A356" s="93">
        <v>13</v>
      </c>
      <c r="B356" s="52" t="str">
        <f>VLOOKUP(C356,'[1]Mamon'!$B$5:$I$821,2,0)</f>
        <v>100313</v>
      </c>
      <c r="C356" s="53" t="s">
        <v>63</v>
      </c>
      <c r="D356" s="52">
        <v>3</v>
      </c>
      <c r="E356" s="52">
        <v>2</v>
      </c>
      <c r="F356" s="52">
        <v>1</v>
      </c>
      <c r="G356" s="52">
        <v>1</v>
      </c>
      <c r="H356" s="74"/>
      <c r="I356" s="156" t="str">
        <f t="shared" si="5"/>
        <v>100313</v>
      </c>
      <c r="J356" s="49" t="s">
        <v>115</v>
      </c>
    </row>
    <row r="357" spans="1:10" s="55" customFormat="1" ht="16.5">
      <c r="A357" s="93">
        <v>14</v>
      </c>
      <c r="B357" s="52" t="str">
        <f>VLOOKUP(C357,'[1]Mamon'!$B$5:$I$821,2,0)</f>
        <v>030320</v>
      </c>
      <c r="C357" s="53" t="s">
        <v>66</v>
      </c>
      <c r="D357" s="52">
        <v>3</v>
      </c>
      <c r="E357" s="52">
        <v>2</v>
      </c>
      <c r="F357" s="52">
        <v>1</v>
      </c>
      <c r="G357" s="52">
        <v>1</v>
      </c>
      <c r="H357" s="74"/>
      <c r="I357" s="156" t="str">
        <f t="shared" si="5"/>
        <v>030320</v>
      </c>
      <c r="J357" s="49" t="s">
        <v>115</v>
      </c>
    </row>
    <row r="358" spans="1:10" s="55" customFormat="1" ht="16.5">
      <c r="A358" s="93">
        <v>15</v>
      </c>
      <c r="B358" s="52" t="str">
        <f>VLOOKUP(C358,'[1]Mamon'!$B$5:$I$821,2,0)</f>
        <v>050329</v>
      </c>
      <c r="C358" s="53" t="s">
        <v>41</v>
      </c>
      <c r="D358" s="52">
        <v>3</v>
      </c>
      <c r="E358" s="52">
        <v>2</v>
      </c>
      <c r="F358" s="52">
        <v>1</v>
      </c>
      <c r="G358" s="52">
        <v>3</v>
      </c>
      <c r="H358" s="74"/>
      <c r="I358" s="156" t="str">
        <f t="shared" si="5"/>
        <v>050329</v>
      </c>
      <c r="J358" s="49" t="s">
        <v>115</v>
      </c>
    </row>
    <row r="359" spans="1:12" s="60" customFormat="1" ht="16.5">
      <c r="A359" s="93">
        <v>16</v>
      </c>
      <c r="B359" s="52" t="str">
        <f>VLOOKUP(C359,'[1]Mamon'!$B$5:$I$821,2,0)</f>
        <v>100305</v>
      </c>
      <c r="C359" s="61" t="s">
        <v>43</v>
      </c>
      <c r="D359" s="58">
        <v>2</v>
      </c>
      <c r="E359" s="58">
        <v>2</v>
      </c>
      <c r="F359" s="58">
        <v>0</v>
      </c>
      <c r="G359" s="58">
        <v>3</v>
      </c>
      <c r="H359" s="124"/>
      <c r="I359" s="156" t="str">
        <f t="shared" si="5"/>
        <v>100305</v>
      </c>
      <c r="J359" s="49" t="s">
        <v>115</v>
      </c>
      <c r="L359" s="89" t="s">
        <v>43</v>
      </c>
    </row>
    <row r="360" spans="1:12" s="60" customFormat="1" ht="16.5">
      <c r="A360" s="93">
        <v>17</v>
      </c>
      <c r="B360" s="70" t="str">
        <f>VLOOKUP(C360,'[1]Mamon'!$B$5:$I$821,2,0)</f>
        <v>100306</v>
      </c>
      <c r="C360" s="61" t="s">
        <v>173</v>
      </c>
      <c r="D360" s="59">
        <v>2</v>
      </c>
      <c r="E360" s="59">
        <v>2</v>
      </c>
      <c r="F360" s="59">
        <v>0</v>
      </c>
      <c r="G360" s="58">
        <v>3</v>
      </c>
      <c r="H360" s="124"/>
      <c r="I360" s="156" t="str">
        <f t="shared" si="5"/>
        <v>100306</v>
      </c>
      <c r="J360" s="49" t="s">
        <v>115</v>
      </c>
      <c r="L360" s="89" t="s">
        <v>173</v>
      </c>
    </row>
    <row r="361" spans="1:10" s="60" customFormat="1" ht="16.5">
      <c r="A361" s="93">
        <v>18</v>
      </c>
      <c r="B361" s="52" t="str">
        <f>VLOOKUP(C361,'[1]Mamon'!$B$5:$I$821,2,0)</f>
        <v>100314</v>
      </c>
      <c r="C361" s="57" t="s">
        <v>67</v>
      </c>
      <c r="D361" s="67">
        <v>2</v>
      </c>
      <c r="E361" s="67">
        <v>2</v>
      </c>
      <c r="F361" s="58">
        <v>0</v>
      </c>
      <c r="G361" s="58">
        <v>3</v>
      </c>
      <c r="H361" s="124"/>
      <c r="I361" s="156" t="str">
        <f t="shared" si="5"/>
        <v>100314</v>
      </c>
      <c r="J361" s="49" t="s">
        <v>115</v>
      </c>
    </row>
    <row r="362" spans="1:12" s="60" customFormat="1" ht="16.5">
      <c r="A362" s="93">
        <v>19</v>
      </c>
      <c r="B362" s="70" t="str">
        <f>VLOOKUP(C362,'[1]Mamon'!$B$5:$I$821,2,0)</f>
        <v>100307</v>
      </c>
      <c r="C362" s="63" t="s">
        <v>90</v>
      </c>
      <c r="D362" s="58">
        <v>2</v>
      </c>
      <c r="E362" s="58">
        <v>2</v>
      </c>
      <c r="F362" s="58">
        <v>0</v>
      </c>
      <c r="G362" s="58">
        <v>3</v>
      </c>
      <c r="H362" s="124"/>
      <c r="I362" s="156" t="str">
        <f t="shared" si="5"/>
        <v>100307</v>
      </c>
      <c r="J362" s="49" t="s">
        <v>115</v>
      </c>
      <c r="L362" s="64" t="s">
        <v>90</v>
      </c>
    </row>
    <row r="363" spans="1:12" s="60" customFormat="1" ht="16.5">
      <c r="A363" s="93">
        <v>20</v>
      </c>
      <c r="B363" s="52" t="str">
        <f>VLOOKUP(C363,'[1]Mamon'!$B$5:$I$821,2,0)</f>
        <v>100308</v>
      </c>
      <c r="C363" s="65" t="s">
        <v>91</v>
      </c>
      <c r="D363" s="58">
        <v>2</v>
      </c>
      <c r="E363" s="58">
        <v>2</v>
      </c>
      <c r="F363" s="58">
        <v>0</v>
      </c>
      <c r="G363" s="58">
        <v>3</v>
      </c>
      <c r="H363" s="124"/>
      <c r="I363" s="156" t="str">
        <f t="shared" si="5"/>
        <v>100308</v>
      </c>
      <c r="J363" s="49" t="s">
        <v>115</v>
      </c>
      <c r="L363" s="66" t="s">
        <v>91</v>
      </c>
    </row>
    <row r="364" spans="1:10" s="55" customFormat="1" ht="16.5">
      <c r="A364" s="93">
        <v>21</v>
      </c>
      <c r="B364" s="52" t="str">
        <f>VLOOKUP(C364,'[1]Mamon'!$B$5:$I$821,2,0)</f>
        <v>030321</v>
      </c>
      <c r="C364" s="57" t="s">
        <v>92</v>
      </c>
      <c r="D364" s="52">
        <v>2</v>
      </c>
      <c r="E364" s="52">
        <v>2</v>
      </c>
      <c r="F364" s="52">
        <v>0</v>
      </c>
      <c r="G364" s="52">
        <v>3</v>
      </c>
      <c r="H364" s="74"/>
      <c r="I364" s="156" t="str">
        <f t="shared" si="5"/>
        <v>030321</v>
      </c>
      <c r="J364" s="49" t="s">
        <v>115</v>
      </c>
    </row>
    <row r="365" spans="1:10" s="55" customFormat="1" ht="18.75">
      <c r="A365" s="93" t="s">
        <v>203</v>
      </c>
      <c r="B365" s="52" t="str">
        <f>VLOOKUP(C365,'[1]Mamon'!$B$5:$I$821,2,0)</f>
        <v>090302</v>
      </c>
      <c r="C365" s="90" t="s">
        <v>82</v>
      </c>
      <c r="D365" s="125">
        <v>4</v>
      </c>
      <c r="E365" s="125">
        <v>0</v>
      </c>
      <c r="F365" s="125">
        <v>4</v>
      </c>
      <c r="G365" s="52">
        <v>2</v>
      </c>
      <c r="H365" s="74"/>
      <c r="I365" s="156" t="str">
        <f t="shared" si="5"/>
        <v>090302</v>
      </c>
      <c r="J365" s="49" t="s">
        <v>115</v>
      </c>
    </row>
    <row r="366" spans="1:10" s="55" customFormat="1" ht="18.75">
      <c r="A366" s="93" t="s">
        <v>204</v>
      </c>
      <c r="B366" s="52" t="str">
        <f>VLOOKUP(C366,'[1]Mamon'!$B$5:$I$821,2,0)</f>
        <v>090301</v>
      </c>
      <c r="C366" s="90" t="s">
        <v>205</v>
      </c>
      <c r="D366" s="125">
        <v>4</v>
      </c>
      <c r="E366" s="125">
        <v>0</v>
      </c>
      <c r="F366" s="125">
        <v>4</v>
      </c>
      <c r="G366" s="52">
        <v>1</v>
      </c>
      <c r="H366" s="74"/>
      <c r="I366" s="156" t="str">
        <f t="shared" si="5"/>
        <v>090301</v>
      </c>
      <c r="J366" s="49" t="s">
        <v>115</v>
      </c>
    </row>
    <row r="367" spans="1:10" s="55" customFormat="1" ht="16.5">
      <c r="A367" s="51">
        <v>22</v>
      </c>
      <c r="B367" s="52" t="str">
        <f>VLOOKUP(C367,'[1]Mamon'!$B$5:$I$821,2,0)</f>
        <v>080310</v>
      </c>
      <c r="C367" s="53" t="s">
        <v>183</v>
      </c>
      <c r="D367" s="52">
        <v>3</v>
      </c>
      <c r="E367" s="52">
        <v>3</v>
      </c>
      <c r="F367" s="52">
        <v>0</v>
      </c>
      <c r="G367" s="52">
        <v>3</v>
      </c>
      <c r="H367" s="52"/>
      <c r="I367" s="156" t="str">
        <f t="shared" si="5"/>
        <v>080310</v>
      </c>
      <c r="J367" s="49" t="s">
        <v>115</v>
      </c>
    </row>
    <row r="368" spans="1:10" s="55" customFormat="1" ht="16.5">
      <c r="A368" s="51">
        <v>23</v>
      </c>
      <c r="B368" s="52" t="str">
        <f>VLOOKUP(C368,'[1]Mamon'!$B$5:$I$821,2,0)</f>
        <v>080338</v>
      </c>
      <c r="C368" s="53" t="s">
        <v>83</v>
      </c>
      <c r="D368" s="52">
        <v>3</v>
      </c>
      <c r="E368" s="52">
        <v>3</v>
      </c>
      <c r="F368" s="52">
        <v>0</v>
      </c>
      <c r="G368" s="52">
        <v>2</v>
      </c>
      <c r="H368" s="52"/>
      <c r="I368" s="156" t="str">
        <f t="shared" si="5"/>
        <v>080338</v>
      </c>
      <c r="J368" s="49" t="s">
        <v>115</v>
      </c>
    </row>
    <row r="369" spans="1:10" s="55" customFormat="1" ht="16.5">
      <c r="A369" s="51">
        <v>24</v>
      </c>
      <c r="B369" s="52" t="str">
        <f>VLOOKUP(C369,'[1]Mamon'!$B$5:$I$821,2,0)</f>
        <v>080327</v>
      </c>
      <c r="C369" s="53" t="s">
        <v>84</v>
      </c>
      <c r="D369" s="52">
        <v>3</v>
      </c>
      <c r="E369" s="52">
        <v>3</v>
      </c>
      <c r="F369" s="52">
        <v>0</v>
      </c>
      <c r="G369" s="52">
        <v>2</v>
      </c>
      <c r="H369" s="52"/>
      <c r="I369" s="156" t="str">
        <f t="shared" si="5"/>
        <v>080327</v>
      </c>
      <c r="J369" s="49" t="s">
        <v>115</v>
      </c>
    </row>
    <row r="370" spans="1:10" s="55" customFormat="1" ht="16.5">
      <c r="A370" s="51">
        <v>25</v>
      </c>
      <c r="B370" s="52" t="str">
        <f>VLOOKUP(C370,'[1]Mamon'!$B$5:$I$821,2,0)</f>
        <v>080301</v>
      </c>
      <c r="C370" s="98" t="s">
        <v>184</v>
      </c>
      <c r="D370" s="52">
        <v>2</v>
      </c>
      <c r="E370" s="52">
        <v>2</v>
      </c>
      <c r="F370" s="52">
        <v>0</v>
      </c>
      <c r="G370" s="52">
        <v>3</v>
      </c>
      <c r="H370" s="52"/>
      <c r="I370" s="156" t="str">
        <f t="shared" si="5"/>
        <v>080301</v>
      </c>
      <c r="J370" s="49" t="s">
        <v>115</v>
      </c>
    </row>
    <row r="371" spans="1:10" s="55" customFormat="1" ht="16.5">
      <c r="A371" s="51">
        <v>26</v>
      </c>
      <c r="B371" s="52" t="str">
        <f>VLOOKUP(C371,'[1]Mamon'!$B$5:$I$821,2,0)</f>
        <v>080322</v>
      </c>
      <c r="C371" s="53" t="s">
        <v>185</v>
      </c>
      <c r="D371" s="52">
        <v>3</v>
      </c>
      <c r="E371" s="52">
        <v>3</v>
      </c>
      <c r="F371" s="52">
        <v>0</v>
      </c>
      <c r="G371" s="52">
        <v>3</v>
      </c>
      <c r="H371" s="52"/>
      <c r="I371" s="156" t="str">
        <f t="shared" si="5"/>
        <v>080322</v>
      </c>
      <c r="J371" s="49" t="s">
        <v>115</v>
      </c>
    </row>
    <row r="372" spans="1:10" s="55" customFormat="1" ht="16.5">
      <c r="A372" s="51">
        <v>27</v>
      </c>
      <c r="B372" s="52" t="str">
        <f>VLOOKUP(C372,'[1]Mamon'!$B$5:$I$821,2,0)</f>
        <v>080323</v>
      </c>
      <c r="C372" s="53" t="s">
        <v>367</v>
      </c>
      <c r="D372" s="52">
        <v>3</v>
      </c>
      <c r="E372" s="52">
        <v>3</v>
      </c>
      <c r="F372" s="52">
        <v>0</v>
      </c>
      <c r="G372" s="52">
        <v>4</v>
      </c>
      <c r="H372" s="52"/>
      <c r="I372" s="156" t="str">
        <f t="shared" si="5"/>
        <v>080323</v>
      </c>
      <c r="J372" s="49" t="s">
        <v>115</v>
      </c>
    </row>
    <row r="373" spans="1:10" s="55" customFormat="1" ht="16.5">
      <c r="A373" s="51">
        <v>28</v>
      </c>
      <c r="B373" s="52" t="str">
        <f>VLOOKUP(C373,'[1]Mamon'!$B$5:$I$821,2,0)</f>
        <v>080307</v>
      </c>
      <c r="C373" s="53" t="s">
        <v>368</v>
      </c>
      <c r="D373" s="52">
        <v>4</v>
      </c>
      <c r="E373" s="52">
        <v>4</v>
      </c>
      <c r="F373" s="52">
        <v>0</v>
      </c>
      <c r="G373" s="52">
        <v>4</v>
      </c>
      <c r="H373" s="52"/>
      <c r="I373" s="156" t="str">
        <f t="shared" si="5"/>
        <v>080307</v>
      </c>
      <c r="J373" s="49" t="s">
        <v>115</v>
      </c>
    </row>
    <row r="374" spans="1:10" s="55" customFormat="1" ht="16.5">
      <c r="A374" s="51">
        <v>29</v>
      </c>
      <c r="B374" s="52" t="str">
        <f>VLOOKUP(C374,'[1]Mamon'!$B$5:$I$821,2,0)</f>
        <v>080343</v>
      </c>
      <c r="C374" s="53" t="s">
        <v>369</v>
      </c>
      <c r="D374" s="52">
        <v>4</v>
      </c>
      <c r="E374" s="52">
        <v>4</v>
      </c>
      <c r="F374" s="52">
        <v>0</v>
      </c>
      <c r="G374" s="52">
        <v>4</v>
      </c>
      <c r="H374" s="52"/>
      <c r="I374" s="156" t="str">
        <f t="shared" si="5"/>
        <v>080343</v>
      </c>
      <c r="J374" s="49" t="s">
        <v>115</v>
      </c>
    </row>
    <row r="375" spans="1:10" s="55" customFormat="1" ht="16.5">
      <c r="A375" s="51">
        <v>30</v>
      </c>
      <c r="B375" s="52" t="str">
        <f>VLOOKUP(C375,'[1]Mamon'!$B$5:$I$821,2,0)</f>
        <v>080319</v>
      </c>
      <c r="C375" s="53" t="s">
        <v>370</v>
      </c>
      <c r="D375" s="52">
        <v>3</v>
      </c>
      <c r="E375" s="52">
        <v>3</v>
      </c>
      <c r="F375" s="52">
        <v>0</v>
      </c>
      <c r="G375" s="52">
        <v>4</v>
      </c>
      <c r="H375" s="52"/>
      <c r="I375" s="156" t="str">
        <f t="shared" si="5"/>
        <v>080319</v>
      </c>
      <c r="J375" s="49" t="s">
        <v>115</v>
      </c>
    </row>
    <row r="376" spans="1:10" s="55" customFormat="1" ht="16.5">
      <c r="A376" s="51">
        <v>31</v>
      </c>
      <c r="B376" s="52" t="str">
        <f>VLOOKUP(C376,'[1]Mamon'!$B$5:$I$821,2,0)</f>
        <v>050316</v>
      </c>
      <c r="C376" s="53" t="s">
        <v>169</v>
      </c>
      <c r="D376" s="52">
        <v>3</v>
      </c>
      <c r="E376" s="52">
        <v>2</v>
      </c>
      <c r="F376" s="52">
        <v>1</v>
      </c>
      <c r="G376" s="52">
        <v>4</v>
      </c>
      <c r="H376" s="52"/>
      <c r="I376" s="156" t="str">
        <f t="shared" si="5"/>
        <v>050316</v>
      </c>
      <c r="J376" s="49" t="s">
        <v>115</v>
      </c>
    </row>
    <row r="377" spans="1:10" s="55" customFormat="1" ht="16.5">
      <c r="A377" s="51">
        <v>32</v>
      </c>
      <c r="B377" s="52" t="str">
        <f>VLOOKUP(C377,'[1]Mamon'!$B$5:$I$821,2,0)</f>
        <v>080325</v>
      </c>
      <c r="C377" s="53" t="s">
        <v>371</v>
      </c>
      <c r="D377" s="52">
        <v>3</v>
      </c>
      <c r="E377" s="52">
        <v>3</v>
      </c>
      <c r="F377" s="52">
        <v>0</v>
      </c>
      <c r="G377" s="52">
        <v>5</v>
      </c>
      <c r="H377" s="52"/>
      <c r="I377" s="156" t="str">
        <f t="shared" si="5"/>
        <v>080325</v>
      </c>
      <c r="J377" s="49" t="s">
        <v>115</v>
      </c>
    </row>
    <row r="378" spans="1:10" s="55" customFormat="1" ht="16.5">
      <c r="A378" s="51">
        <v>33</v>
      </c>
      <c r="B378" s="52" t="str">
        <f>VLOOKUP(C378,'[1]Mamon'!$B$5:$I$821,2,0)</f>
        <v>080333</v>
      </c>
      <c r="C378" s="53" t="s">
        <v>372</v>
      </c>
      <c r="D378" s="52">
        <v>2</v>
      </c>
      <c r="E378" s="52">
        <v>0</v>
      </c>
      <c r="F378" s="52">
        <v>2</v>
      </c>
      <c r="G378" s="52">
        <v>5</v>
      </c>
      <c r="H378" s="52"/>
      <c r="I378" s="156" t="str">
        <f t="shared" si="5"/>
        <v>080333</v>
      </c>
      <c r="J378" s="49" t="s">
        <v>115</v>
      </c>
    </row>
    <row r="379" spans="1:10" s="55" customFormat="1" ht="16.5">
      <c r="A379" s="51">
        <v>34</v>
      </c>
      <c r="B379" s="52" t="str">
        <f>VLOOKUP(C379,'[1]Mamon'!$B$5:$I$821,2,0)</f>
        <v>080331</v>
      </c>
      <c r="C379" s="53" t="s">
        <v>373</v>
      </c>
      <c r="D379" s="52">
        <v>3</v>
      </c>
      <c r="E379" s="52">
        <v>0</v>
      </c>
      <c r="F379" s="52">
        <v>3</v>
      </c>
      <c r="G379" s="52">
        <v>4</v>
      </c>
      <c r="H379" s="52"/>
      <c r="I379" s="156" t="str">
        <f t="shared" si="5"/>
        <v>080331</v>
      </c>
      <c r="J379" s="49" t="s">
        <v>115</v>
      </c>
    </row>
    <row r="380" spans="1:10" s="55" customFormat="1" ht="16.5">
      <c r="A380" s="51">
        <v>35</v>
      </c>
      <c r="B380" s="52" t="str">
        <f>VLOOKUP(C380,'[1]Mamon'!$B$5:$I$821,2,0)</f>
        <v>080332</v>
      </c>
      <c r="C380" s="53" t="s">
        <v>374</v>
      </c>
      <c r="D380" s="52">
        <v>2</v>
      </c>
      <c r="E380" s="52">
        <v>0</v>
      </c>
      <c r="F380" s="52">
        <v>2</v>
      </c>
      <c r="G380" s="52">
        <v>5</v>
      </c>
      <c r="H380" s="52"/>
      <c r="I380" s="156" t="str">
        <f t="shared" si="5"/>
        <v>080332</v>
      </c>
      <c r="J380" s="49" t="s">
        <v>115</v>
      </c>
    </row>
    <row r="381" spans="1:10" s="55" customFormat="1" ht="16.5">
      <c r="A381" s="51">
        <v>36</v>
      </c>
      <c r="B381" s="52" t="str">
        <f>VLOOKUP(C381,'[1]Mamon'!$B$5:$I$821,2,0)</f>
        <v>080302</v>
      </c>
      <c r="C381" s="53" t="s">
        <v>375</v>
      </c>
      <c r="D381" s="52">
        <v>3</v>
      </c>
      <c r="E381" s="52">
        <v>1</v>
      </c>
      <c r="F381" s="52">
        <v>2</v>
      </c>
      <c r="G381" s="52">
        <v>5</v>
      </c>
      <c r="H381" s="52"/>
      <c r="I381" s="156" t="str">
        <f t="shared" si="5"/>
        <v>080302</v>
      </c>
      <c r="J381" s="49" t="s">
        <v>115</v>
      </c>
    </row>
    <row r="382" spans="1:10" s="55" customFormat="1" ht="16.5">
      <c r="A382" s="51">
        <v>37</v>
      </c>
      <c r="B382" s="52" t="str">
        <f>VLOOKUP(C382,'[1]Mamon'!$B$5:$I$821,2,0)</f>
        <v>080303</v>
      </c>
      <c r="C382" s="53" t="s">
        <v>376</v>
      </c>
      <c r="D382" s="52">
        <v>3</v>
      </c>
      <c r="E382" s="52">
        <v>3</v>
      </c>
      <c r="F382" s="52">
        <v>0</v>
      </c>
      <c r="G382" s="52">
        <v>5</v>
      </c>
      <c r="H382" s="52"/>
      <c r="I382" s="156" t="str">
        <f t="shared" si="5"/>
        <v>080303</v>
      </c>
      <c r="J382" s="49" t="s">
        <v>115</v>
      </c>
    </row>
    <row r="383" spans="1:10" s="55" customFormat="1" ht="16.5">
      <c r="A383" s="51">
        <v>38</v>
      </c>
      <c r="B383" s="52" t="str">
        <f>VLOOKUP(C383,'[1]Mamon'!$B$5:$I$821,2,0)</f>
        <v>080335</v>
      </c>
      <c r="C383" s="71" t="s">
        <v>566</v>
      </c>
      <c r="D383" s="52">
        <v>3</v>
      </c>
      <c r="E383" s="52">
        <v>3</v>
      </c>
      <c r="F383" s="52">
        <v>0</v>
      </c>
      <c r="G383" s="52">
        <v>5</v>
      </c>
      <c r="H383" s="52"/>
      <c r="I383" s="156" t="str">
        <f t="shared" si="5"/>
        <v>080335</v>
      </c>
      <c r="J383" s="49" t="s">
        <v>115</v>
      </c>
    </row>
    <row r="384" spans="1:10" s="55" customFormat="1" ht="16.5">
      <c r="A384" s="51">
        <v>39</v>
      </c>
      <c r="B384" s="52" t="str">
        <f>VLOOKUP(C384,'[1]Mamon'!$B$5:$I$821,2,0)</f>
        <v>0</v>
      </c>
      <c r="C384" s="53" t="s">
        <v>377</v>
      </c>
      <c r="D384" s="52"/>
      <c r="E384" s="52"/>
      <c r="F384" s="52"/>
      <c r="G384" s="52">
        <v>6</v>
      </c>
      <c r="H384" s="52"/>
      <c r="I384" s="156" t="str">
        <f t="shared" si="5"/>
        <v>0</v>
      </c>
      <c r="J384" s="49" t="s">
        <v>115</v>
      </c>
    </row>
    <row r="385" spans="1:10" s="55" customFormat="1" ht="16.5">
      <c r="A385" s="51">
        <v>40</v>
      </c>
      <c r="B385" s="52" t="str">
        <f>VLOOKUP(C385,'[1]Mamon'!$B$5:$I$821,2,0)</f>
        <v>080304</v>
      </c>
      <c r="C385" s="53" t="s">
        <v>378</v>
      </c>
      <c r="D385" s="52">
        <v>2</v>
      </c>
      <c r="E385" s="52">
        <v>2</v>
      </c>
      <c r="F385" s="52">
        <v>0</v>
      </c>
      <c r="G385" s="52">
        <v>4</v>
      </c>
      <c r="H385" s="52"/>
      <c r="I385" s="156" t="str">
        <f t="shared" si="5"/>
        <v>080304</v>
      </c>
      <c r="J385" s="49" t="s">
        <v>115</v>
      </c>
    </row>
    <row r="386" spans="1:12" s="55" customFormat="1" ht="16.5">
      <c r="A386" s="51">
        <v>41</v>
      </c>
      <c r="B386" s="70" t="str">
        <f>VLOOKUP(C386,'[1]Mamon'!$B$5:$I$821,2,0)</f>
        <v>070367</v>
      </c>
      <c r="C386" s="83" t="s">
        <v>250</v>
      </c>
      <c r="D386" s="52">
        <v>3</v>
      </c>
      <c r="E386" s="52">
        <v>3</v>
      </c>
      <c r="F386" s="52">
        <v>0</v>
      </c>
      <c r="G386" s="52">
        <v>5</v>
      </c>
      <c r="H386" s="52"/>
      <c r="I386" s="156" t="str">
        <f t="shared" si="5"/>
        <v>070367</v>
      </c>
      <c r="J386" s="49" t="s">
        <v>115</v>
      </c>
      <c r="L386" s="71" t="s">
        <v>250</v>
      </c>
    </row>
    <row r="387" spans="1:10" s="55" customFormat="1" ht="16.5">
      <c r="A387" s="51">
        <v>42</v>
      </c>
      <c r="B387" s="52" t="str">
        <f>VLOOKUP(C387,'[1]Mamon'!$B$5:$I$821,2,0)</f>
        <v>080337</v>
      </c>
      <c r="C387" s="53" t="s">
        <v>379</v>
      </c>
      <c r="D387" s="52">
        <v>3</v>
      </c>
      <c r="E387" s="52">
        <v>3</v>
      </c>
      <c r="F387" s="52">
        <v>0</v>
      </c>
      <c r="G387" s="52">
        <v>7</v>
      </c>
      <c r="H387" s="52"/>
      <c r="I387" s="156" t="str">
        <f t="shared" si="5"/>
        <v>080337</v>
      </c>
      <c r="J387" s="49" t="s">
        <v>115</v>
      </c>
    </row>
    <row r="388" spans="1:10" s="55" customFormat="1" ht="16.5">
      <c r="A388" s="51">
        <v>43</v>
      </c>
      <c r="B388" s="52" t="str">
        <f>VLOOKUP(C388,'[1]Mamon'!$B$5:$I$821,2,0)</f>
        <v>080340</v>
      </c>
      <c r="C388" s="53" t="s">
        <v>380</v>
      </c>
      <c r="D388" s="106">
        <v>4</v>
      </c>
      <c r="E388" s="106">
        <v>2</v>
      </c>
      <c r="F388" s="106">
        <v>2</v>
      </c>
      <c r="G388" s="52">
        <v>6</v>
      </c>
      <c r="H388" s="52"/>
      <c r="I388" s="156" t="str">
        <f t="shared" si="5"/>
        <v>080340</v>
      </c>
      <c r="J388" s="49" t="s">
        <v>115</v>
      </c>
    </row>
    <row r="389" spans="1:10" s="55" customFormat="1" ht="16.5">
      <c r="A389" s="51">
        <v>44</v>
      </c>
      <c r="B389" s="52" t="str">
        <f>VLOOKUP(C389,'[1]Mamon'!$B$5:$I$821,2,0)</f>
        <v>080328</v>
      </c>
      <c r="C389" s="53" t="s">
        <v>381</v>
      </c>
      <c r="D389" s="52">
        <v>3</v>
      </c>
      <c r="E389" s="52">
        <v>2</v>
      </c>
      <c r="F389" s="52">
        <v>1</v>
      </c>
      <c r="G389" s="52">
        <v>6</v>
      </c>
      <c r="H389" s="52"/>
      <c r="I389" s="156" t="str">
        <f t="shared" si="5"/>
        <v>080328</v>
      </c>
      <c r="J389" s="49" t="s">
        <v>115</v>
      </c>
    </row>
    <row r="390" spans="1:10" s="55" customFormat="1" ht="16.5">
      <c r="A390" s="51">
        <v>45</v>
      </c>
      <c r="B390" s="52" t="str">
        <f>VLOOKUP(C390,'[1]Mamon'!$B$5:$I$821,2,0)</f>
        <v>080324</v>
      </c>
      <c r="C390" s="53" t="s">
        <v>382</v>
      </c>
      <c r="D390" s="52">
        <v>3</v>
      </c>
      <c r="E390" s="52">
        <v>3</v>
      </c>
      <c r="F390" s="52">
        <v>0</v>
      </c>
      <c r="G390" s="70">
        <v>6</v>
      </c>
      <c r="H390" s="121"/>
      <c r="I390" s="156" t="str">
        <f t="shared" si="5"/>
        <v>080324</v>
      </c>
      <c r="J390" s="49" t="s">
        <v>115</v>
      </c>
    </row>
    <row r="391" spans="1:10" s="55" customFormat="1" ht="16.5">
      <c r="A391" s="51">
        <v>46</v>
      </c>
      <c r="B391" s="52" t="str">
        <f>VLOOKUP(C391,'[1]Mamon'!$B$5:$I$821,2,0)</f>
        <v>080317</v>
      </c>
      <c r="C391" s="53" t="s">
        <v>383</v>
      </c>
      <c r="D391" s="52">
        <v>3</v>
      </c>
      <c r="E391" s="52">
        <v>3</v>
      </c>
      <c r="F391" s="52">
        <v>0</v>
      </c>
      <c r="G391" s="52">
        <v>6</v>
      </c>
      <c r="H391" s="52"/>
      <c r="I391" s="156" t="str">
        <f aca="true" t="shared" si="6" ref="I391:I454">B391</f>
        <v>080317</v>
      </c>
      <c r="J391" s="49" t="s">
        <v>115</v>
      </c>
    </row>
    <row r="392" spans="1:10" s="55" customFormat="1" ht="16.5">
      <c r="A392" s="51">
        <v>47</v>
      </c>
      <c r="B392" s="52" t="str">
        <f>VLOOKUP(C392,'[1]Mamon'!$B$5:$I$821,2,0)</f>
        <v>080313</v>
      </c>
      <c r="C392" s="53" t="s">
        <v>384</v>
      </c>
      <c r="D392" s="52">
        <v>3</v>
      </c>
      <c r="E392" s="52">
        <v>3</v>
      </c>
      <c r="F392" s="52">
        <v>0</v>
      </c>
      <c r="G392" s="52">
        <v>6</v>
      </c>
      <c r="H392" s="52"/>
      <c r="I392" s="156" t="str">
        <f t="shared" si="6"/>
        <v>080313</v>
      </c>
      <c r="J392" s="49" t="s">
        <v>115</v>
      </c>
    </row>
    <row r="393" spans="1:10" s="55" customFormat="1" ht="16.5">
      <c r="A393" s="51">
        <v>48</v>
      </c>
      <c r="B393" s="52" t="str">
        <f>VLOOKUP(C393,'[1]Mamon'!$B$5:$I$821,2,0)</f>
        <v>080334</v>
      </c>
      <c r="C393" s="53" t="s">
        <v>385</v>
      </c>
      <c r="D393" s="52">
        <v>3</v>
      </c>
      <c r="E393" s="52">
        <v>0</v>
      </c>
      <c r="F393" s="52">
        <v>3</v>
      </c>
      <c r="G393" s="52">
        <v>7</v>
      </c>
      <c r="H393" s="52"/>
      <c r="I393" s="156" t="str">
        <f t="shared" si="6"/>
        <v>080334</v>
      </c>
      <c r="J393" s="49" t="s">
        <v>115</v>
      </c>
    </row>
    <row r="394" spans="1:10" s="60" customFormat="1" ht="33">
      <c r="A394" s="51">
        <v>49</v>
      </c>
      <c r="B394" s="52" t="str">
        <f>VLOOKUP(C394,'[1]Mamon'!$B$5:$I$821,2,0)</f>
        <v>080309</v>
      </c>
      <c r="C394" s="57" t="s">
        <v>386</v>
      </c>
      <c r="D394" s="58">
        <v>3</v>
      </c>
      <c r="E394" s="58">
        <v>3</v>
      </c>
      <c r="F394" s="58">
        <v>0</v>
      </c>
      <c r="G394" s="58" t="s">
        <v>569</v>
      </c>
      <c r="H394" s="58"/>
      <c r="I394" s="156" t="str">
        <f t="shared" si="6"/>
        <v>080309</v>
      </c>
      <c r="J394" s="49" t="s">
        <v>115</v>
      </c>
    </row>
    <row r="395" spans="1:10" s="60" customFormat="1" ht="33">
      <c r="A395" s="51">
        <v>50</v>
      </c>
      <c r="B395" s="52" t="str">
        <f>VLOOKUP(C395,'[1]Mamon'!$B$5:$I$821,2,0)</f>
        <v>050305</v>
      </c>
      <c r="C395" s="57" t="s">
        <v>87</v>
      </c>
      <c r="D395" s="58">
        <v>3</v>
      </c>
      <c r="E395" s="58">
        <v>3</v>
      </c>
      <c r="F395" s="58">
        <v>0</v>
      </c>
      <c r="G395" s="58" t="s">
        <v>569</v>
      </c>
      <c r="H395" s="58"/>
      <c r="I395" s="156" t="str">
        <f t="shared" si="6"/>
        <v>050305</v>
      </c>
      <c r="J395" s="49" t="s">
        <v>115</v>
      </c>
    </row>
    <row r="396" spans="1:10" s="60" customFormat="1" ht="33">
      <c r="A396" s="51">
        <v>51</v>
      </c>
      <c r="B396" s="52" t="str">
        <f>VLOOKUP(C396,'[1]Mamon'!$B$5:$I$821,2,0)</f>
        <v>080339</v>
      </c>
      <c r="C396" s="57" t="s">
        <v>387</v>
      </c>
      <c r="D396" s="58">
        <v>3</v>
      </c>
      <c r="E396" s="58">
        <v>3</v>
      </c>
      <c r="F396" s="58">
        <v>0</v>
      </c>
      <c r="G396" s="58" t="s">
        <v>569</v>
      </c>
      <c r="H396" s="58"/>
      <c r="I396" s="156" t="str">
        <f t="shared" si="6"/>
        <v>080339</v>
      </c>
      <c r="J396" s="49" t="s">
        <v>115</v>
      </c>
    </row>
    <row r="397" spans="1:10" s="60" customFormat="1" ht="33">
      <c r="A397" s="51">
        <v>52</v>
      </c>
      <c r="B397" s="52" t="str">
        <f>VLOOKUP(C397,'[1]Mamon'!$B$5:$I$821,2,0)</f>
        <v>080312</v>
      </c>
      <c r="C397" s="57" t="s">
        <v>388</v>
      </c>
      <c r="D397" s="58">
        <v>3</v>
      </c>
      <c r="E397" s="58">
        <v>3</v>
      </c>
      <c r="F397" s="58">
        <v>0</v>
      </c>
      <c r="G397" s="58" t="s">
        <v>570</v>
      </c>
      <c r="H397" s="58"/>
      <c r="I397" s="156" t="str">
        <f t="shared" si="6"/>
        <v>080312</v>
      </c>
      <c r="J397" s="49" t="s">
        <v>115</v>
      </c>
    </row>
    <row r="398" spans="1:10" s="60" customFormat="1" ht="33">
      <c r="A398" s="51">
        <v>53</v>
      </c>
      <c r="B398" s="52" t="str">
        <f>VLOOKUP(C398,'[1]Mamon'!$B$5:$I$821,2,0)</f>
        <v>080311</v>
      </c>
      <c r="C398" s="57" t="s">
        <v>389</v>
      </c>
      <c r="D398" s="58">
        <v>3</v>
      </c>
      <c r="E398" s="58">
        <v>3</v>
      </c>
      <c r="F398" s="58">
        <v>0</v>
      </c>
      <c r="G398" s="58" t="s">
        <v>570</v>
      </c>
      <c r="H398" s="58"/>
      <c r="I398" s="156" t="str">
        <f t="shared" si="6"/>
        <v>080311</v>
      </c>
      <c r="J398" s="49" t="s">
        <v>115</v>
      </c>
    </row>
    <row r="399" spans="1:12" s="60" customFormat="1" ht="33">
      <c r="A399" s="51">
        <v>54</v>
      </c>
      <c r="B399" s="70" t="str">
        <f>VLOOKUP(C399,'[1]Mamon'!$B$5:$I$821,2,0)</f>
        <v>070368</v>
      </c>
      <c r="C399" s="76" t="s">
        <v>312</v>
      </c>
      <c r="D399" s="58">
        <v>3</v>
      </c>
      <c r="E399" s="58">
        <v>3</v>
      </c>
      <c r="F399" s="58">
        <v>0</v>
      </c>
      <c r="G399" s="58" t="s">
        <v>570</v>
      </c>
      <c r="H399" s="58"/>
      <c r="I399" s="156" t="str">
        <f t="shared" si="6"/>
        <v>070368</v>
      </c>
      <c r="J399" s="49" t="s">
        <v>115</v>
      </c>
      <c r="L399" s="77" t="s">
        <v>312</v>
      </c>
    </row>
    <row r="400" spans="1:10" s="60" customFormat="1" ht="33">
      <c r="A400" s="51">
        <v>55</v>
      </c>
      <c r="B400" s="52" t="str">
        <f>VLOOKUP(C400,'[1]Mamon'!$B$5:$I$821,2,0)</f>
        <v>080330</v>
      </c>
      <c r="C400" s="57" t="s">
        <v>390</v>
      </c>
      <c r="D400" s="58">
        <v>3</v>
      </c>
      <c r="E400" s="58">
        <v>3</v>
      </c>
      <c r="F400" s="58">
        <v>0</v>
      </c>
      <c r="G400" s="58" t="s">
        <v>569</v>
      </c>
      <c r="H400" s="58"/>
      <c r="I400" s="156" t="str">
        <f t="shared" si="6"/>
        <v>080330</v>
      </c>
      <c r="J400" s="49" t="s">
        <v>115</v>
      </c>
    </row>
    <row r="401" spans="1:10" s="60" customFormat="1" ht="33">
      <c r="A401" s="51">
        <v>56</v>
      </c>
      <c r="B401" s="52" t="str">
        <f>VLOOKUP(C401,'[1]Mamon'!$B$5:$I$821,2,0)</f>
        <v>080314</v>
      </c>
      <c r="C401" s="57" t="s">
        <v>391</v>
      </c>
      <c r="D401" s="58">
        <v>3</v>
      </c>
      <c r="E401" s="58">
        <v>3</v>
      </c>
      <c r="F401" s="58">
        <v>0</v>
      </c>
      <c r="G401" s="58" t="s">
        <v>570</v>
      </c>
      <c r="H401" s="58"/>
      <c r="I401" s="156" t="str">
        <f t="shared" si="6"/>
        <v>080314</v>
      </c>
      <c r="J401" s="49" t="s">
        <v>115</v>
      </c>
    </row>
    <row r="402" spans="1:10" s="60" customFormat="1" ht="33">
      <c r="A402" s="51">
        <v>57</v>
      </c>
      <c r="B402" s="52" t="str">
        <f>VLOOKUP(C402,'[1]Mamon'!$B$5:$I$821,2,0)</f>
        <v>050322</v>
      </c>
      <c r="C402" s="91" t="s">
        <v>186</v>
      </c>
      <c r="D402" s="59">
        <v>3</v>
      </c>
      <c r="E402" s="59">
        <v>2</v>
      </c>
      <c r="F402" s="59">
        <v>1</v>
      </c>
      <c r="G402" s="58" t="s">
        <v>569</v>
      </c>
      <c r="H402" s="58"/>
      <c r="I402" s="156" t="str">
        <f t="shared" si="6"/>
        <v>050322</v>
      </c>
      <c r="J402" s="49" t="s">
        <v>115</v>
      </c>
    </row>
    <row r="403" spans="1:10" s="60" customFormat="1" ht="33">
      <c r="A403" s="51">
        <v>58</v>
      </c>
      <c r="B403" s="52" t="str">
        <f>VLOOKUP(C403,'[1]Mamon'!$B$5:$I$821,2,0)</f>
        <v>080316</v>
      </c>
      <c r="C403" s="57" t="s">
        <v>392</v>
      </c>
      <c r="D403" s="58">
        <v>3</v>
      </c>
      <c r="E403" s="58">
        <v>3</v>
      </c>
      <c r="F403" s="58">
        <v>0</v>
      </c>
      <c r="G403" s="58" t="s">
        <v>570</v>
      </c>
      <c r="H403" s="58"/>
      <c r="I403" s="156" t="str">
        <f t="shared" si="6"/>
        <v>080316</v>
      </c>
      <c r="J403" s="49" t="s">
        <v>115</v>
      </c>
    </row>
    <row r="404" spans="1:10" s="60" customFormat="1" ht="33">
      <c r="A404" s="51">
        <v>59</v>
      </c>
      <c r="B404" s="52" t="str">
        <f>VLOOKUP(C404,'[1]Mamon'!$B$5:$I$821,2,0)</f>
        <v>050313</v>
      </c>
      <c r="C404" s="57" t="s">
        <v>393</v>
      </c>
      <c r="D404" s="58">
        <v>3</v>
      </c>
      <c r="E404" s="58">
        <v>3</v>
      </c>
      <c r="F404" s="58">
        <v>0</v>
      </c>
      <c r="G404" s="58" t="s">
        <v>573</v>
      </c>
      <c r="H404" s="58"/>
      <c r="I404" s="156" t="str">
        <f t="shared" si="6"/>
        <v>050313</v>
      </c>
      <c r="J404" s="49" t="s">
        <v>115</v>
      </c>
    </row>
    <row r="405" spans="1:10" s="60" customFormat="1" ht="33">
      <c r="A405" s="51">
        <v>60</v>
      </c>
      <c r="B405" s="52" t="str">
        <f>VLOOKUP(C405,'[1]Mamon'!$B$5:$I$821,2,0)</f>
        <v>080318</v>
      </c>
      <c r="C405" s="57" t="s">
        <v>394</v>
      </c>
      <c r="D405" s="58">
        <v>3</v>
      </c>
      <c r="E405" s="58">
        <v>3</v>
      </c>
      <c r="F405" s="58">
        <v>0</v>
      </c>
      <c r="G405" s="58" t="s">
        <v>573</v>
      </c>
      <c r="H405" s="58"/>
      <c r="I405" s="156" t="str">
        <f t="shared" si="6"/>
        <v>080318</v>
      </c>
      <c r="J405" s="49" t="s">
        <v>115</v>
      </c>
    </row>
    <row r="406" spans="1:10" s="55" customFormat="1" ht="16.5">
      <c r="A406" s="51">
        <v>61</v>
      </c>
      <c r="B406" s="52" t="str">
        <f>VLOOKUP(C406,'[1]Mamon'!$B$5:$I$821,2,0)</f>
        <v>080336</v>
      </c>
      <c r="C406" s="94" t="s">
        <v>395</v>
      </c>
      <c r="D406" s="52">
        <v>8</v>
      </c>
      <c r="E406" s="52">
        <v>0</v>
      </c>
      <c r="F406" s="52">
        <v>8</v>
      </c>
      <c r="G406" s="52">
        <v>8</v>
      </c>
      <c r="H406" s="52"/>
      <c r="I406" s="156" t="str">
        <f t="shared" si="6"/>
        <v>080336</v>
      </c>
      <c r="J406" s="49" t="s">
        <v>115</v>
      </c>
    </row>
    <row r="407" spans="1:10" s="55" customFormat="1" ht="31.5">
      <c r="A407" s="51">
        <v>62</v>
      </c>
      <c r="B407" s="52" t="str">
        <f>VLOOKUP(C407,'[1]Mamon'!$B$5:$I$821,2,0)</f>
        <v>080321</v>
      </c>
      <c r="C407" s="94" t="s">
        <v>396</v>
      </c>
      <c r="D407" s="52">
        <v>7</v>
      </c>
      <c r="E407" s="52">
        <v>0</v>
      </c>
      <c r="F407" s="52">
        <v>7</v>
      </c>
      <c r="G407" s="52">
        <v>8</v>
      </c>
      <c r="H407" s="52"/>
      <c r="I407" s="156" t="str">
        <f t="shared" si="6"/>
        <v>080321</v>
      </c>
      <c r="J407" s="49" t="s">
        <v>115</v>
      </c>
    </row>
    <row r="408" spans="1:10" s="55" customFormat="1" ht="16.5">
      <c r="A408" s="51">
        <v>1</v>
      </c>
      <c r="B408" s="52" t="str">
        <f>VLOOKUP(C408,'[1]Mamon'!$B$5:$I$821,2,0)</f>
        <v>120301</v>
      </c>
      <c r="C408" s="53" t="s">
        <v>77</v>
      </c>
      <c r="D408" s="52">
        <v>5</v>
      </c>
      <c r="E408" s="52">
        <v>5</v>
      </c>
      <c r="F408" s="72">
        <v>0</v>
      </c>
      <c r="G408" s="52">
        <v>1</v>
      </c>
      <c r="H408" s="52"/>
      <c r="I408" s="156" t="str">
        <f t="shared" si="6"/>
        <v>120301</v>
      </c>
      <c r="J408" s="49" t="s">
        <v>116</v>
      </c>
    </row>
    <row r="409" spans="1:10" s="55" customFormat="1" ht="18">
      <c r="A409" s="51">
        <v>2</v>
      </c>
      <c r="B409" s="52" t="str">
        <f>VLOOKUP(C409,'[1]Mamon'!$B$5:$I$821,2,0)</f>
        <v>120305</v>
      </c>
      <c r="C409" s="53" t="s">
        <v>72</v>
      </c>
      <c r="D409" s="52">
        <v>2</v>
      </c>
      <c r="E409" s="72">
        <v>2</v>
      </c>
      <c r="F409" s="107">
        <v>0</v>
      </c>
      <c r="G409" s="52">
        <v>2</v>
      </c>
      <c r="H409" s="52"/>
      <c r="I409" s="156" t="str">
        <f t="shared" si="6"/>
        <v>120305</v>
      </c>
      <c r="J409" s="49" t="s">
        <v>116</v>
      </c>
    </row>
    <row r="410" spans="1:10" s="55" customFormat="1" ht="16.5">
      <c r="A410" s="51">
        <v>3</v>
      </c>
      <c r="B410" s="52" t="str">
        <f>VLOOKUP(C410,'[1]Mamon'!$B$5:$I$821,2,0)</f>
        <v>120302</v>
      </c>
      <c r="C410" s="53" t="s">
        <v>150</v>
      </c>
      <c r="D410" s="52">
        <v>3</v>
      </c>
      <c r="E410" s="52">
        <v>3</v>
      </c>
      <c r="F410" s="72">
        <v>0</v>
      </c>
      <c r="G410" s="52">
        <v>3</v>
      </c>
      <c r="H410" s="52"/>
      <c r="I410" s="156" t="str">
        <f t="shared" si="6"/>
        <v>120302</v>
      </c>
      <c r="J410" s="49" t="s">
        <v>116</v>
      </c>
    </row>
    <row r="411" spans="1:10" s="55" customFormat="1" ht="16.5">
      <c r="A411" s="51">
        <v>4</v>
      </c>
      <c r="B411" s="52" t="str">
        <f>VLOOKUP(C411,'[1]Mamon'!$B$5:$I$821,2,0)</f>
        <v>110322</v>
      </c>
      <c r="C411" s="57" t="s">
        <v>33</v>
      </c>
      <c r="D411" s="58">
        <v>2</v>
      </c>
      <c r="E411" s="109">
        <v>2</v>
      </c>
      <c r="F411" s="109">
        <v>0</v>
      </c>
      <c r="G411" s="58">
        <v>1</v>
      </c>
      <c r="H411" s="52"/>
      <c r="I411" s="156" t="str">
        <f t="shared" si="6"/>
        <v>110322</v>
      </c>
      <c r="J411" s="49" t="s">
        <v>116</v>
      </c>
    </row>
    <row r="412" spans="1:10" s="55" customFormat="1" ht="16.5">
      <c r="A412" s="51">
        <v>5</v>
      </c>
      <c r="B412" s="52" t="str">
        <f>VLOOKUP(C412,'[1]Mamon'!$B$5:$I$821,2,0)</f>
        <v>120304</v>
      </c>
      <c r="C412" s="57" t="s">
        <v>79</v>
      </c>
      <c r="D412" s="58">
        <v>2</v>
      </c>
      <c r="E412" s="109">
        <v>2</v>
      </c>
      <c r="F412" s="109">
        <v>0</v>
      </c>
      <c r="G412" s="58">
        <v>1</v>
      </c>
      <c r="H412" s="52"/>
      <c r="I412" s="156" t="str">
        <f t="shared" si="6"/>
        <v>120304</v>
      </c>
      <c r="J412" s="49" t="s">
        <v>116</v>
      </c>
    </row>
    <row r="413" spans="1:12" s="55" customFormat="1" ht="16.5">
      <c r="A413" s="51">
        <v>6</v>
      </c>
      <c r="B413" s="52" t="str">
        <f>VLOOKUP(C413,'[1]Mamon'!$B$5:$I$821,2,0)</f>
        <v>140304</v>
      </c>
      <c r="C413" s="61" t="s">
        <v>80</v>
      </c>
      <c r="D413" s="58">
        <v>2</v>
      </c>
      <c r="E413" s="109">
        <v>2</v>
      </c>
      <c r="F413" s="109">
        <v>0</v>
      </c>
      <c r="G413" s="58">
        <v>1</v>
      </c>
      <c r="H413" s="52"/>
      <c r="I413" s="156" t="str">
        <f t="shared" si="6"/>
        <v>140304</v>
      </c>
      <c r="J413" s="49" t="s">
        <v>116</v>
      </c>
      <c r="L413" s="89" t="s">
        <v>80</v>
      </c>
    </row>
    <row r="414" spans="1:10" s="55" customFormat="1" ht="16.5">
      <c r="A414" s="51">
        <v>7</v>
      </c>
      <c r="B414" s="52" t="str">
        <f>VLOOKUP(C414,'[1]Mamon'!$B$5:$I$821,2,0)</f>
        <v>120303</v>
      </c>
      <c r="C414" s="57" t="s">
        <v>81</v>
      </c>
      <c r="D414" s="58">
        <v>2</v>
      </c>
      <c r="E414" s="109">
        <v>2</v>
      </c>
      <c r="F414" s="109">
        <v>0</v>
      </c>
      <c r="G414" s="58">
        <v>1</v>
      </c>
      <c r="H414" s="52"/>
      <c r="I414" s="156" t="str">
        <f t="shared" si="6"/>
        <v>120303</v>
      </c>
      <c r="J414" s="49" t="s">
        <v>116</v>
      </c>
    </row>
    <row r="415" spans="1:10" s="55" customFormat="1" ht="33">
      <c r="A415" s="51">
        <v>8</v>
      </c>
      <c r="B415" s="52" t="str">
        <f>VLOOKUP(C415,'[1]Mamon'!$B$5:$I$821,2,0)</f>
        <v>130366K3</v>
      </c>
      <c r="C415" s="126" t="s">
        <v>608</v>
      </c>
      <c r="D415" s="52">
        <v>4</v>
      </c>
      <c r="E415" s="52">
        <v>4</v>
      </c>
      <c r="F415" s="52">
        <v>0</v>
      </c>
      <c r="G415" s="52">
        <v>1</v>
      </c>
      <c r="H415" s="52"/>
      <c r="I415" s="156" t="str">
        <f t="shared" si="6"/>
        <v>130366K3</v>
      </c>
      <c r="J415" s="49" t="s">
        <v>116</v>
      </c>
    </row>
    <row r="416" spans="1:10" s="55" customFormat="1" ht="33">
      <c r="A416" s="51">
        <v>9</v>
      </c>
      <c r="B416" s="52" t="str">
        <f>VLOOKUP(C416,'[1]Mamon'!$B$5:$I$821,2,0)</f>
        <v>130367K3</v>
      </c>
      <c r="C416" s="126" t="s">
        <v>609</v>
      </c>
      <c r="D416" s="52">
        <v>4</v>
      </c>
      <c r="E416" s="52">
        <v>4</v>
      </c>
      <c r="F416" s="107">
        <v>0</v>
      </c>
      <c r="G416" s="52">
        <v>2</v>
      </c>
      <c r="H416" s="52"/>
      <c r="I416" s="156" t="str">
        <f t="shared" si="6"/>
        <v>130367K3</v>
      </c>
      <c r="J416" s="49" t="s">
        <v>116</v>
      </c>
    </row>
    <row r="417" spans="1:10" s="55" customFormat="1" ht="16.5">
      <c r="A417" s="51">
        <v>10</v>
      </c>
      <c r="B417" s="52" t="str">
        <f>VLOOKUP(C417,'[1]Mamon'!$B$5:$I$821,2,0)</f>
        <v>130339</v>
      </c>
      <c r="C417" s="53" t="s">
        <v>187</v>
      </c>
      <c r="D417" s="52">
        <v>3</v>
      </c>
      <c r="E417" s="52">
        <v>3</v>
      </c>
      <c r="F417" s="52">
        <v>0</v>
      </c>
      <c r="G417" s="52">
        <v>3</v>
      </c>
      <c r="H417" s="52"/>
      <c r="I417" s="156" t="str">
        <f t="shared" si="6"/>
        <v>130339</v>
      </c>
      <c r="J417" s="49" t="s">
        <v>116</v>
      </c>
    </row>
    <row r="418" spans="1:10" s="55" customFormat="1" ht="18">
      <c r="A418" s="51">
        <v>11</v>
      </c>
      <c r="B418" s="52" t="str">
        <f>VLOOKUP(C418,'[1]Mamon'!$B$5:$I$821,2,0)</f>
        <v>100301</v>
      </c>
      <c r="C418" s="53" t="s">
        <v>308</v>
      </c>
      <c r="D418" s="52">
        <v>3</v>
      </c>
      <c r="E418" s="72">
        <v>3</v>
      </c>
      <c r="F418" s="107">
        <v>0</v>
      </c>
      <c r="G418" s="52">
        <v>1</v>
      </c>
      <c r="H418" s="52"/>
      <c r="I418" s="156" t="str">
        <f t="shared" si="6"/>
        <v>100301</v>
      </c>
      <c r="J418" s="49" t="s">
        <v>116</v>
      </c>
    </row>
    <row r="419" spans="1:10" s="55" customFormat="1" ht="16.5">
      <c r="A419" s="51">
        <v>12</v>
      </c>
      <c r="B419" s="52" t="str">
        <f>VLOOKUP(C419,'[1]Mamon'!$B$5:$I$821,2,0)</f>
        <v>100302</v>
      </c>
      <c r="C419" s="53" t="s">
        <v>74</v>
      </c>
      <c r="D419" s="52">
        <v>3</v>
      </c>
      <c r="E419" s="72">
        <v>3</v>
      </c>
      <c r="F419" s="72">
        <v>0</v>
      </c>
      <c r="G419" s="52">
        <v>2</v>
      </c>
      <c r="H419" s="52"/>
      <c r="I419" s="156" t="str">
        <f t="shared" si="6"/>
        <v>100302</v>
      </c>
      <c r="J419" s="49" t="s">
        <v>116</v>
      </c>
    </row>
    <row r="420" spans="1:12" s="55" customFormat="1" ht="16.5">
      <c r="A420" s="51">
        <v>13</v>
      </c>
      <c r="B420" s="52" t="str">
        <f>VLOOKUP(C420,'[1]Mamon'!$B$5:$I$821,2,0)</f>
        <v>100305</v>
      </c>
      <c r="C420" s="82" t="s">
        <v>43</v>
      </c>
      <c r="D420" s="54">
        <v>2</v>
      </c>
      <c r="E420" s="54">
        <v>2</v>
      </c>
      <c r="F420" s="97">
        <v>0</v>
      </c>
      <c r="G420" s="52">
        <v>3</v>
      </c>
      <c r="H420" s="52"/>
      <c r="I420" s="156" t="str">
        <f t="shared" si="6"/>
        <v>100305</v>
      </c>
      <c r="J420" s="49" t="s">
        <v>116</v>
      </c>
      <c r="L420" s="62" t="s">
        <v>43</v>
      </c>
    </row>
    <row r="421" spans="1:12" s="55" customFormat="1" ht="16.5">
      <c r="A421" s="51">
        <v>14</v>
      </c>
      <c r="B421" s="70" t="str">
        <f>VLOOKUP(C421,'[1]Mamon'!$B$5:$I$821,2,0)</f>
        <v>100306</v>
      </c>
      <c r="C421" s="82" t="s">
        <v>173</v>
      </c>
      <c r="D421" s="54">
        <v>2</v>
      </c>
      <c r="E421" s="97">
        <v>2</v>
      </c>
      <c r="F421" s="97">
        <v>0</v>
      </c>
      <c r="G421" s="52">
        <v>4</v>
      </c>
      <c r="H421" s="52"/>
      <c r="I421" s="156" t="str">
        <f t="shared" si="6"/>
        <v>100306</v>
      </c>
      <c r="J421" s="49" t="s">
        <v>116</v>
      </c>
      <c r="L421" s="89" t="s">
        <v>173</v>
      </c>
    </row>
    <row r="422" spans="1:10" s="55" customFormat="1" ht="16.5">
      <c r="A422" s="51">
        <v>15</v>
      </c>
      <c r="B422" s="52" t="str">
        <f>VLOOKUP(C422,'[1]Mamon'!$B$5:$I$821,2,0)</f>
        <v>050329</v>
      </c>
      <c r="C422" s="53" t="s">
        <v>41</v>
      </c>
      <c r="D422" s="52">
        <v>3</v>
      </c>
      <c r="E422" s="52">
        <v>2</v>
      </c>
      <c r="F422" s="52">
        <v>1</v>
      </c>
      <c r="G422" s="52">
        <v>1</v>
      </c>
      <c r="H422" s="52"/>
      <c r="I422" s="156" t="str">
        <f t="shared" si="6"/>
        <v>050329</v>
      </c>
      <c r="J422" s="49" t="s">
        <v>116</v>
      </c>
    </row>
    <row r="423" spans="1:12" s="55" customFormat="1" ht="16.5">
      <c r="A423" s="51">
        <v>16</v>
      </c>
      <c r="B423" s="52" t="str">
        <f>VLOOKUP(C423,'[1]Mamon'!$B$5:$I$821,2,0)</f>
        <v>050341</v>
      </c>
      <c r="C423" s="82" t="s">
        <v>397</v>
      </c>
      <c r="D423" s="52">
        <v>3</v>
      </c>
      <c r="E423" s="72">
        <v>3</v>
      </c>
      <c r="F423" s="72">
        <v>0</v>
      </c>
      <c r="G423" s="70">
        <v>6</v>
      </c>
      <c r="H423" s="52"/>
      <c r="I423" s="156" t="str">
        <f t="shared" si="6"/>
        <v>050341</v>
      </c>
      <c r="J423" s="49" t="s">
        <v>116</v>
      </c>
      <c r="L423" s="62" t="s">
        <v>397</v>
      </c>
    </row>
    <row r="424" spans="1:10" s="55" customFormat="1" ht="16.5">
      <c r="A424" s="51">
        <v>17</v>
      </c>
      <c r="B424" s="52" t="str">
        <f>VLOOKUP(C424,'[1]Mamon'!$B$5:$I$821,2,0)</f>
        <v>100313</v>
      </c>
      <c r="C424" s="57" t="s">
        <v>63</v>
      </c>
      <c r="D424" s="58">
        <v>3</v>
      </c>
      <c r="E424" s="58">
        <v>2</v>
      </c>
      <c r="F424" s="58">
        <v>1</v>
      </c>
      <c r="G424" s="58">
        <v>5</v>
      </c>
      <c r="H424" s="52"/>
      <c r="I424" s="156" t="str">
        <f t="shared" si="6"/>
        <v>100313</v>
      </c>
      <c r="J424" s="49" t="s">
        <v>116</v>
      </c>
    </row>
    <row r="425" spans="1:10" s="55" customFormat="1" ht="16.5">
      <c r="A425" s="51">
        <v>18</v>
      </c>
      <c r="B425" s="52" t="str">
        <f>VLOOKUP(C425,'[1]Mamon'!$B$5:$I$821,2,0)</f>
        <v>030320</v>
      </c>
      <c r="C425" s="57" t="s">
        <v>66</v>
      </c>
      <c r="D425" s="58">
        <v>3</v>
      </c>
      <c r="E425" s="58">
        <v>2</v>
      </c>
      <c r="F425" s="58">
        <v>1</v>
      </c>
      <c r="G425" s="58">
        <v>5</v>
      </c>
      <c r="H425" s="52"/>
      <c r="I425" s="156" t="str">
        <f t="shared" si="6"/>
        <v>030320</v>
      </c>
      <c r="J425" s="49" t="s">
        <v>116</v>
      </c>
    </row>
    <row r="426" spans="1:10" s="55" customFormat="1" ht="17.25">
      <c r="A426" s="113" t="s">
        <v>203</v>
      </c>
      <c r="B426" s="52" t="str">
        <f>VLOOKUP(C426,'[1]Mamon'!$B$5:$I$821,2,0)</f>
        <v>090302</v>
      </c>
      <c r="C426" s="69" t="s">
        <v>82</v>
      </c>
      <c r="D426" s="115">
        <v>4</v>
      </c>
      <c r="E426" s="72">
        <v>0</v>
      </c>
      <c r="F426" s="72">
        <v>4</v>
      </c>
      <c r="G426" s="52">
        <v>2</v>
      </c>
      <c r="H426" s="52"/>
      <c r="I426" s="156" t="str">
        <f t="shared" si="6"/>
        <v>090302</v>
      </c>
      <c r="J426" s="49" t="s">
        <v>116</v>
      </c>
    </row>
    <row r="427" spans="1:10" s="55" customFormat="1" ht="17.25">
      <c r="A427" s="113" t="s">
        <v>204</v>
      </c>
      <c r="B427" s="52" t="str">
        <f>VLOOKUP(C427,'[1]Mamon'!$B$5:$I$821,2,0)</f>
        <v>090301</v>
      </c>
      <c r="C427" s="69" t="s">
        <v>205</v>
      </c>
      <c r="D427" s="115">
        <v>4</v>
      </c>
      <c r="E427" s="72">
        <v>0</v>
      </c>
      <c r="F427" s="127">
        <v>4</v>
      </c>
      <c r="G427" s="52">
        <v>1</v>
      </c>
      <c r="H427" s="52"/>
      <c r="I427" s="156" t="str">
        <f t="shared" si="6"/>
        <v>090301</v>
      </c>
      <c r="J427" s="49" t="s">
        <v>116</v>
      </c>
    </row>
    <row r="428" spans="1:10" s="55" customFormat="1" ht="33">
      <c r="A428" s="51">
        <v>19</v>
      </c>
      <c r="B428" s="52" t="str">
        <f>VLOOKUP(C428,'[1]Mamon'!$B$5:$I$821,2,0)</f>
        <v>050335</v>
      </c>
      <c r="C428" s="53" t="s">
        <v>85</v>
      </c>
      <c r="D428" s="52">
        <v>3</v>
      </c>
      <c r="E428" s="52">
        <v>3</v>
      </c>
      <c r="F428" s="52">
        <v>0</v>
      </c>
      <c r="G428" s="52">
        <v>2</v>
      </c>
      <c r="H428" s="52"/>
      <c r="I428" s="156" t="str">
        <f t="shared" si="6"/>
        <v>050335</v>
      </c>
      <c r="J428" s="49" t="s">
        <v>116</v>
      </c>
    </row>
    <row r="429" spans="1:10" s="55" customFormat="1" ht="16.5">
      <c r="A429" s="51">
        <v>20</v>
      </c>
      <c r="B429" s="52" t="str">
        <f>VLOOKUP(C429,'[1]Mamon'!$B$5:$I$821,2,0)</f>
        <v>050316</v>
      </c>
      <c r="C429" s="53" t="s">
        <v>169</v>
      </c>
      <c r="D429" s="52">
        <v>3</v>
      </c>
      <c r="E429" s="52">
        <v>2</v>
      </c>
      <c r="F429" s="52">
        <v>1</v>
      </c>
      <c r="G429" s="52">
        <v>3</v>
      </c>
      <c r="H429" s="52"/>
      <c r="I429" s="156" t="str">
        <f t="shared" si="6"/>
        <v>050316</v>
      </c>
      <c r="J429" s="49" t="s">
        <v>116</v>
      </c>
    </row>
    <row r="430" spans="1:10" s="55" customFormat="1" ht="16.5">
      <c r="A430" s="51">
        <v>21</v>
      </c>
      <c r="B430" s="52" t="str">
        <f>VLOOKUP(C430,'[1]Mamon'!$B$5:$I$821,2,0)</f>
        <v>050311</v>
      </c>
      <c r="C430" s="53" t="s">
        <v>398</v>
      </c>
      <c r="D430" s="52">
        <v>3</v>
      </c>
      <c r="E430" s="52">
        <v>2</v>
      </c>
      <c r="F430" s="52">
        <v>1</v>
      </c>
      <c r="G430" s="52">
        <v>5</v>
      </c>
      <c r="H430" s="52"/>
      <c r="I430" s="156" t="str">
        <f t="shared" si="6"/>
        <v>050311</v>
      </c>
      <c r="J430" s="49" t="s">
        <v>116</v>
      </c>
    </row>
    <row r="431" spans="1:10" s="55" customFormat="1" ht="16.5">
      <c r="A431" s="51">
        <v>22</v>
      </c>
      <c r="B431" s="52" t="str">
        <f>VLOOKUP(C431,'[1]Mamon'!$B$5:$I$821,2,0)</f>
        <v>050302</v>
      </c>
      <c r="C431" s="53" t="s">
        <v>188</v>
      </c>
      <c r="D431" s="52">
        <v>3</v>
      </c>
      <c r="E431" s="52">
        <v>2</v>
      </c>
      <c r="F431" s="52">
        <v>1</v>
      </c>
      <c r="G431" s="52">
        <v>3</v>
      </c>
      <c r="H431" s="52"/>
      <c r="I431" s="156" t="str">
        <f t="shared" si="6"/>
        <v>050302</v>
      </c>
      <c r="J431" s="49" t="s">
        <v>116</v>
      </c>
    </row>
    <row r="432" spans="1:10" s="55" customFormat="1" ht="16.5">
      <c r="A432" s="51">
        <v>23</v>
      </c>
      <c r="B432" s="52" t="str">
        <f>VLOOKUP(C432,'[1]Mamon'!$B$5:$I$821,2,0)</f>
        <v>050315</v>
      </c>
      <c r="C432" s="53" t="s">
        <v>86</v>
      </c>
      <c r="D432" s="52">
        <v>3</v>
      </c>
      <c r="E432" s="52">
        <v>2</v>
      </c>
      <c r="F432" s="52">
        <v>1</v>
      </c>
      <c r="G432" s="52">
        <v>2</v>
      </c>
      <c r="H432" s="52"/>
      <c r="I432" s="156" t="str">
        <f t="shared" si="6"/>
        <v>050315</v>
      </c>
      <c r="J432" s="49" t="s">
        <v>116</v>
      </c>
    </row>
    <row r="433" spans="1:10" s="55" customFormat="1" ht="16.5">
      <c r="A433" s="51">
        <v>24</v>
      </c>
      <c r="B433" s="52" t="str">
        <f>VLOOKUP(C433,'[1]Mamon'!$B$5:$I$821,2,0)</f>
        <v>050305</v>
      </c>
      <c r="C433" s="53" t="s">
        <v>87</v>
      </c>
      <c r="D433" s="52">
        <v>3</v>
      </c>
      <c r="E433" s="52">
        <v>3</v>
      </c>
      <c r="F433" s="52">
        <v>0</v>
      </c>
      <c r="G433" s="52">
        <v>2</v>
      </c>
      <c r="H433" s="52"/>
      <c r="I433" s="156" t="str">
        <f t="shared" si="6"/>
        <v>050305</v>
      </c>
      <c r="J433" s="49" t="s">
        <v>116</v>
      </c>
    </row>
    <row r="434" spans="1:10" s="55" customFormat="1" ht="16.5">
      <c r="A434" s="51">
        <v>25</v>
      </c>
      <c r="B434" s="52" t="str">
        <f>VLOOKUP(C434,'[1]Mamon'!$B$5:$I$821,2,0)</f>
        <v>050326</v>
      </c>
      <c r="C434" s="53" t="s">
        <v>189</v>
      </c>
      <c r="D434" s="52">
        <v>3</v>
      </c>
      <c r="E434" s="52">
        <v>2</v>
      </c>
      <c r="F434" s="52">
        <v>1</v>
      </c>
      <c r="G434" s="52">
        <v>3</v>
      </c>
      <c r="H434" s="52"/>
      <c r="I434" s="156" t="str">
        <f t="shared" si="6"/>
        <v>050326</v>
      </c>
      <c r="J434" s="49" t="s">
        <v>116</v>
      </c>
    </row>
    <row r="435" spans="1:10" s="55" customFormat="1" ht="16.5">
      <c r="A435" s="51">
        <v>26</v>
      </c>
      <c r="B435" s="52" t="str">
        <f>VLOOKUP(C435,'[1]Mamon'!$B$5:$I$821,2,0)</f>
        <v>050322</v>
      </c>
      <c r="C435" s="53" t="s">
        <v>186</v>
      </c>
      <c r="D435" s="52">
        <v>3</v>
      </c>
      <c r="E435" s="52">
        <v>2</v>
      </c>
      <c r="F435" s="52">
        <v>1</v>
      </c>
      <c r="G435" s="52">
        <v>3</v>
      </c>
      <c r="H435" s="52"/>
      <c r="I435" s="156" t="str">
        <f t="shared" si="6"/>
        <v>050322</v>
      </c>
      <c r="J435" s="49" t="s">
        <v>116</v>
      </c>
    </row>
    <row r="436" spans="1:10" s="55" customFormat="1" ht="16.5">
      <c r="A436" s="51">
        <v>27</v>
      </c>
      <c r="B436" s="52" t="str">
        <f>VLOOKUP(C436,'[1]Mamon'!$B$5:$I$821,2,0)</f>
        <v>050320</v>
      </c>
      <c r="C436" s="53" t="s">
        <v>399</v>
      </c>
      <c r="D436" s="52">
        <v>3</v>
      </c>
      <c r="E436" s="52">
        <v>2</v>
      </c>
      <c r="F436" s="52">
        <v>1</v>
      </c>
      <c r="G436" s="52">
        <v>4</v>
      </c>
      <c r="H436" s="52"/>
      <c r="I436" s="156" t="str">
        <f t="shared" si="6"/>
        <v>050320</v>
      </c>
      <c r="J436" s="49" t="s">
        <v>116</v>
      </c>
    </row>
    <row r="437" spans="1:10" s="55" customFormat="1" ht="16.5">
      <c r="A437" s="51">
        <v>28</v>
      </c>
      <c r="B437" s="52" t="str">
        <f>VLOOKUP(C437,'[1]Mamon'!$B$5:$I$821,2,0)</f>
        <v>050310</v>
      </c>
      <c r="C437" s="53" t="s">
        <v>400</v>
      </c>
      <c r="D437" s="52">
        <v>3</v>
      </c>
      <c r="E437" s="52">
        <v>2</v>
      </c>
      <c r="F437" s="52">
        <v>1</v>
      </c>
      <c r="G437" s="52">
        <v>4</v>
      </c>
      <c r="H437" s="52"/>
      <c r="I437" s="156" t="str">
        <f t="shared" si="6"/>
        <v>050310</v>
      </c>
      <c r="J437" s="49" t="s">
        <v>116</v>
      </c>
    </row>
    <row r="438" spans="1:10" s="55" customFormat="1" ht="16.5">
      <c r="A438" s="51">
        <v>29</v>
      </c>
      <c r="B438" s="52" t="str">
        <f>VLOOKUP(C438,'[1]Mamon'!$B$5:$I$821,2,0)</f>
        <v>050337</v>
      </c>
      <c r="C438" s="53" t="s">
        <v>401</v>
      </c>
      <c r="D438" s="52">
        <v>3</v>
      </c>
      <c r="E438" s="52">
        <v>2</v>
      </c>
      <c r="F438" s="52">
        <v>1</v>
      </c>
      <c r="G438" s="52">
        <v>5</v>
      </c>
      <c r="H438" s="52"/>
      <c r="I438" s="156" t="str">
        <f t="shared" si="6"/>
        <v>050337</v>
      </c>
      <c r="J438" s="49" t="s">
        <v>116</v>
      </c>
    </row>
    <row r="439" spans="1:10" s="55" customFormat="1" ht="16.5">
      <c r="A439" s="51">
        <v>30</v>
      </c>
      <c r="B439" s="52" t="str">
        <f>VLOOKUP(C439,'[1]Mamon'!$B$5:$I$821,2,0)</f>
        <v>050330</v>
      </c>
      <c r="C439" s="53" t="s">
        <v>402</v>
      </c>
      <c r="D439" s="52">
        <v>3</v>
      </c>
      <c r="E439" s="52">
        <v>2</v>
      </c>
      <c r="F439" s="52">
        <v>1</v>
      </c>
      <c r="G439" s="52">
        <v>4</v>
      </c>
      <c r="H439" s="52"/>
      <c r="I439" s="156" t="str">
        <f t="shared" si="6"/>
        <v>050330</v>
      </c>
      <c r="J439" s="49" t="s">
        <v>116</v>
      </c>
    </row>
    <row r="440" spans="1:10" s="55" customFormat="1" ht="16.5">
      <c r="A440" s="51">
        <v>31</v>
      </c>
      <c r="B440" s="52" t="str">
        <f>VLOOKUP(C440,'[1]Mamon'!$B$5:$I$821,2,0)</f>
        <v>050301</v>
      </c>
      <c r="C440" s="53" t="s">
        <v>403</v>
      </c>
      <c r="D440" s="52">
        <v>3</v>
      </c>
      <c r="E440" s="52">
        <v>2</v>
      </c>
      <c r="F440" s="52">
        <v>1</v>
      </c>
      <c r="G440" s="52">
        <v>5</v>
      </c>
      <c r="H440" s="52"/>
      <c r="I440" s="156" t="str">
        <f t="shared" si="6"/>
        <v>050301</v>
      </c>
      <c r="J440" s="49" t="s">
        <v>116</v>
      </c>
    </row>
    <row r="441" spans="1:10" s="55" customFormat="1" ht="16.5">
      <c r="A441" s="51">
        <v>32</v>
      </c>
      <c r="B441" s="52" t="str">
        <f>VLOOKUP(C441,'[1]Mamon'!$B$5:$I$821,2,0)</f>
        <v>050338</v>
      </c>
      <c r="C441" s="53" t="s">
        <v>404</v>
      </c>
      <c r="D441" s="52">
        <v>3</v>
      </c>
      <c r="E441" s="52">
        <v>2</v>
      </c>
      <c r="F441" s="52">
        <v>1</v>
      </c>
      <c r="G441" s="52">
        <v>7</v>
      </c>
      <c r="H441" s="52"/>
      <c r="I441" s="156" t="str">
        <f t="shared" si="6"/>
        <v>050338</v>
      </c>
      <c r="J441" s="49" t="s">
        <v>116</v>
      </c>
    </row>
    <row r="442" spans="1:10" s="55" customFormat="1" ht="16.5">
      <c r="A442" s="51">
        <v>33</v>
      </c>
      <c r="B442" s="52" t="str">
        <f>VLOOKUP(C442,'[1]Mamon'!$B$5:$I$821,2,0)</f>
        <v>050327</v>
      </c>
      <c r="C442" s="53" t="s">
        <v>405</v>
      </c>
      <c r="D442" s="52">
        <v>3</v>
      </c>
      <c r="E442" s="52">
        <v>2</v>
      </c>
      <c r="F442" s="52">
        <v>1</v>
      </c>
      <c r="G442" s="52">
        <v>5</v>
      </c>
      <c r="H442" s="52"/>
      <c r="I442" s="156" t="str">
        <f t="shared" si="6"/>
        <v>050327</v>
      </c>
      <c r="J442" s="49" t="s">
        <v>116</v>
      </c>
    </row>
    <row r="443" spans="1:10" s="55" customFormat="1" ht="16.5">
      <c r="A443" s="51">
        <v>34</v>
      </c>
      <c r="B443" s="52" t="str">
        <f>VLOOKUP(C443,'[1]Mamon'!$B$5:$I$821,2,0)</f>
        <v>050319</v>
      </c>
      <c r="C443" s="53" t="s">
        <v>406</v>
      </c>
      <c r="D443" s="52">
        <v>4</v>
      </c>
      <c r="E443" s="52">
        <v>2</v>
      </c>
      <c r="F443" s="52">
        <v>2</v>
      </c>
      <c r="G443" s="52">
        <v>4</v>
      </c>
      <c r="H443" s="52"/>
      <c r="I443" s="156" t="str">
        <f t="shared" si="6"/>
        <v>050319</v>
      </c>
      <c r="J443" s="49" t="s">
        <v>116</v>
      </c>
    </row>
    <row r="444" spans="1:10" s="55" customFormat="1" ht="16.5">
      <c r="A444" s="51">
        <v>35</v>
      </c>
      <c r="B444" s="52" t="str">
        <f>VLOOKUP(C444,'[1]Mamon'!$B$5:$I$821,2,0)</f>
        <v>050314</v>
      </c>
      <c r="C444" s="53" t="s">
        <v>407</v>
      </c>
      <c r="D444" s="52">
        <v>4</v>
      </c>
      <c r="E444" s="52">
        <v>2</v>
      </c>
      <c r="F444" s="52">
        <v>2</v>
      </c>
      <c r="G444" s="52">
        <v>4</v>
      </c>
      <c r="H444" s="52"/>
      <c r="I444" s="156" t="str">
        <f t="shared" si="6"/>
        <v>050314</v>
      </c>
      <c r="J444" s="49" t="s">
        <v>116</v>
      </c>
    </row>
    <row r="445" spans="1:10" s="55" customFormat="1" ht="16.5">
      <c r="A445" s="51">
        <v>36</v>
      </c>
      <c r="B445" s="52" t="str">
        <f>VLOOKUP(C445,'[1]Mamon'!$B$5:$I$821,2,0)</f>
        <v>050333</v>
      </c>
      <c r="C445" s="53" t="s">
        <v>408</v>
      </c>
      <c r="D445" s="52">
        <v>3</v>
      </c>
      <c r="E445" s="52">
        <v>2</v>
      </c>
      <c r="F445" s="52">
        <v>1</v>
      </c>
      <c r="G445" s="52">
        <v>6</v>
      </c>
      <c r="H445" s="52"/>
      <c r="I445" s="156" t="str">
        <f t="shared" si="6"/>
        <v>050333</v>
      </c>
      <c r="J445" s="49" t="s">
        <v>116</v>
      </c>
    </row>
    <row r="446" spans="1:10" s="55" customFormat="1" ht="16.5">
      <c r="A446" s="51">
        <v>37</v>
      </c>
      <c r="B446" s="52" t="str">
        <f>VLOOKUP(C446,'[1]Mamon'!$B$5:$I$821,2,0)</f>
        <v>050304</v>
      </c>
      <c r="C446" s="53" t="s">
        <v>409</v>
      </c>
      <c r="D446" s="52">
        <v>3</v>
      </c>
      <c r="E446" s="52">
        <v>2</v>
      </c>
      <c r="F446" s="52">
        <v>1</v>
      </c>
      <c r="G446" s="52">
        <v>7</v>
      </c>
      <c r="H446" s="52"/>
      <c r="I446" s="156" t="str">
        <f t="shared" si="6"/>
        <v>050304</v>
      </c>
      <c r="J446" s="49" t="s">
        <v>116</v>
      </c>
    </row>
    <row r="447" spans="1:10" s="55" customFormat="1" ht="16.5">
      <c r="A447" s="51">
        <v>38</v>
      </c>
      <c r="B447" s="52" t="str">
        <f>VLOOKUP(C447,'[1]Mamon'!$B$5:$I$821,2,0)</f>
        <v>050328</v>
      </c>
      <c r="C447" s="53" t="s">
        <v>410</v>
      </c>
      <c r="D447" s="52">
        <v>3</v>
      </c>
      <c r="E447" s="52">
        <v>2</v>
      </c>
      <c r="F447" s="52">
        <v>1</v>
      </c>
      <c r="G447" s="52">
        <v>6</v>
      </c>
      <c r="H447" s="52"/>
      <c r="I447" s="156" t="str">
        <f t="shared" si="6"/>
        <v>050328</v>
      </c>
      <c r="J447" s="49" t="s">
        <v>116</v>
      </c>
    </row>
    <row r="448" spans="1:10" s="55" customFormat="1" ht="16.5">
      <c r="A448" s="51">
        <v>39</v>
      </c>
      <c r="B448" s="52" t="str">
        <f>VLOOKUP(C448,'[1]Mamon'!$B$5:$I$821,2,0)</f>
        <v>050331</v>
      </c>
      <c r="C448" s="53" t="s">
        <v>411</v>
      </c>
      <c r="D448" s="52">
        <v>4</v>
      </c>
      <c r="E448" s="52">
        <v>2</v>
      </c>
      <c r="F448" s="52">
        <v>2</v>
      </c>
      <c r="G448" s="52">
        <v>5</v>
      </c>
      <c r="H448" s="52"/>
      <c r="I448" s="156" t="str">
        <f t="shared" si="6"/>
        <v>050331</v>
      </c>
      <c r="J448" s="49" t="s">
        <v>116</v>
      </c>
    </row>
    <row r="449" spans="1:10" s="55" customFormat="1" ht="16.5">
      <c r="A449" s="51">
        <v>40</v>
      </c>
      <c r="B449" s="52" t="str">
        <f>VLOOKUP(C449,'[1]Mamon'!$B$5:$I$821,2,0)</f>
        <v>050312</v>
      </c>
      <c r="C449" s="53" t="s">
        <v>412</v>
      </c>
      <c r="D449" s="52">
        <v>3</v>
      </c>
      <c r="E449" s="52">
        <v>2</v>
      </c>
      <c r="F449" s="52">
        <v>1</v>
      </c>
      <c r="G449" s="52">
        <v>6</v>
      </c>
      <c r="H449" s="52"/>
      <c r="I449" s="156" t="str">
        <f t="shared" si="6"/>
        <v>050312</v>
      </c>
      <c r="J449" s="49" t="s">
        <v>116</v>
      </c>
    </row>
    <row r="450" spans="1:11" s="55" customFormat="1" ht="16.5">
      <c r="A450" s="51">
        <v>41</v>
      </c>
      <c r="B450" s="52" t="str">
        <f>VLOOKUP(C450,'[1]Mamon'!$B$5:$I$821,2,0)</f>
        <v>050303</v>
      </c>
      <c r="C450" s="53" t="s">
        <v>413</v>
      </c>
      <c r="D450" s="52">
        <v>3</v>
      </c>
      <c r="E450" s="52">
        <v>2</v>
      </c>
      <c r="F450" s="52">
        <v>1</v>
      </c>
      <c r="G450" s="70">
        <v>7</v>
      </c>
      <c r="H450" s="52"/>
      <c r="I450" s="156" t="str">
        <f t="shared" si="6"/>
        <v>050303</v>
      </c>
      <c r="J450" s="49" t="s">
        <v>116</v>
      </c>
      <c r="K450" s="55" t="s">
        <v>304</v>
      </c>
    </row>
    <row r="451" spans="1:10" s="60" customFormat="1" ht="33">
      <c r="A451" s="51">
        <v>42</v>
      </c>
      <c r="B451" s="52" t="str">
        <f>VLOOKUP(C451,'[1]Mamon'!$B$5:$I$821,2,0)</f>
        <v>050325</v>
      </c>
      <c r="C451" s="57" t="s">
        <v>414</v>
      </c>
      <c r="D451" s="58">
        <v>3</v>
      </c>
      <c r="E451" s="58">
        <v>2</v>
      </c>
      <c r="F451" s="58">
        <v>1</v>
      </c>
      <c r="G451" s="58" t="s">
        <v>572</v>
      </c>
      <c r="H451" s="58"/>
      <c r="I451" s="156" t="str">
        <f t="shared" si="6"/>
        <v>050325</v>
      </c>
      <c r="J451" s="49" t="s">
        <v>116</v>
      </c>
    </row>
    <row r="452" spans="1:10" s="60" customFormat="1" ht="33">
      <c r="A452" s="51">
        <v>43</v>
      </c>
      <c r="B452" s="52" t="str">
        <f>VLOOKUP(C452,'[1]Mamon'!$B$5:$I$821,2,0)</f>
        <v>050324</v>
      </c>
      <c r="C452" s="57" t="s">
        <v>415</v>
      </c>
      <c r="D452" s="58">
        <v>3</v>
      </c>
      <c r="E452" s="58">
        <v>2</v>
      </c>
      <c r="F452" s="58">
        <v>1</v>
      </c>
      <c r="G452" s="58" t="s">
        <v>572</v>
      </c>
      <c r="H452" s="58"/>
      <c r="I452" s="156" t="str">
        <f t="shared" si="6"/>
        <v>050324</v>
      </c>
      <c r="J452" s="49" t="s">
        <v>116</v>
      </c>
    </row>
    <row r="453" spans="1:10" s="60" customFormat="1" ht="33">
      <c r="A453" s="51">
        <v>44</v>
      </c>
      <c r="B453" s="52" t="str">
        <f>VLOOKUP(C453,'[1]Mamon'!$B$5:$I$821,2,0)</f>
        <v>050307</v>
      </c>
      <c r="C453" s="57" t="s">
        <v>416</v>
      </c>
      <c r="D453" s="58">
        <v>3</v>
      </c>
      <c r="E453" s="58">
        <v>2</v>
      </c>
      <c r="F453" s="58">
        <v>1</v>
      </c>
      <c r="G453" s="58" t="s">
        <v>571</v>
      </c>
      <c r="H453" s="58"/>
      <c r="I453" s="156" t="str">
        <f t="shared" si="6"/>
        <v>050307</v>
      </c>
      <c r="J453" s="49" t="s">
        <v>116</v>
      </c>
    </row>
    <row r="454" spans="1:10" s="60" customFormat="1" ht="33">
      <c r="A454" s="51">
        <v>45</v>
      </c>
      <c r="B454" s="52" t="str">
        <f>VLOOKUP(C454,'[1]Mamon'!$B$5:$I$821,2,0)</f>
        <v>050306</v>
      </c>
      <c r="C454" s="57" t="s">
        <v>417</v>
      </c>
      <c r="D454" s="58">
        <v>3</v>
      </c>
      <c r="E454" s="58">
        <v>2</v>
      </c>
      <c r="F454" s="58">
        <v>1</v>
      </c>
      <c r="G454" s="58" t="s">
        <v>571</v>
      </c>
      <c r="H454" s="58"/>
      <c r="I454" s="156" t="str">
        <f t="shared" si="6"/>
        <v>050306</v>
      </c>
      <c r="J454" s="49" t="s">
        <v>116</v>
      </c>
    </row>
    <row r="455" spans="1:10" s="60" customFormat="1" ht="33">
      <c r="A455" s="51">
        <v>46</v>
      </c>
      <c r="B455" s="52" t="str">
        <f>VLOOKUP(C455,'[1]Mamon'!$B$5:$I$821,2,0)</f>
        <v>050323</v>
      </c>
      <c r="C455" s="57" t="s">
        <v>418</v>
      </c>
      <c r="D455" s="58">
        <v>3</v>
      </c>
      <c r="E455" s="58">
        <v>2</v>
      </c>
      <c r="F455" s="58">
        <v>1</v>
      </c>
      <c r="G455" s="58" t="s">
        <v>570</v>
      </c>
      <c r="H455" s="58"/>
      <c r="I455" s="156" t="str">
        <f aca="true" t="shared" si="7" ref="I455:I518">B455</f>
        <v>050323</v>
      </c>
      <c r="J455" s="49" t="s">
        <v>116</v>
      </c>
    </row>
    <row r="456" spans="1:10" s="60" customFormat="1" ht="33">
      <c r="A456" s="51">
        <v>47</v>
      </c>
      <c r="B456" s="52" t="str">
        <f>VLOOKUP(C456,'[1]Mamon'!$B$5:$I$821,2,0)</f>
        <v>050332</v>
      </c>
      <c r="C456" s="57" t="s">
        <v>419</v>
      </c>
      <c r="D456" s="58">
        <v>3</v>
      </c>
      <c r="E456" s="58">
        <v>2</v>
      </c>
      <c r="F456" s="58">
        <v>1</v>
      </c>
      <c r="G456" s="58" t="s">
        <v>570</v>
      </c>
      <c r="H456" s="58"/>
      <c r="I456" s="156" t="str">
        <f t="shared" si="7"/>
        <v>050332</v>
      </c>
      <c r="J456" s="49" t="s">
        <v>116</v>
      </c>
    </row>
    <row r="457" spans="1:10" s="60" customFormat="1" ht="33">
      <c r="A457" s="51">
        <v>48</v>
      </c>
      <c r="B457" s="52" t="str">
        <f>VLOOKUP(C457,'[1]Mamon'!$B$5:$I$821,2,0)</f>
        <v>050334</v>
      </c>
      <c r="C457" s="57" t="s">
        <v>420</v>
      </c>
      <c r="D457" s="58">
        <v>3</v>
      </c>
      <c r="E457" s="58">
        <v>2</v>
      </c>
      <c r="F457" s="58">
        <v>1</v>
      </c>
      <c r="G457" s="58" t="s">
        <v>570</v>
      </c>
      <c r="H457" s="58"/>
      <c r="I457" s="156" t="str">
        <f t="shared" si="7"/>
        <v>050334</v>
      </c>
      <c r="J457" s="49" t="s">
        <v>116</v>
      </c>
    </row>
    <row r="458" spans="1:10" s="60" customFormat="1" ht="33">
      <c r="A458" s="51">
        <v>49</v>
      </c>
      <c r="B458" s="52" t="str">
        <f>VLOOKUP(C458,'[1]Mamon'!$B$5:$I$821,2,0)</f>
        <v>050321</v>
      </c>
      <c r="C458" s="57" t="s">
        <v>421</v>
      </c>
      <c r="D458" s="58">
        <v>3</v>
      </c>
      <c r="E458" s="58">
        <v>2</v>
      </c>
      <c r="F458" s="58">
        <v>1</v>
      </c>
      <c r="G458" s="58" t="s">
        <v>574</v>
      </c>
      <c r="H458" s="58"/>
      <c r="I458" s="156" t="str">
        <f t="shared" si="7"/>
        <v>050321</v>
      </c>
      <c r="J458" s="49" t="s">
        <v>116</v>
      </c>
    </row>
    <row r="459" spans="1:12" s="60" customFormat="1" ht="33">
      <c r="A459" s="51">
        <v>50</v>
      </c>
      <c r="B459" s="67" t="str">
        <f>VLOOKUP(C459,'[1]Mamon'!$B$5:$I$821,2,0)</f>
        <v>080344</v>
      </c>
      <c r="C459" s="112" t="s">
        <v>422</v>
      </c>
      <c r="D459" s="58">
        <v>3</v>
      </c>
      <c r="E459" s="58">
        <v>2</v>
      </c>
      <c r="F459" s="58">
        <v>1</v>
      </c>
      <c r="G459" s="58" t="s">
        <v>574</v>
      </c>
      <c r="H459" s="58"/>
      <c r="I459" s="156" t="str">
        <f t="shared" si="7"/>
        <v>080344</v>
      </c>
      <c r="J459" s="49" t="s">
        <v>116</v>
      </c>
      <c r="L459" s="128" t="s">
        <v>422</v>
      </c>
    </row>
    <row r="460" spans="1:10" s="60" customFormat="1" ht="33">
      <c r="A460" s="51">
        <v>51</v>
      </c>
      <c r="B460" s="52" t="str">
        <f>VLOOKUP(C460,'[1]Mamon'!$B$5:$I$821,2,0)</f>
        <v>050339</v>
      </c>
      <c r="C460" s="57" t="s">
        <v>423</v>
      </c>
      <c r="D460" s="58">
        <v>3</v>
      </c>
      <c r="E460" s="58">
        <v>2</v>
      </c>
      <c r="F460" s="58">
        <v>1</v>
      </c>
      <c r="G460" s="58" t="s">
        <v>573</v>
      </c>
      <c r="H460" s="58"/>
      <c r="I460" s="156" t="str">
        <f t="shared" si="7"/>
        <v>050339</v>
      </c>
      <c r="J460" s="49" t="s">
        <v>116</v>
      </c>
    </row>
    <row r="461" spans="1:10" s="60" customFormat="1" ht="33">
      <c r="A461" s="51">
        <v>52</v>
      </c>
      <c r="B461" s="52" t="str">
        <f>VLOOKUP(C461,'[1]Mamon'!$B$5:$I$821,2,0)</f>
        <v>050317</v>
      </c>
      <c r="C461" s="57" t="s">
        <v>424</v>
      </c>
      <c r="D461" s="58">
        <v>3</v>
      </c>
      <c r="E461" s="58">
        <v>2</v>
      </c>
      <c r="F461" s="58">
        <v>1</v>
      </c>
      <c r="G461" s="58" t="s">
        <v>573</v>
      </c>
      <c r="H461" s="58"/>
      <c r="I461" s="156" t="str">
        <f t="shared" si="7"/>
        <v>050317</v>
      </c>
      <c r="J461" s="49" t="s">
        <v>116</v>
      </c>
    </row>
    <row r="462" spans="1:10" s="60" customFormat="1" ht="33">
      <c r="A462" s="51">
        <v>53</v>
      </c>
      <c r="B462" s="52" t="str">
        <f>VLOOKUP(C462,'[1]Mamon'!$B$5:$I$821,2,0)</f>
        <v>050308</v>
      </c>
      <c r="C462" s="57" t="s">
        <v>425</v>
      </c>
      <c r="D462" s="58">
        <v>3</v>
      </c>
      <c r="E462" s="58">
        <v>1</v>
      </c>
      <c r="F462" s="58">
        <v>2</v>
      </c>
      <c r="G462" s="58" t="s">
        <v>570</v>
      </c>
      <c r="H462" s="58"/>
      <c r="I462" s="156" t="str">
        <f t="shared" si="7"/>
        <v>050308</v>
      </c>
      <c r="J462" s="49" t="s">
        <v>116</v>
      </c>
    </row>
    <row r="463" spans="1:10" s="60" customFormat="1" ht="33">
      <c r="A463" s="51">
        <v>54</v>
      </c>
      <c r="B463" s="52" t="str">
        <f>VLOOKUP(C463,'[1]Mamon'!$B$5:$I$821,2,0)</f>
        <v>050309</v>
      </c>
      <c r="C463" s="57" t="s">
        <v>426</v>
      </c>
      <c r="D463" s="58">
        <v>3</v>
      </c>
      <c r="E463" s="58">
        <v>1</v>
      </c>
      <c r="F463" s="58">
        <v>2</v>
      </c>
      <c r="G463" s="58" t="s">
        <v>570</v>
      </c>
      <c r="H463" s="58"/>
      <c r="I463" s="156" t="str">
        <f t="shared" si="7"/>
        <v>050309</v>
      </c>
      <c r="J463" s="49" t="s">
        <v>116</v>
      </c>
    </row>
    <row r="464" spans="1:10" s="55" customFormat="1" ht="16.5">
      <c r="A464" s="51">
        <v>55</v>
      </c>
      <c r="B464" s="52" t="str">
        <f>VLOOKUP(C464,'[1]Mamon'!$B$5:$I$821,2,0)</f>
        <v>050336</v>
      </c>
      <c r="C464" s="88" t="s">
        <v>427</v>
      </c>
      <c r="D464" s="52">
        <v>8</v>
      </c>
      <c r="E464" s="52">
        <v>0</v>
      </c>
      <c r="F464" s="52">
        <v>8</v>
      </c>
      <c r="G464" s="52">
        <v>8</v>
      </c>
      <c r="H464" s="52"/>
      <c r="I464" s="156" t="str">
        <f t="shared" si="7"/>
        <v>050336</v>
      </c>
      <c r="J464" s="49" t="s">
        <v>116</v>
      </c>
    </row>
    <row r="465" spans="1:10" s="55" customFormat="1" ht="31.5">
      <c r="A465" s="51">
        <v>56</v>
      </c>
      <c r="B465" s="52" t="str">
        <f>VLOOKUP(C465,'[1]Mamon'!$B$5:$I$821,2,0)</f>
        <v>050318</v>
      </c>
      <c r="C465" s="94" t="s">
        <v>428</v>
      </c>
      <c r="D465" s="52">
        <v>7</v>
      </c>
      <c r="E465" s="52">
        <v>0</v>
      </c>
      <c r="F465" s="52">
        <v>7</v>
      </c>
      <c r="G465" s="52">
        <v>8</v>
      </c>
      <c r="H465" s="52"/>
      <c r="I465" s="156" t="str">
        <f t="shared" si="7"/>
        <v>050318</v>
      </c>
      <c r="J465" s="49" t="s">
        <v>116</v>
      </c>
    </row>
    <row r="466" spans="1:10" s="55" customFormat="1" ht="16.5">
      <c r="A466" s="51">
        <v>1</v>
      </c>
      <c r="B466" s="52" t="str">
        <f>VLOOKUP(C466,'[1]Mamon'!$B$5:$I$821,2,0)</f>
        <v>120301</v>
      </c>
      <c r="C466" s="53" t="s">
        <v>77</v>
      </c>
      <c r="D466" s="52">
        <v>5</v>
      </c>
      <c r="E466" s="52">
        <v>5</v>
      </c>
      <c r="F466" s="52">
        <v>0</v>
      </c>
      <c r="G466" s="52">
        <v>1</v>
      </c>
      <c r="H466" s="52"/>
      <c r="I466" s="156" t="str">
        <f t="shared" si="7"/>
        <v>120301</v>
      </c>
      <c r="J466" s="49" t="s">
        <v>117</v>
      </c>
    </row>
    <row r="467" spans="1:10" s="55" customFormat="1" ht="16.5">
      <c r="A467" s="51">
        <v>2</v>
      </c>
      <c r="B467" s="52" t="str">
        <f>VLOOKUP(C467,'[1]Mamon'!$B$5:$I$821,2,0)</f>
        <v>120305</v>
      </c>
      <c r="C467" s="53" t="s">
        <v>72</v>
      </c>
      <c r="D467" s="52">
        <v>2</v>
      </c>
      <c r="E467" s="52">
        <v>2</v>
      </c>
      <c r="F467" s="52">
        <v>0</v>
      </c>
      <c r="G467" s="52">
        <v>2</v>
      </c>
      <c r="H467" s="52"/>
      <c r="I467" s="156" t="str">
        <f t="shared" si="7"/>
        <v>120305</v>
      </c>
      <c r="J467" s="49" t="s">
        <v>117</v>
      </c>
    </row>
    <row r="468" spans="1:10" s="55" customFormat="1" ht="16.5">
      <c r="A468" s="51">
        <v>3</v>
      </c>
      <c r="B468" s="52" t="str">
        <f>VLOOKUP(C468,'[1]Mamon'!$B$5:$I$821,2,0)</f>
        <v>120302</v>
      </c>
      <c r="C468" s="53" t="s">
        <v>150</v>
      </c>
      <c r="D468" s="52">
        <v>3</v>
      </c>
      <c r="E468" s="52">
        <v>3</v>
      </c>
      <c r="F468" s="52">
        <v>0</v>
      </c>
      <c r="G468" s="52">
        <v>3</v>
      </c>
      <c r="H468" s="52"/>
      <c r="I468" s="156" t="str">
        <f t="shared" si="7"/>
        <v>120302</v>
      </c>
      <c r="J468" s="49" t="s">
        <v>117</v>
      </c>
    </row>
    <row r="469" spans="1:10" s="55" customFormat="1" ht="16.5">
      <c r="A469" s="51">
        <v>4</v>
      </c>
      <c r="B469" s="52" t="str">
        <f>VLOOKUP(C469,'[1]Mamon'!$B$5:$I$821,2,0)</f>
        <v>140303</v>
      </c>
      <c r="C469" s="53" t="s">
        <v>151</v>
      </c>
      <c r="D469" s="52">
        <v>2</v>
      </c>
      <c r="E469" s="52">
        <v>2</v>
      </c>
      <c r="F469" s="52">
        <v>0</v>
      </c>
      <c r="G469" s="52">
        <v>1</v>
      </c>
      <c r="H469" s="52"/>
      <c r="I469" s="156" t="str">
        <f t="shared" si="7"/>
        <v>140303</v>
      </c>
      <c r="J469" s="49" t="s">
        <v>117</v>
      </c>
    </row>
    <row r="470" spans="1:11" s="55" customFormat="1" ht="16.5">
      <c r="A470" s="51">
        <v>5</v>
      </c>
      <c r="B470" s="52" t="str">
        <f>VLOOKUP(C470,'[1]Mamon'!$B$5:$I$821,2,0)</f>
        <v>120304</v>
      </c>
      <c r="C470" s="73" t="s">
        <v>79</v>
      </c>
      <c r="D470" s="54">
        <v>2</v>
      </c>
      <c r="E470" s="54">
        <v>2</v>
      </c>
      <c r="F470" s="52">
        <v>0</v>
      </c>
      <c r="G470" s="70">
        <v>2</v>
      </c>
      <c r="H470" s="52"/>
      <c r="I470" s="156" t="str">
        <f t="shared" si="7"/>
        <v>120304</v>
      </c>
      <c r="J470" s="49" t="s">
        <v>117</v>
      </c>
      <c r="K470" s="55" t="s">
        <v>304</v>
      </c>
    </row>
    <row r="471" spans="1:12" s="55" customFormat="1" ht="16.5">
      <c r="A471" s="51">
        <v>6</v>
      </c>
      <c r="B471" s="70" t="str">
        <f>VLOOKUP(C471,'[1]Mamon'!$B$5:$I$821,2,0)</f>
        <v>120306</v>
      </c>
      <c r="C471" s="76" t="s">
        <v>429</v>
      </c>
      <c r="D471" s="58">
        <v>2</v>
      </c>
      <c r="E471" s="58">
        <v>2</v>
      </c>
      <c r="F471" s="58">
        <v>0</v>
      </c>
      <c r="G471" s="58">
        <v>1</v>
      </c>
      <c r="H471" s="52"/>
      <c r="I471" s="156" t="str">
        <f t="shared" si="7"/>
        <v>120306</v>
      </c>
      <c r="J471" s="49" t="s">
        <v>117</v>
      </c>
      <c r="L471" s="77" t="s">
        <v>429</v>
      </c>
    </row>
    <row r="472" spans="1:12" s="55" customFormat="1" ht="16.5">
      <c r="A472" s="51">
        <v>7</v>
      </c>
      <c r="B472" s="52" t="str">
        <f>VLOOKUP(C472,'[1]Mamon'!$B$5:$I$821,2,0)</f>
        <v>140304</v>
      </c>
      <c r="C472" s="61" t="s">
        <v>80</v>
      </c>
      <c r="D472" s="58">
        <v>2</v>
      </c>
      <c r="E472" s="58">
        <v>2</v>
      </c>
      <c r="F472" s="58">
        <v>0</v>
      </c>
      <c r="G472" s="58">
        <v>1</v>
      </c>
      <c r="H472" s="52"/>
      <c r="I472" s="156" t="str">
        <f t="shared" si="7"/>
        <v>140304</v>
      </c>
      <c r="J472" s="49" t="s">
        <v>117</v>
      </c>
      <c r="L472" s="89" t="s">
        <v>80</v>
      </c>
    </row>
    <row r="473" spans="1:10" s="55" customFormat="1" ht="33">
      <c r="A473" s="51">
        <v>8</v>
      </c>
      <c r="B473" s="52" t="str">
        <f>VLOOKUP(C473,'[1]Mamon'!$B$5:$I$821,2,0)</f>
        <v>130366K3</v>
      </c>
      <c r="C473" s="126" t="s">
        <v>608</v>
      </c>
      <c r="D473" s="52">
        <v>4</v>
      </c>
      <c r="E473" s="52">
        <v>4</v>
      </c>
      <c r="F473" s="52">
        <v>0</v>
      </c>
      <c r="G473" s="52">
        <v>1</v>
      </c>
      <c r="H473" s="52"/>
      <c r="I473" s="156" t="str">
        <f t="shared" si="7"/>
        <v>130366K3</v>
      </c>
      <c r="J473" s="49" t="s">
        <v>117</v>
      </c>
    </row>
    <row r="474" spans="1:10" s="55" customFormat="1" ht="33">
      <c r="A474" s="51">
        <v>9</v>
      </c>
      <c r="B474" s="52" t="str">
        <f>VLOOKUP(C474,'[1]Mamon'!$B$5:$I$821,2,0)</f>
        <v>130367K3</v>
      </c>
      <c r="C474" s="126" t="s">
        <v>609</v>
      </c>
      <c r="D474" s="52">
        <v>4</v>
      </c>
      <c r="E474" s="52">
        <v>4</v>
      </c>
      <c r="F474" s="52">
        <v>0</v>
      </c>
      <c r="G474" s="52">
        <v>2</v>
      </c>
      <c r="H474" s="52"/>
      <c r="I474" s="156" t="str">
        <f t="shared" si="7"/>
        <v>130367K3</v>
      </c>
      <c r="J474" s="49" t="s">
        <v>117</v>
      </c>
    </row>
    <row r="475" spans="1:10" s="55" customFormat="1" ht="16.5">
      <c r="A475" s="51">
        <v>10</v>
      </c>
      <c r="B475" s="52" t="str">
        <f>VLOOKUP(C475,'[1]Mamon'!$B$5:$I$821,2,0)</f>
        <v>130338</v>
      </c>
      <c r="C475" s="53" t="s">
        <v>190</v>
      </c>
      <c r="D475" s="52">
        <v>3</v>
      </c>
      <c r="E475" s="52">
        <v>3</v>
      </c>
      <c r="F475" s="52">
        <v>0</v>
      </c>
      <c r="G475" s="52">
        <v>3</v>
      </c>
      <c r="H475" s="52"/>
      <c r="I475" s="156" t="str">
        <f t="shared" si="7"/>
        <v>130338</v>
      </c>
      <c r="J475" s="49" t="s">
        <v>117</v>
      </c>
    </row>
    <row r="476" spans="1:10" s="55" customFormat="1" ht="16.5">
      <c r="A476" s="51">
        <v>11</v>
      </c>
      <c r="B476" s="52" t="str">
        <f>VLOOKUP(C476,'[1]Mamon'!$B$5:$I$821,2,0)</f>
        <v>100303</v>
      </c>
      <c r="C476" s="53" t="s">
        <v>430</v>
      </c>
      <c r="D476" s="52">
        <v>3</v>
      </c>
      <c r="E476" s="52">
        <v>3</v>
      </c>
      <c r="F476" s="52">
        <v>0</v>
      </c>
      <c r="G476" s="52">
        <v>1</v>
      </c>
      <c r="H476" s="52"/>
      <c r="I476" s="156" t="str">
        <f t="shared" si="7"/>
        <v>100303</v>
      </c>
      <c r="J476" s="49" t="s">
        <v>117</v>
      </c>
    </row>
    <row r="477" spans="1:12" s="55" customFormat="1" ht="16.5">
      <c r="A477" s="51">
        <v>12</v>
      </c>
      <c r="B477" s="70" t="str">
        <f>VLOOKUP(C477,'[1]Mamon'!$B$5:$I$821,2,0)</f>
        <v>100316</v>
      </c>
      <c r="C477" s="83" t="s">
        <v>88</v>
      </c>
      <c r="D477" s="52">
        <v>3</v>
      </c>
      <c r="E477" s="52">
        <v>3</v>
      </c>
      <c r="F477" s="52">
        <v>0</v>
      </c>
      <c r="G477" s="52">
        <v>2</v>
      </c>
      <c r="H477" s="52"/>
      <c r="I477" s="156" t="str">
        <f t="shared" si="7"/>
        <v>100316</v>
      </c>
      <c r="J477" s="49" t="s">
        <v>117</v>
      </c>
      <c r="L477" s="71" t="s">
        <v>88</v>
      </c>
    </row>
    <row r="478" spans="1:12" s="55" customFormat="1" ht="16.5">
      <c r="A478" s="51">
        <v>13</v>
      </c>
      <c r="B478" s="70" t="str">
        <f>VLOOKUP(C478,'[1]Mamon'!$B$5:$I$821,2,0)</f>
        <v>100315</v>
      </c>
      <c r="C478" s="98" t="s">
        <v>89</v>
      </c>
      <c r="D478" s="52">
        <v>3</v>
      </c>
      <c r="E478" s="52">
        <v>3</v>
      </c>
      <c r="F478" s="52">
        <v>0</v>
      </c>
      <c r="G478" s="52">
        <v>2</v>
      </c>
      <c r="H478" s="52"/>
      <c r="I478" s="156" t="str">
        <f t="shared" si="7"/>
        <v>100315</v>
      </c>
      <c r="J478" s="49" t="s">
        <v>117</v>
      </c>
      <c r="L478" s="103" t="s">
        <v>89</v>
      </c>
    </row>
    <row r="479" spans="1:10" s="55" customFormat="1" ht="16.5">
      <c r="A479" s="51">
        <v>14</v>
      </c>
      <c r="B479" s="52" t="str">
        <f>VLOOKUP(C479,'[1]Mamon'!$B$5:$I$821,2,0)</f>
        <v>050329</v>
      </c>
      <c r="C479" s="53" t="s">
        <v>41</v>
      </c>
      <c r="D479" s="52">
        <v>3</v>
      </c>
      <c r="E479" s="52">
        <v>2</v>
      </c>
      <c r="F479" s="52">
        <v>1</v>
      </c>
      <c r="G479" s="52">
        <v>2</v>
      </c>
      <c r="H479" s="52"/>
      <c r="I479" s="156" t="str">
        <f t="shared" si="7"/>
        <v>050329</v>
      </c>
      <c r="J479" s="49" t="s">
        <v>117</v>
      </c>
    </row>
    <row r="480" spans="1:10" s="55" customFormat="1" ht="18.75">
      <c r="A480" s="51">
        <v>15</v>
      </c>
      <c r="B480" s="52" t="str">
        <f>VLOOKUP(C480,'[1]Mamon'!$B$5:$I$821,2,0)</f>
        <v>110334</v>
      </c>
      <c r="C480" s="129" t="s">
        <v>191</v>
      </c>
      <c r="D480" s="58">
        <v>3</v>
      </c>
      <c r="E480" s="58">
        <v>3</v>
      </c>
      <c r="F480" s="58">
        <v>0</v>
      </c>
      <c r="G480" s="58">
        <v>5</v>
      </c>
      <c r="H480" s="52"/>
      <c r="I480" s="156" t="str">
        <f t="shared" si="7"/>
        <v>110334</v>
      </c>
      <c r="J480" s="49" t="s">
        <v>117</v>
      </c>
    </row>
    <row r="481" spans="1:10" s="55" customFormat="1" ht="16.5">
      <c r="A481" s="51">
        <v>16</v>
      </c>
      <c r="B481" s="52" t="str">
        <f>VLOOKUP(C481,'[1]Mamon'!$B$5:$I$821,2,0)</f>
        <v>110304</v>
      </c>
      <c r="C481" s="76" t="s">
        <v>192</v>
      </c>
      <c r="D481" s="58">
        <v>3</v>
      </c>
      <c r="E481" s="58">
        <v>3</v>
      </c>
      <c r="F481" s="58">
        <v>0</v>
      </c>
      <c r="G481" s="58">
        <v>5</v>
      </c>
      <c r="H481" s="52"/>
      <c r="I481" s="156" t="str">
        <f t="shared" si="7"/>
        <v>110304</v>
      </c>
      <c r="J481" s="49" t="s">
        <v>117</v>
      </c>
    </row>
    <row r="482" spans="1:10" s="55" customFormat="1" ht="16.5">
      <c r="A482" s="51">
        <v>17</v>
      </c>
      <c r="B482" s="52" t="str">
        <f>VLOOKUP(C482,'[1]Mamon'!$B$5:$I$821,2,0)</f>
        <v>100304</v>
      </c>
      <c r="C482" s="57" t="s">
        <v>193</v>
      </c>
      <c r="D482" s="58">
        <v>3</v>
      </c>
      <c r="E482" s="58">
        <v>3</v>
      </c>
      <c r="F482" s="58">
        <v>0</v>
      </c>
      <c r="G482" s="58">
        <v>5</v>
      </c>
      <c r="H482" s="52"/>
      <c r="I482" s="156" t="str">
        <f t="shared" si="7"/>
        <v>100304</v>
      </c>
      <c r="J482" s="49" t="s">
        <v>117</v>
      </c>
    </row>
    <row r="483" spans="1:10" s="55" customFormat="1" ht="16.5">
      <c r="A483" s="68" t="s">
        <v>203</v>
      </c>
      <c r="B483" s="52" t="str">
        <f>VLOOKUP(C483,'[1]Mamon'!$B$5:$I$821,2,0)</f>
        <v>090302</v>
      </c>
      <c r="C483" s="120" t="s">
        <v>82</v>
      </c>
      <c r="D483" s="48">
        <v>4</v>
      </c>
      <c r="E483" s="48">
        <v>0</v>
      </c>
      <c r="F483" s="52">
        <v>4</v>
      </c>
      <c r="G483" s="52">
        <v>2</v>
      </c>
      <c r="H483" s="52"/>
      <c r="I483" s="156" t="str">
        <f t="shared" si="7"/>
        <v>090302</v>
      </c>
      <c r="J483" s="49" t="s">
        <v>117</v>
      </c>
    </row>
    <row r="484" spans="1:10" s="55" customFormat="1" ht="16.5">
      <c r="A484" s="68" t="s">
        <v>204</v>
      </c>
      <c r="B484" s="52" t="str">
        <f>VLOOKUP(C484,'[1]Mamon'!$B$5:$I$821,2,0)</f>
        <v>090301</v>
      </c>
      <c r="C484" s="120" t="s">
        <v>205</v>
      </c>
      <c r="D484" s="48">
        <v>4</v>
      </c>
      <c r="E484" s="48">
        <v>0</v>
      </c>
      <c r="F484" s="48">
        <v>4</v>
      </c>
      <c r="G484" s="52">
        <v>1</v>
      </c>
      <c r="H484" s="52"/>
      <c r="I484" s="156" t="str">
        <f t="shared" si="7"/>
        <v>090301</v>
      </c>
      <c r="J484" s="49" t="s">
        <v>117</v>
      </c>
    </row>
    <row r="485" spans="1:10" s="55" customFormat="1" ht="16.5">
      <c r="A485" s="51">
        <v>18</v>
      </c>
      <c r="B485" s="52" t="str">
        <f>VLOOKUP(C485,'[1]Mamon'!$B$5:$I$821,2,0)</f>
        <v>110324</v>
      </c>
      <c r="C485" s="53" t="s">
        <v>158</v>
      </c>
      <c r="D485" s="52">
        <v>4</v>
      </c>
      <c r="E485" s="52">
        <v>3</v>
      </c>
      <c r="F485" s="52">
        <v>1</v>
      </c>
      <c r="G485" s="70">
        <v>3</v>
      </c>
      <c r="H485" s="121"/>
      <c r="I485" s="156" t="str">
        <f t="shared" si="7"/>
        <v>110324</v>
      </c>
      <c r="J485" s="49" t="s">
        <v>117</v>
      </c>
    </row>
    <row r="486" spans="1:10" s="55" customFormat="1" ht="16.5">
      <c r="A486" s="51">
        <v>19</v>
      </c>
      <c r="B486" s="52" t="str">
        <f>VLOOKUP(C486,'[1]Mamon'!$B$5:$I$821,2,0)</f>
        <v>110325</v>
      </c>
      <c r="C486" s="53" t="s">
        <v>431</v>
      </c>
      <c r="D486" s="52">
        <v>3</v>
      </c>
      <c r="E486" s="52">
        <v>3</v>
      </c>
      <c r="F486" s="52">
        <v>0</v>
      </c>
      <c r="G486" s="70">
        <v>4</v>
      </c>
      <c r="H486" s="121"/>
      <c r="I486" s="156" t="str">
        <f t="shared" si="7"/>
        <v>110325</v>
      </c>
      <c r="J486" s="49" t="s">
        <v>117</v>
      </c>
    </row>
    <row r="487" spans="1:10" s="55" customFormat="1" ht="16.5">
      <c r="A487" s="51">
        <v>20</v>
      </c>
      <c r="B487" s="52" t="str">
        <f>VLOOKUP(C487,'[1]Mamon'!$B$5:$I$821,2,0)</f>
        <v>110337</v>
      </c>
      <c r="C487" s="53" t="s">
        <v>159</v>
      </c>
      <c r="D487" s="52">
        <v>3</v>
      </c>
      <c r="E487" s="52">
        <v>2</v>
      </c>
      <c r="F487" s="52">
        <v>1</v>
      </c>
      <c r="G487" s="52">
        <v>3</v>
      </c>
      <c r="H487" s="52"/>
      <c r="I487" s="156" t="str">
        <f t="shared" si="7"/>
        <v>110337</v>
      </c>
      <c r="J487" s="49" t="s">
        <v>117</v>
      </c>
    </row>
    <row r="488" spans="1:10" s="55" customFormat="1" ht="16.5">
      <c r="A488" s="51">
        <v>21</v>
      </c>
      <c r="B488" s="52" t="str">
        <f>VLOOKUP(C488,'[1]Mamon'!$B$5:$I$821,2,0)</f>
        <v>110336</v>
      </c>
      <c r="C488" s="53" t="s">
        <v>160</v>
      </c>
      <c r="D488" s="52">
        <v>3</v>
      </c>
      <c r="E488" s="52">
        <v>2</v>
      </c>
      <c r="F488" s="52">
        <v>1</v>
      </c>
      <c r="G488" s="52">
        <v>3</v>
      </c>
      <c r="H488" s="52"/>
      <c r="I488" s="156" t="str">
        <f t="shared" si="7"/>
        <v>110336</v>
      </c>
      <c r="J488" s="49" t="s">
        <v>117</v>
      </c>
    </row>
    <row r="489" spans="1:12" s="55" customFormat="1" ht="16.5">
      <c r="A489" s="51">
        <v>22</v>
      </c>
      <c r="B489" s="70" t="str">
        <f>VLOOKUP(C489,'[1]Mamon'!$B$5:$I$821,2,0)</f>
        <v>120307</v>
      </c>
      <c r="C489" s="83" t="s">
        <v>161</v>
      </c>
      <c r="D489" s="52">
        <v>3</v>
      </c>
      <c r="E489" s="52">
        <v>3</v>
      </c>
      <c r="F489" s="52">
        <v>0</v>
      </c>
      <c r="G489" s="52">
        <v>4</v>
      </c>
      <c r="H489" s="52"/>
      <c r="I489" s="156" t="str">
        <f t="shared" si="7"/>
        <v>120307</v>
      </c>
      <c r="J489" s="49" t="s">
        <v>117</v>
      </c>
      <c r="L489" s="71" t="s">
        <v>161</v>
      </c>
    </row>
    <row r="490" spans="1:12" s="55" customFormat="1" ht="16.5">
      <c r="A490" s="51">
        <v>23</v>
      </c>
      <c r="B490" s="70" t="str">
        <f>VLOOKUP(C490,'[1]Mamon'!$B$5:$I$821,2,0)</f>
        <v>050340</v>
      </c>
      <c r="C490" s="83" t="s">
        <v>432</v>
      </c>
      <c r="D490" s="52">
        <v>3</v>
      </c>
      <c r="E490" s="52">
        <v>2</v>
      </c>
      <c r="F490" s="52">
        <v>1</v>
      </c>
      <c r="G490" s="52">
        <v>5</v>
      </c>
      <c r="H490" s="52"/>
      <c r="I490" s="156" t="str">
        <f t="shared" si="7"/>
        <v>050340</v>
      </c>
      <c r="J490" s="49" t="s">
        <v>117</v>
      </c>
      <c r="L490" s="71" t="s">
        <v>432</v>
      </c>
    </row>
    <row r="491" spans="1:10" s="55" customFormat="1" ht="16.5">
      <c r="A491" s="51">
        <v>24</v>
      </c>
      <c r="B491" s="52" t="str">
        <f>VLOOKUP(C491,'[1]Mamon'!$B$5:$I$821,2,0)</f>
        <v>110338</v>
      </c>
      <c r="C491" s="53" t="s">
        <v>162</v>
      </c>
      <c r="D491" s="52">
        <v>3</v>
      </c>
      <c r="E491" s="52">
        <v>2</v>
      </c>
      <c r="F491" s="52">
        <v>1</v>
      </c>
      <c r="G491" s="52">
        <v>3</v>
      </c>
      <c r="H491" s="52"/>
      <c r="I491" s="156" t="str">
        <f t="shared" si="7"/>
        <v>110338</v>
      </c>
      <c r="J491" s="49" t="s">
        <v>117</v>
      </c>
    </row>
    <row r="492" spans="1:10" s="55" customFormat="1" ht="16.5">
      <c r="A492" s="51">
        <v>25</v>
      </c>
      <c r="B492" s="52" t="str">
        <f>VLOOKUP(C492,'[1]Mamon'!$B$5:$I$821,2,0)</f>
        <v>110354</v>
      </c>
      <c r="C492" s="53" t="s">
        <v>433</v>
      </c>
      <c r="D492" s="52">
        <v>3</v>
      </c>
      <c r="E492" s="52">
        <v>3</v>
      </c>
      <c r="F492" s="52">
        <v>0</v>
      </c>
      <c r="G492" s="52">
        <v>4</v>
      </c>
      <c r="H492" s="52"/>
      <c r="I492" s="156" t="str">
        <f t="shared" si="7"/>
        <v>110354</v>
      </c>
      <c r="J492" s="49" t="s">
        <v>117</v>
      </c>
    </row>
    <row r="493" spans="1:10" s="55" customFormat="1" ht="16.5">
      <c r="A493" s="51">
        <v>26</v>
      </c>
      <c r="B493" s="52" t="str">
        <f>VLOOKUP(C493,'[1]Mamon'!$B$5:$I$821,2,0)</f>
        <v>110323</v>
      </c>
      <c r="C493" s="53" t="s">
        <v>434</v>
      </c>
      <c r="D493" s="52">
        <v>3</v>
      </c>
      <c r="E493" s="52">
        <v>3</v>
      </c>
      <c r="F493" s="52">
        <v>0</v>
      </c>
      <c r="G493" s="52">
        <v>4</v>
      </c>
      <c r="H493" s="52"/>
      <c r="I493" s="156" t="str">
        <f t="shared" si="7"/>
        <v>110323</v>
      </c>
      <c r="J493" s="49" t="s">
        <v>117</v>
      </c>
    </row>
    <row r="494" spans="1:10" s="55" customFormat="1" ht="16.5">
      <c r="A494" s="51">
        <v>27</v>
      </c>
      <c r="B494" s="52" t="str">
        <f>VLOOKUP(C494,'[1]Mamon'!$B$5:$I$821,2,0)</f>
        <v>110343</v>
      </c>
      <c r="C494" s="91" t="s">
        <v>244</v>
      </c>
      <c r="D494" s="59">
        <v>2</v>
      </c>
      <c r="E494" s="59">
        <v>2</v>
      </c>
      <c r="F494" s="58">
        <v>0</v>
      </c>
      <c r="G494" s="58">
        <v>5</v>
      </c>
      <c r="H494" s="52"/>
      <c r="I494" s="156" t="str">
        <f t="shared" si="7"/>
        <v>110343</v>
      </c>
      <c r="J494" s="49" t="s">
        <v>117</v>
      </c>
    </row>
    <row r="495" spans="1:10" s="55" customFormat="1" ht="16.5">
      <c r="A495" s="51">
        <v>28</v>
      </c>
      <c r="B495" s="52" t="str">
        <f>VLOOKUP(C495,'[1]Mamon'!$B$5:$I$821,2,0)</f>
        <v>110350</v>
      </c>
      <c r="C495" s="61" t="s">
        <v>435</v>
      </c>
      <c r="D495" s="58">
        <v>2</v>
      </c>
      <c r="E495" s="58">
        <v>2</v>
      </c>
      <c r="F495" s="58">
        <v>0</v>
      </c>
      <c r="G495" s="58">
        <v>5</v>
      </c>
      <c r="H495" s="52"/>
      <c r="I495" s="156" t="str">
        <f t="shared" si="7"/>
        <v>110350</v>
      </c>
      <c r="J495" s="49" t="s">
        <v>117</v>
      </c>
    </row>
    <row r="496" spans="1:10" s="55" customFormat="1" ht="16.5">
      <c r="A496" s="51">
        <v>29</v>
      </c>
      <c r="B496" s="52" t="str">
        <f>VLOOKUP(C496,'[1]Mamon'!$B$5:$I$821,2,0)</f>
        <v>110363</v>
      </c>
      <c r="C496" s="53" t="s">
        <v>436</v>
      </c>
      <c r="D496" s="52">
        <v>4</v>
      </c>
      <c r="E496" s="52">
        <v>3</v>
      </c>
      <c r="F496" s="52">
        <v>1</v>
      </c>
      <c r="G496" s="52">
        <v>4</v>
      </c>
      <c r="H496" s="52"/>
      <c r="I496" s="156" t="str">
        <f t="shared" si="7"/>
        <v>110363</v>
      </c>
      <c r="J496" s="49" t="s">
        <v>117</v>
      </c>
    </row>
    <row r="497" spans="1:10" s="55" customFormat="1" ht="16.5">
      <c r="A497" s="51">
        <v>30</v>
      </c>
      <c r="B497" s="52" t="str">
        <f>VLOOKUP(C497,'[1]Mamon'!$B$5:$I$821,2,0)</f>
        <v>110353</v>
      </c>
      <c r="C497" s="53" t="s">
        <v>437</v>
      </c>
      <c r="D497" s="52">
        <v>3</v>
      </c>
      <c r="E497" s="52">
        <v>2</v>
      </c>
      <c r="F497" s="52">
        <v>1</v>
      </c>
      <c r="G497" s="52">
        <v>5</v>
      </c>
      <c r="H497" s="52"/>
      <c r="I497" s="156" t="str">
        <f t="shared" si="7"/>
        <v>110353</v>
      </c>
      <c r="J497" s="49" t="s">
        <v>117</v>
      </c>
    </row>
    <row r="498" spans="1:10" s="55" customFormat="1" ht="16.5">
      <c r="A498" s="51">
        <v>31</v>
      </c>
      <c r="B498" s="52" t="str">
        <f>VLOOKUP(C498,'[1]Mamon'!$B$5:$I$821,2,0)</f>
        <v>110364</v>
      </c>
      <c r="C498" s="76" t="s">
        <v>438</v>
      </c>
      <c r="D498" s="52">
        <v>3</v>
      </c>
      <c r="E498" s="52">
        <v>3</v>
      </c>
      <c r="F498" s="52">
        <v>0</v>
      </c>
      <c r="G498" s="70">
        <v>6</v>
      </c>
      <c r="H498" s="121"/>
      <c r="I498" s="156" t="str">
        <f t="shared" si="7"/>
        <v>110364</v>
      </c>
      <c r="J498" s="49" t="s">
        <v>117</v>
      </c>
    </row>
    <row r="499" spans="1:12" s="55" customFormat="1" ht="33">
      <c r="A499" s="51">
        <v>32</v>
      </c>
      <c r="B499" s="52" t="str">
        <f>VLOOKUP(C499,'[1]Mamon'!$B$5:$I$821,2,0)</f>
        <v>110369</v>
      </c>
      <c r="C499" s="130" t="s">
        <v>439</v>
      </c>
      <c r="D499" s="58">
        <v>3</v>
      </c>
      <c r="E499" s="58">
        <v>3</v>
      </c>
      <c r="F499" s="58">
        <v>0</v>
      </c>
      <c r="G499" s="58" t="s">
        <v>575</v>
      </c>
      <c r="H499" s="58"/>
      <c r="I499" s="156" t="str">
        <f t="shared" si="7"/>
        <v>110369</v>
      </c>
      <c r="J499" s="49" t="s">
        <v>117</v>
      </c>
      <c r="L499" s="131" t="s">
        <v>439</v>
      </c>
    </row>
    <row r="500" spans="1:10" s="55" customFormat="1" ht="33">
      <c r="A500" s="51">
        <v>33</v>
      </c>
      <c r="B500" s="52" t="str">
        <f>VLOOKUP(C500,'[1]Mamon'!$B$5:$I$821,2,0)</f>
        <v>110345</v>
      </c>
      <c r="C500" s="57" t="s">
        <v>440</v>
      </c>
      <c r="D500" s="58">
        <v>3</v>
      </c>
      <c r="E500" s="58">
        <v>3</v>
      </c>
      <c r="F500" s="58">
        <v>0</v>
      </c>
      <c r="G500" s="58" t="s">
        <v>575</v>
      </c>
      <c r="H500" s="52"/>
      <c r="I500" s="156" t="str">
        <f t="shared" si="7"/>
        <v>110345</v>
      </c>
      <c r="J500" s="49" t="s">
        <v>117</v>
      </c>
    </row>
    <row r="501" spans="1:10" s="55" customFormat="1" ht="33">
      <c r="A501" s="51">
        <v>34</v>
      </c>
      <c r="B501" s="52" t="str">
        <f>VLOOKUP(C501,'[1]Mamon'!$B$5:$I$821,2,0)</f>
        <v>110359</v>
      </c>
      <c r="C501" s="57" t="s">
        <v>441</v>
      </c>
      <c r="D501" s="58">
        <v>3</v>
      </c>
      <c r="E501" s="58">
        <v>3</v>
      </c>
      <c r="F501" s="59">
        <v>0</v>
      </c>
      <c r="G501" s="58" t="s">
        <v>575</v>
      </c>
      <c r="H501" s="52"/>
      <c r="I501" s="156" t="str">
        <f t="shared" si="7"/>
        <v>110359</v>
      </c>
      <c r="J501" s="49" t="s">
        <v>117</v>
      </c>
    </row>
    <row r="502" spans="1:10" s="55" customFormat="1" ht="33">
      <c r="A502" s="51">
        <v>35</v>
      </c>
      <c r="B502" s="52" t="str">
        <f>VLOOKUP(C502,'[1]Mamon'!$B$5:$I$821,2,0)</f>
        <v>110362</v>
      </c>
      <c r="C502" s="57" t="s">
        <v>442</v>
      </c>
      <c r="D502" s="58">
        <v>3</v>
      </c>
      <c r="E502" s="58">
        <v>2</v>
      </c>
      <c r="F502" s="58">
        <v>1</v>
      </c>
      <c r="G502" s="58" t="s">
        <v>576</v>
      </c>
      <c r="H502" s="52"/>
      <c r="I502" s="156" t="str">
        <f t="shared" si="7"/>
        <v>110362</v>
      </c>
      <c r="J502" s="49" t="s">
        <v>117</v>
      </c>
    </row>
    <row r="503" spans="1:10" s="55" customFormat="1" ht="33">
      <c r="A503" s="51">
        <v>36</v>
      </c>
      <c r="B503" s="52" t="str">
        <f>VLOOKUP(C503,'[1]Mamon'!$B$5:$I$821,2,0)</f>
        <v>110361</v>
      </c>
      <c r="C503" s="57" t="s">
        <v>443</v>
      </c>
      <c r="D503" s="58">
        <v>3</v>
      </c>
      <c r="E503" s="58">
        <v>3</v>
      </c>
      <c r="F503" s="58">
        <v>0</v>
      </c>
      <c r="G503" s="58" t="s">
        <v>576</v>
      </c>
      <c r="H503" s="52"/>
      <c r="I503" s="156" t="str">
        <f t="shared" si="7"/>
        <v>110361</v>
      </c>
      <c r="J503" s="49" t="s">
        <v>117</v>
      </c>
    </row>
    <row r="504" spans="1:10" s="55" customFormat="1" ht="16.5">
      <c r="A504" s="51">
        <v>37</v>
      </c>
      <c r="B504" s="52" t="str">
        <f>VLOOKUP(C504,'[1]Mamon'!$B$5:$I$821,2,0)</f>
        <v>110314</v>
      </c>
      <c r="C504" s="53" t="s">
        <v>444</v>
      </c>
      <c r="D504" s="54">
        <v>4</v>
      </c>
      <c r="E504" s="54">
        <v>3</v>
      </c>
      <c r="F504" s="54">
        <v>1</v>
      </c>
      <c r="G504" s="52">
        <v>4</v>
      </c>
      <c r="H504" s="52"/>
      <c r="I504" s="156" t="str">
        <f t="shared" si="7"/>
        <v>110314</v>
      </c>
      <c r="J504" s="49" t="s">
        <v>117</v>
      </c>
    </row>
    <row r="505" spans="1:10" s="55" customFormat="1" ht="16.5">
      <c r="A505" s="51">
        <v>38</v>
      </c>
      <c r="B505" s="52" t="str">
        <f>VLOOKUP(C505,'[1]Mamon'!$B$5:$I$821,2,0)</f>
        <v>110315</v>
      </c>
      <c r="C505" s="53" t="s">
        <v>445</v>
      </c>
      <c r="D505" s="52">
        <v>3</v>
      </c>
      <c r="E505" s="52">
        <v>2</v>
      </c>
      <c r="F505" s="52">
        <v>1</v>
      </c>
      <c r="G505" s="52">
        <v>5</v>
      </c>
      <c r="H505" s="52"/>
      <c r="I505" s="156" t="str">
        <f t="shared" si="7"/>
        <v>110315</v>
      </c>
      <c r="J505" s="49" t="s">
        <v>117</v>
      </c>
    </row>
    <row r="506" spans="1:10" s="55" customFormat="1" ht="16.5">
      <c r="A506" s="51">
        <v>39</v>
      </c>
      <c r="B506" s="52" t="str">
        <f>VLOOKUP(C506,'[1]Mamon'!$B$5:$I$821,2,0)</f>
        <v>110316</v>
      </c>
      <c r="C506" s="53" t="s">
        <v>446</v>
      </c>
      <c r="D506" s="52">
        <v>3</v>
      </c>
      <c r="E506" s="52">
        <v>2</v>
      </c>
      <c r="F506" s="52">
        <v>1</v>
      </c>
      <c r="G506" s="52">
        <v>6</v>
      </c>
      <c r="H506" s="52"/>
      <c r="I506" s="156" t="str">
        <f t="shared" si="7"/>
        <v>110316</v>
      </c>
      <c r="J506" s="49" t="s">
        <v>117</v>
      </c>
    </row>
    <row r="507" spans="1:10" s="55" customFormat="1" ht="16.5">
      <c r="A507" s="51">
        <v>40</v>
      </c>
      <c r="B507" s="52" t="str">
        <f>VLOOKUP(C507,'[1]Mamon'!$B$5:$I$821,2,0)</f>
        <v>110317</v>
      </c>
      <c r="C507" s="53" t="s">
        <v>447</v>
      </c>
      <c r="D507" s="52">
        <v>4</v>
      </c>
      <c r="E507" s="52">
        <v>2</v>
      </c>
      <c r="F507" s="52">
        <v>2</v>
      </c>
      <c r="G507" s="52">
        <v>7</v>
      </c>
      <c r="H507" s="52"/>
      <c r="I507" s="156" t="str">
        <f t="shared" si="7"/>
        <v>110317</v>
      </c>
      <c r="J507" s="49" t="s">
        <v>117</v>
      </c>
    </row>
    <row r="508" spans="1:10" s="55" customFormat="1" ht="16.5">
      <c r="A508" s="51">
        <v>41</v>
      </c>
      <c r="B508" s="52" t="str">
        <f>VLOOKUP(C508,'[1]Mamon'!$B$5:$I$821,2,0)</f>
        <v>110310</v>
      </c>
      <c r="C508" s="73" t="s">
        <v>448</v>
      </c>
      <c r="D508" s="54">
        <v>3</v>
      </c>
      <c r="E508" s="54">
        <v>3</v>
      </c>
      <c r="F508" s="52">
        <v>0</v>
      </c>
      <c r="G508" s="52">
        <v>7</v>
      </c>
      <c r="H508" s="52"/>
      <c r="I508" s="156" t="str">
        <f t="shared" si="7"/>
        <v>110310</v>
      </c>
      <c r="J508" s="49" t="s">
        <v>117</v>
      </c>
    </row>
    <row r="509" spans="1:10" s="55" customFormat="1" ht="16.5">
      <c r="A509" s="51">
        <v>42</v>
      </c>
      <c r="B509" s="52" t="str">
        <f>VLOOKUP(C509,'[1]Mamon'!$B$5:$I$821,2,0)</f>
        <v>110312</v>
      </c>
      <c r="C509" s="53" t="s">
        <v>449</v>
      </c>
      <c r="D509" s="52">
        <v>4</v>
      </c>
      <c r="E509" s="52">
        <v>3</v>
      </c>
      <c r="F509" s="52">
        <v>1</v>
      </c>
      <c r="G509" s="52">
        <v>6</v>
      </c>
      <c r="H509" s="52"/>
      <c r="I509" s="156" t="str">
        <f t="shared" si="7"/>
        <v>110312</v>
      </c>
      <c r="J509" s="49" t="s">
        <v>117</v>
      </c>
    </row>
    <row r="510" spans="1:10" s="55" customFormat="1" ht="16.5">
      <c r="A510" s="51">
        <v>43</v>
      </c>
      <c r="B510" s="52" t="str">
        <f>VLOOKUP(C510,'[1]Mamon'!$B$5:$I$821,2,0)</f>
        <v>110319</v>
      </c>
      <c r="C510" s="53" t="s">
        <v>450</v>
      </c>
      <c r="D510" s="52">
        <v>4</v>
      </c>
      <c r="E510" s="52">
        <v>3</v>
      </c>
      <c r="F510" s="52">
        <v>1</v>
      </c>
      <c r="G510" s="52">
        <v>7</v>
      </c>
      <c r="H510" s="52"/>
      <c r="I510" s="156" t="str">
        <f t="shared" si="7"/>
        <v>110319</v>
      </c>
      <c r="J510" s="49" t="s">
        <v>117</v>
      </c>
    </row>
    <row r="511" spans="1:10" s="55" customFormat="1" ht="16.5">
      <c r="A511" s="51">
        <v>44</v>
      </c>
      <c r="B511" s="52" t="str">
        <f>VLOOKUP(C511,'[1]Mamon'!$B$5:$I$821,2,0)</f>
        <v>110320</v>
      </c>
      <c r="C511" s="53" t="s">
        <v>451</v>
      </c>
      <c r="D511" s="52">
        <v>3</v>
      </c>
      <c r="E511" s="52">
        <v>3</v>
      </c>
      <c r="F511" s="52">
        <v>0</v>
      </c>
      <c r="G511" s="52">
        <v>6</v>
      </c>
      <c r="H511" s="52"/>
      <c r="I511" s="156" t="str">
        <f t="shared" si="7"/>
        <v>110320</v>
      </c>
      <c r="J511" s="49" t="s">
        <v>117</v>
      </c>
    </row>
    <row r="512" spans="1:10" s="55" customFormat="1" ht="16.5">
      <c r="A512" s="51">
        <v>45</v>
      </c>
      <c r="B512" s="52" t="str">
        <f>VLOOKUP(C512,'[1]Mamon'!$B$5:$I$821,2,0)</f>
        <v>110321</v>
      </c>
      <c r="C512" s="53" t="s">
        <v>452</v>
      </c>
      <c r="D512" s="52">
        <v>3</v>
      </c>
      <c r="E512" s="52">
        <v>2</v>
      </c>
      <c r="F512" s="52">
        <v>1</v>
      </c>
      <c r="G512" s="52">
        <v>7</v>
      </c>
      <c r="H512" s="52"/>
      <c r="I512" s="156" t="str">
        <f t="shared" si="7"/>
        <v>110321</v>
      </c>
      <c r="J512" s="49" t="s">
        <v>117</v>
      </c>
    </row>
    <row r="513" spans="1:10" s="55" customFormat="1" ht="16.5">
      <c r="A513" s="51">
        <v>46</v>
      </c>
      <c r="B513" s="52" t="str">
        <f>VLOOKUP(C513,'[1]Mamon'!$B$5:$I$821,2,0)</f>
        <v>110341</v>
      </c>
      <c r="C513" s="53" t="s">
        <v>453</v>
      </c>
      <c r="D513" s="52">
        <v>3</v>
      </c>
      <c r="E513" s="52">
        <v>3</v>
      </c>
      <c r="F513" s="52">
        <v>0</v>
      </c>
      <c r="G513" s="52">
        <v>7</v>
      </c>
      <c r="H513" s="52"/>
      <c r="I513" s="156" t="str">
        <f t="shared" si="7"/>
        <v>110341</v>
      </c>
      <c r="J513" s="49" t="s">
        <v>117</v>
      </c>
    </row>
    <row r="514" spans="1:10" s="55" customFormat="1" ht="16.5">
      <c r="A514" s="51">
        <v>47</v>
      </c>
      <c r="B514" s="52" t="str">
        <f>VLOOKUP(C514,'[1]Mamon'!$B$5:$I$821,2,0)</f>
        <v>110356</v>
      </c>
      <c r="C514" s="53" t="s">
        <v>454</v>
      </c>
      <c r="D514" s="52">
        <v>3</v>
      </c>
      <c r="E514" s="52">
        <v>2</v>
      </c>
      <c r="F514" s="52">
        <v>1</v>
      </c>
      <c r="G514" s="52">
        <v>7</v>
      </c>
      <c r="H514" s="52"/>
      <c r="I514" s="156" t="str">
        <f t="shared" si="7"/>
        <v>110356</v>
      </c>
      <c r="J514" s="49" t="s">
        <v>117</v>
      </c>
    </row>
    <row r="515" spans="1:10" s="55" customFormat="1" ht="16.5">
      <c r="A515" s="51">
        <v>48</v>
      </c>
      <c r="B515" s="52" t="str">
        <f>VLOOKUP(C515,'[1]Mamon'!$B$5:$I$821,2,0)</f>
        <v>110365</v>
      </c>
      <c r="C515" s="53" t="s">
        <v>455</v>
      </c>
      <c r="D515" s="58">
        <v>4</v>
      </c>
      <c r="E515" s="58">
        <v>0</v>
      </c>
      <c r="F515" s="58">
        <v>4</v>
      </c>
      <c r="G515" s="70">
        <v>6</v>
      </c>
      <c r="H515" s="121"/>
      <c r="I515" s="156" t="str">
        <f t="shared" si="7"/>
        <v>110365</v>
      </c>
      <c r="J515" s="49" t="s">
        <v>117</v>
      </c>
    </row>
    <row r="516" spans="1:10" s="55" customFormat="1" ht="33">
      <c r="A516" s="51">
        <v>49</v>
      </c>
      <c r="B516" s="52" t="str">
        <f>VLOOKUP(C516,'[1]Mamon'!$B$5:$I$821,2,0)</f>
        <v>110311</v>
      </c>
      <c r="C516" s="57" t="s">
        <v>456</v>
      </c>
      <c r="D516" s="58">
        <v>3</v>
      </c>
      <c r="E516" s="58">
        <v>2</v>
      </c>
      <c r="F516" s="58">
        <v>1</v>
      </c>
      <c r="G516" s="58" t="s">
        <v>572</v>
      </c>
      <c r="H516" s="52"/>
      <c r="I516" s="156" t="str">
        <f t="shared" si="7"/>
        <v>110311</v>
      </c>
      <c r="J516" s="49" t="s">
        <v>117</v>
      </c>
    </row>
    <row r="517" spans="1:10" s="55" customFormat="1" ht="33">
      <c r="A517" s="51">
        <v>50</v>
      </c>
      <c r="B517" s="52" t="str">
        <f>VLOOKUP(C517,'[1]Mamon'!$B$5:$I$821,2,0)</f>
        <v>110308</v>
      </c>
      <c r="C517" s="57" t="s">
        <v>457</v>
      </c>
      <c r="D517" s="58">
        <v>3</v>
      </c>
      <c r="E517" s="58">
        <v>2</v>
      </c>
      <c r="F517" s="58">
        <v>1</v>
      </c>
      <c r="G517" s="58" t="s">
        <v>572</v>
      </c>
      <c r="H517" s="52"/>
      <c r="I517" s="156" t="str">
        <f t="shared" si="7"/>
        <v>110308</v>
      </c>
      <c r="J517" s="49" t="s">
        <v>117</v>
      </c>
    </row>
    <row r="518" spans="1:10" s="55" customFormat="1" ht="33">
      <c r="A518" s="51">
        <v>51</v>
      </c>
      <c r="B518" s="52" t="str">
        <f>VLOOKUP(C518,'[1]Mamon'!$B$5:$I$821,2,0)</f>
        <v>110309</v>
      </c>
      <c r="C518" s="57" t="s">
        <v>458</v>
      </c>
      <c r="D518" s="58">
        <v>3</v>
      </c>
      <c r="E518" s="58">
        <v>2</v>
      </c>
      <c r="F518" s="58">
        <v>1</v>
      </c>
      <c r="G518" s="58" t="s">
        <v>572</v>
      </c>
      <c r="H518" s="52"/>
      <c r="I518" s="156" t="str">
        <f t="shared" si="7"/>
        <v>110309</v>
      </c>
      <c r="J518" s="49" t="s">
        <v>117</v>
      </c>
    </row>
    <row r="519" spans="1:10" s="55" customFormat="1" ht="33">
      <c r="A519" s="51">
        <v>52</v>
      </c>
      <c r="B519" s="52" t="str">
        <f>VLOOKUP(C519,'[1]Mamon'!$B$5:$I$821,2,0)</f>
        <v>110360</v>
      </c>
      <c r="C519" s="57" t="s">
        <v>459</v>
      </c>
      <c r="D519" s="58">
        <v>3</v>
      </c>
      <c r="E519" s="58">
        <v>2</v>
      </c>
      <c r="F519" s="58">
        <v>1</v>
      </c>
      <c r="G519" s="58" t="s">
        <v>571</v>
      </c>
      <c r="H519" s="52"/>
      <c r="I519" s="156" t="str">
        <f aca="true" t="shared" si="8" ref="I519:I582">B519</f>
        <v>110360</v>
      </c>
      <c r="J519" s="49" t="s">
        <v>117</v>
      </c>
    </row>
    <row r="520" spans="1:10" s="55" customFormat="1" ht="33">
      <c r="A520" s="132">
        <v>53</v>
      </c>
      <c r="B520" s="54" t="str">
        <f>VLOOKUP(C520,'[1]Mamon'!$B$5:$I$821,2,0)</f>
        <v>110302</v>
      </c>
      <c r="C520" s="133" t="s">
        <v>460</v>
      </c>
      <c r="D520" s="59">
        <v>3</v>
      </c>
      <c r="E520" s="59">
        <v>2</v>
      </c>
      <c r="F520" s="59">
        <v>1</v>
      </c>
      <c r="G520" s="58" t="s">
        <v>571</v>
      </c>
      <c r="H520" s="52"/>
      <c r="I520" s="156" t="str">
        <f t="shared" si="8"/>
        <v>110302</v>
      </c>
      <c r="J520" s="49" t="s">
        <v>117</v>
      </c>
    </row>
    <row r="521" spans="1:10" s="55" customFormat="1" ht="33">
      <c r="A521" s="132">
        <v>54</v>
      </c>
      <c r="B521" s="54" t="str">
        <f>VLOOKUP(C521,'[1]Mamon'!$B$5:$I$821,2,0)</f>
        <v>110318</v>
      </c>
      <c r="C521" s="133" t="s">
        <v>461</v>
      </c>
      <c r="D521" s="59">
        <v>3</v>
      </c>
      <c r="E521" s="59">
        <v>2</v>
      </c>
      <c r="F521" s="59">
        <v>1</v>
      </c>
      <c r="G521" s="58" t="s">
        <v>571</v>
      </c>
      <c r="H521" s="52"/>
      <c r="I521" s="156" t="str">
        <f t="shared" si="8"/>
        <v>110318</v>
      </c>
      <c r="J521" s="49" t="s">
        <v>117</v>
      </c>
    </row>
    <row r="522" spans="1:10" s="55" customFormat="1" ht="16.5">
      <c r="A522" s="51">
        <v>55</v>
      </c>
      <c r="B522" s="52" t="str">
        <f>VLOOKUP(C522,'[1]Mamon'!$B$5:$I$821,2,0)</f>
        <v>110367</v>
      </c>
      <c r="C522" s="94" t="s">
        <v>462</v>
      </c>
      <c r="D522" s="52">
        <v>8</v>
      </c>
      <c r="E522" s="52">
        <v>0</v>
      </c>
      <c r="F522" s="52">
        <v>8</v>
      </c>
      <c r="G522" s="52">
        <v>8</v>
      </c>
      <c r="H522" s="52"/>
      <c r="I522" s="156" t="str">
        <f t="shared" si="8"/>
        <v>110367</v>
      </c>
      <c r="J522" s="49" t="s">
        <v>117</v>
      </c>
    </row>
    <row r="523" spans="1:10" s="55" customFormat="1" ht="31.5">
      <c r="A523" s="51">
        <v>56</v>
      </c>
      <c r="B523" s="52" t="str">
        <f>VLOOKUP(C523,'[1]Mamon'!$B$5:$I$821,2,0)</f>
        <v>110330</v>
      </c>
      <c r="C523" s="94" t="s">
        <v>463</v>
      </c>
      <c r="D523" s="52">
        <v>7</v>
      </c>
      <c r="E523" s="52">
        <v>0</v>
      </c>
      <c r="F523" s="52">
        <v>7</v>
      </c>
      <c r="G523" s="52">
        <v>8</v>
      </c>
      <c r="H523" s="52"/>
      <c r="I523" s="156" t="str">
        <f t="shared" si="8"/>
        <v>110330</v>
      </c>
      <c r="J523" s="49" t="s">
        <v>117</v>
      </c>
    </row>
    <row r="524" spans="1:10" s="55" customFormat="1" ht="16.5">
      <c r="A524" s="93">
        <v>1</v>
      </c>
      <c r="B524" s="52" t="str">
        <f>VLOOKUP(C524,'[1]Mamon'!$B$5:$I$821,2,0)</f>
        <v>120301</v>
      </c>
      <c r="C524" s="53" t="s">
        <v>77</v>
      </c>
      <c r="D524" s="52">
        <v>5</v>
      </c>
      <c r="E524" s="52">
        <v>5</v>
      </c>
      <c r="F524" s="52">
        <v>0</v>
      </c>
      <c r="G524" s="52">
        <v>1</v>
      </c>
      <c r="H524" s="52"/>
      <c r="I524" s="156" t="str">
        <f t="shared" si="8"/>
        <v>120301</v>
      </c>
      <c r="J524" s="49" t="s">
        <v>118</v>
      </c>
    </row>
    <row r="525" spans="1:10" s="55" customFormat="1" ht="16.5">
      <c r="A525" s="93">
        <v>2</v>
      </c>
      <c r="B525" s="52" t="str">
        <f>VLOOKUP(C525,'[1]Mamon'!$B$5:$I$821,2,0)</f>
        <v>120305</v>
      </c>
      <c r="C525" s="53" t="s">
        <v>72</v>
      </c>
      <c r="D525" s="52">
        <v>2</v>
      </c>
      <c r="E525" s="52">
        <v>2</v>
      </c>
      <c r="F525" s="52">
        <v>0</v>
      </c>
      <c r="G525" s="52">
        <v>2</v>
      </c>
      <c r="H525" s="52"/>
      <c r="I525" s="156" t="str">
        <f t="shared" si="8"/>
        <v>120305</v>
      </c>
      <c r="J525" s="49" t="s">
        <v>118</v>
      </c>
    </row>
    <row r="526" spans="1:10" s="55" customFormat="1" ht="16.5">
      <c r="A526" s="93">
        <v>3</v>
      </c>
      <c r="B526" s="52" t="str">
        <f>VLOOKUP(C526,'[1]Mamon'!$B$5:$I$821,2,0)</f>
        <v>120302</v>
      </c>
      <c r="C526" s="53" t="s">
        <v>150</v>
      </c>
      <c r="D526" s="52">
        <v>3</v>
      </c>
      <c r="E526" s="52">
        <v>3</v>
      </c>
      <c r="F526" s="52">
        <v>0</v>
      </c>
      <c r="G526" s="52">
        <v>3</v>
      </c>
      <c r="H526" s="52"/>
      <c r="I526" s="156" t="str">
        <f t="shared" si="8"/>
        <v>120302</v>
      </c>
      <c r="J526" s="49" t="s">
        <v>118</v>
      </c>
    </row>
    <row r="527" spans="1:10" s="55" customFormat="1" ht="16.5">
      <c r="A527" s="93">
        <v>4</v>
      </c>
      <c r="B527" s="52" t="str">
        <f>VLOOKUP(C527,'[1]Mamon'!$B$5:$I$821,2,0)</f>
        <v>140303</v>
      </c>
      <c r="C527" s="53" t="s">
        <v>151</v>
      </c>
      <c r="D527" s="52">
        <v>2</v>
      </c>
      <c r="E527" s="52">
        <v>2</v>
      </c>
      <c r="F527" s="52">
        <v>0</v>
      </c>
      <c r="G527" s="52">
        <v>1</v>
      </c>
      <c r="H527" s="52"/>
      <c r="I527" s="156" t="str">
        <f t="shared" si="8"/>
        <v>140303</v>
      </c>
      <c r="J527" s="49" t="s">
        <v>118</v>
      </c>
    </row>
    <row r="528" spans="1:11" s="55" customFormat="1" ht="16.5">
      <c r="A528" s="93">
        <v>5</v>
      </c>
      <c r="B528" s="52" t="str">
        <f>VLOOKUP(C528,'[1]Mamon'!$B$5:$I$821,2,0)</f>
        <v>120304</v>
      </c>
      <c r="C528" s="73" t="s">
        <v>79</v>
      </c>
      <c r="D528" s="54">
        <v>2</v>
      </c>
      <c r="E528" s="54">
        <v>2</v>
      </c>
      <c r="F528" s="52">
        <v>0</v>
      </c>
      <c r="G528" s="70">
        <v>2</v>
      </c>
      <c r="H528" s="52"/>
      <c r="I528" s="156" t="str">
        <f t="shared" si="8"/>
        <v>120304</v>
      </c>
      <c r="J528" s="49" t="s">
        <v>118</v>
      </c>
      <c r="K528" s="55" t="s">
        <v>304</v>
      </c>
    </row>
    <row r="529" spans="1:12" s="55" customFormat="1" ht="16.5">
      <c r="A529" s="93">
        <v>6</v>
      </c>
      <c r="B529" s="70" t="str">
        <f>VLOOKUP(C529,'[1]Mamon'!$B$5:$I$821,2,0)</f>
        <v>120306</v>
      </c>
      <c r="C529" s="76" t="s">
        <v>429</v>
      </c>
      <c r="D529" s="58">
        <v>2</v>
      </c>
      <c r="E529" s="58">
        <v>2</v>
      </c>
      <c r="F529" s="58">
        <v>0</v>
      </c>
      <c r="G529" s="58">
        <v>1</v>
      </c>
      <c r="H529" s="52"/>
      <c r="I529" s="156" t="str">
        <f t="shared" si="8"/>
        <v>120306</v>
      </c>
      <c r="J529" s="49" t="s">
        <v>118</v>
      </c>
      <c r="L529" s="77" t="s">
        <v>429</v>
      </c>
    </row>
    <row r="530" spans="1:12" s="55" customFormat="1" ht="16.5">
      <c r="A530" s="51">
        <v>7</v>
      </c>
      <c r="B530" s="70" t="str">
        <f>VLOOKUP(C530,'[1]Mamon'!$B$5:$I$821,2,0)</f>
        <v>140304</v>
      </c>
      <c r="C530" s="61" t="s">
        <v>80</v>
      </c>
      <c r="D530" s="58">
        <v>2</v>
      </c>
      <c r="E530" s="58">
        <v>2</v>
      </c>
      <c r="F530" s="58">
        <v>0</v>
      </c>
      <c r="G530" s="58">
        <v>1</v>
      </c>
      <c r="H530" s="52"/>
      <c r="I530" s="156" t="str">
        <f t="shared" si="8"/>
        <v>140304</v>
      </c>
      <c r="J530" s="49" t="s">
        <v>118</v>
      </c>
      <c r="L530" s="89" t="s">
        <v>80</v>
      </c>
    </row>
    <row r="531" spans="1:10" s="55" customFormat="1" ht="33">
      <c r="A531" s="51">
        <v>8</v>
      </c>
      <c r="B531" s="52" t="str">
        <f>VLOOKUP(C531,'[1]Mamon'!$B$5:$I$821,2,0)</f>
        <v>130366K3</v>
      </c>
      <c r="C531" s="126" t="s">
        <v>608</v>
      </c>
      <c r="D531" s="52">
        <v>4</v>
      </c>
      <c r="E531" s="52">
        <v>4</v>
      </c>
      <c r="F531" s="52">
        <v>0</v>
      </c>
      <c r="G531" s="52">
        <v>1</v>
      </c>
      <c r="H531" s="52"/>
      <c r="I531" s="156" t="str">
        <f t="shared" si="8"/>
        <v>130366K3</v>
      </c>
      <c r="J531" s="49" t="s">
        <v>118</v>
      </c>
    </row>
    <row r="532" spans="1:10" s="55" customFormat="1" ht="33">
      <c r="A532" s="51">
        <v>9</v>
      </c>
      <c r="B532" s="52" t="str">
        <f>VLOOKUP(C532,'[1]Mamon'!$B$5:$I$821,2,0)</f>
        <v>130367K3</v>
      </c>
      <c r="C532" s="126" t="s">
        <v>609</v>
      </c>
      <c r="D532" s="52">
        <v>4</v>
      </c>
      <c r="E532" s="52">
        <v>4</v>
      </c>
      <c r="F532" s="52">
        <v>0</v>
      </c>
      <c r="G532" s="52">
        <v>2</v>
      </c>
      <c r="H532" s="52"/>
      <c r="I532" s="156" t="str">
        <f t="shared" si="8"/>
        <v>130367K3</v>
      </c>
      <c r="J532" s="49" t="s">
        <v>118</v>
      </c>
    </row>
    <row r="533" spans="1:10" s="55" customFormat="1" ht="16.5">
      <c r="A533" s="51">
        <v>10</v>
      </c>
      <c r="B533" s="52" t="str">
        <f>VLOOKUP(C533,'[1]Mamon'!$B$5:$I$821,2,0)</f>
        <v>130342</v>
      </c>
      <c r="C533" s="53" t="s">
        <v>194</v>
      </c>
      <c r="D533" s="52">
        <v>3</v>
      </c>
      <c r="E533" s="52">
        <v>3</v>
      </c>
      <c r="F533" s="52">
        <v>0</v>
      </c>
      <c r="G533" s="52">
        <v>3</v>
      </c>
      <c r="H533" s="52"/>
      <c r="I533" s="156" t="str">
        <f t="shared" si="8"/>
        <v>130342</v>
      </c>
      <c r="J533" s="49" t="s">
        <v>118</v>
      </c>
    </row>
    <row r="534" spans="1:10" s="55" customFormat="1" ht="16.5">
      <c r="A534" s="93">
        <v>11</v>
      </c>
      <c r="B534" s="52" t="str">
        <f>VLOOKUP(C534,'[1]Mamon'!$B$5:$I$821,2,0)</f>
        <v>100303</v>
      </c>
      <c r="C534" s="53" t="s">
        <v>430</v>
      </c>
      <c r="D534" s="52">
        <v>3</v>
      </c>
      <c r="E534" s="52">
        <v>3</v>
      </c>
      <c r="F534" s="52">
        <v>0</v>
      </c>
      <c r="G534" s="52">
        <v>1</v>
      </c>
      <c r="H534" s="52"/>
      <c r="I534" s="156" t="str">
        <f t="shared" si="8"/>
        <v>100303</v>
      </c>
      <c r="J534" s="49" t="s">
        <v>118</v>
      </c>
    </row>
    <row r="535" spans="1:12" s="55" customFormat="1" ht="16.5">
      <c r="A535" s="93">
        <v>12</v>
      </c>
      <c r="B535" s="70" t="str">
        <f>VLOOKUP(C535,'[1]Mamon'!$B$5:$I$821,2,0)</f>
        <v>100316</v>
      </c>
      <c r="C535" s="83" t="s">
        <v>88</v>
      </c>
      <c r="D535" s="52">
        <v>3</v>
      </c>
      <c r="E535" s="52">
        <v>3</v>
      </c>
      <c r="F535" s="52">
        <v>0</v>
      </c>
      <c r="G535" s="52">
        <v>2</v>
      </c>
      <c r="H535" s="52"/>
      <c r="I535" s="156" t="str">
        <f t="shared" si="8"/>
        <v>100316</v>
      </c>
      <c r="J535" s="49" t="s">
        <v>118</v>
      </c>
      <c r="L535" s="71" t="s">
        <v>88</v>
      </c>
    </row>
    <row r="536" spans="1:12" s="55" customFormat="1" ht="16.5">
      <c r="A536" s="93">
        <v>13</v>
      </c>
      <c r="B536" s="70" t="str">
        <f>VLOOKUP(C536,'[1]Mamon'!$B$5:$I$821,2,0)</f>
        <v>100315</v>
      </c>
      <c r="C536" s="98" t="s">
        <v>89</v>
      </c>
      <c r="D536" s="52">
        <v>3</v>
      </c>
      <c r="E536" s="52">
        <v>3</v>
      </c>
      <c r="F536" s="52">
        <v>0</v>
      </c>
      <c r="G536" s="70">
        <v>2</v>
      </c>
      <c r="H536" s="121"/>
      <c r="I536" s="156" t="str">
        <f t="shared" si="8"/>
        <v>100315</v>
      </c>
      <c r="J536" s="49" t="s">
        <v>118</v>
      </c>
      <c r="L536" s="103" t="s">
        <v>89</v>
      </c>
    </row>
    <row r="537" spans="1:10" s="55" customFormat="1" ht="16.5">
      <c r="A537" s="93">
        <v>14</v>
      </c>
      <c r="B537" s="52" t="str">
        <f>VLOOKUP(C537,'[1]Mamon'!$B$5:$I$821,2,0)</f>
        <v>050329</v>
      </c>
      <c r="C537" s="53" t="s">
        <v>41</v>
      </c>
      <c r="D537" s="52">
        <v>3</v>
      </c>
      <c r="E537" s="52">
        <v>2</v>
      </c>
      <c r="F537" s="52">
        <v>1</v>
      </c>
      <c r="G537" s="52">
        <v>2</v>
      </c>
      <c r="H537" s="52"/>
      <c r="I537" s="156" t="str">
        <f t="shared" si="8"/>
        <v>050329</v>
      </c>
      <c r="J537" s="49" t="s">
        <v>118</v>
      </c>
    </row>
    <row r="538" spans="1:10" s="55" customFormat="1" ht="18.75">
      <c r="A538" s="93">
        <v>15</v>
      </c>
      <c r="B538" s="52" t="str">
        <f>VLOOKUP(C538,'[1]Mamon'!$B$5:$I$821,2,0)</f>
        <v>110334</v>
      </c>
      <c r="C538" s="129" t="s">
        <v>191</v>
      </c>
      <c r="D538" s="58">
        <v>3</v>
      </c>
      <c r="E538" s="58">
        <v>3</v>
      </c>
      <c r="F538" s="58">
        <v>0</v>
      </c>
      <c r="G538" s="58">
        <v>3</v>
      </c>
      <c r="H538" s="52"/>
      <c r="I538" s="156" t="str">
        <f t="shared" si="8"/>
        <v>110334</v>
      </c>
      <c r="J538" s="49" t="s">
        <v>118</v>
      </c>
    </row>
    <row r="539" spans="1:10" s="55" customFormat="1" ht="16.5">
      <c r="A539" s="93">
        <v>16</v>
      </c>
      <c r="B539" s="52" t="str">
        <f>VLOOKUP(C539,'[1]Mamon'!$B$5:$I$821,2,0)</f>
        <v>110304</v>
      </c>
      <c r="C539" s="76" t="s">
        <v>192</v>
      </c>
      <c r="D539" s="58">
        <v>3</v>
      </c>
      <c r="E539" s="58">
        <v>3</v>
      </c>
      <c r="F539" s="58">
        <v>0</v>
      </c>
      <c r="G539" s="58">
        <v>3</v>
      </c>
      <c r="H539" s="52"/>
      <c r="I539" s="156" t="str">
        <f t="shared" si="8"/>
        <v>110304</v>
      </c>
      <c r="J539" s="49" t="s">
        <v>118</v>
      </c>
    </row>
    <row r="540" spans="1:10" s="55" customFormat="1" ht="16.5">
      <c r="A540" s="93">
        <v>17</v>
      </c>
      <c r="B540" s="52" t="str">
        <f>VLOOKUP(C540,'[1]Mamon'!$B$5:$I$821,2,0)</f>
        <v>100304</v>
      </c>
      <c r="C540" s="57" t="s">
        <v>193</v>
      </c>
      <c r="D540" s="58">
        <v>3</v>
      </c>
      <c r="E540" s="58">
        <v>3</v>
      </c>
      <c r="F540" s="58">
        <v>0</v>
      </c>
      <c r="G540" s="58">
        <v>3</v>
      </c>
      <c r="H540" s="52"/>
      <c r="I540" s="156" t="str">
        <f t="shared" si="8"/>
        <v>100304</v>
      </c>
      <c r="J540" s="49" t="s">
        <v>118</v>
      </c>
    </row>
    <row r="541" spans="1:10" s="55" customFormat="1" ht="16.5">
      <c r="A541" s="134" t="s">
        <v>203</v>
      </c>
      <c r="B541" s="52" t="str">
        <f>VLOOKUP(C541,'[1]Mamon'!$B$5:$I$821,2,0)</f>
        <v>090302</v>
      </c>
      <c r="C541" s="120" t="s">
        <v>82</v>
      </c>
      <c r="D541" s="48">
        <v>4</v>
      </c>
      <c r="E541" s="48">
        <v>0</v>
      </c>
      <c r="F541" s="52">
        <v>4</v>
      </c>
      <c r="G541" s="52">
        <v>2</v>
      </c>
      <c r="H541" s="52"/>
      <c r="I541" s="156" t="str">
        <f t="shared" si="8"/>
        <v>090302</v>
      </c>
      <c r="J541" s="49" t="s">
        <v>118</v>
      </c>
    </row>
    <row r="542" spans="1:10" s="55" customFormat="1" ht="16.5">
      <c r="A542" s="134" t="s">
        <v>204</v>
      </c>
      <c r="B542" s="52" t="str">
        <f>VLOOKUP(C542,'[1]Mamon'!$B$5:$I$821,2,0)</f>
        <v>090301</v>
      </c>
      <c r="C542" s="120" t="s">
        <v>205</v>
      </c>
      <c r="D542" s="48">
        <v>4</v>
      </c>
      <c r="E542" s="48">
        <v>0</v>
      </c>
      <c r="F542" s="48">
        <v>4</v>
      </c>
      <c r="G542" s="52">
        <v>1</v>
      </c>
      <c r="H542" s="52"/>
      <c r="I542" s="156" t="str">
        <f t="shared" si="8"/>
        <v>090301</v>
      </c>
      <c r="J542" s="49" t="s">
        <v>118</v>
      </c>
    </row>
    <row r="543" spans="1:10" s="55" customFormat="1" ht="16.5">
      <c r="A543" s="93">
        <v>18</v>
      </c>
      <c r="B543" s="52" t="str">
        <f>VLOOKUP(C543,'[1]Mamon'!$B$5:$I$821,2,0)</f>
        <v>110324</v>
      </c>
      <c r="C543" s="83" t="s">
        <v>158</v>
      </c>
      <c r="D543" s="70">
        <v>4</v>
      </c>
      <c r="E543" s="70">
        <v>3</v>
      </c>
      <c r="F543" s="70">
        <v>1</v>
      </c>
      <c r="G543" s="70">
        <v>4</v>
      </c>
      <c r="H543" s="70"/>
      <c r="I543" s="156" t="str">
        <f t="shared" si="8"/>
        <v>110324</v>
      </c>
      <c r="J543" s="49" t="s">
        <v>118</v>
      </c>
    </row>
    <row r="544" spans="1:10" s="55" customFormat="1" ht="16.5">
      <c r="A544" s="93">
        <v>19</v>
      </c>
      <c r="B544" s="52" t="str">
        <f>VLOOKUP(C544,'[1]Mamon'!$B$5:$I$821,2,0)</f>
        <v>110325</v>
      </c>
      <c r="C544" s="83" t="s">
        <v>431</v>
      </c>
      <c r="D544" s="70">
        <v>3</v>
      </c>
      <c r="E544" s="70">
        <v>3</v>
      </c>
      <c r="F544" s="70">
        <v>0</v>
      </c>
      <c r="G544" s="70">
        <v>5</v>
      </c>
      <c r="H544" s="70"/>
      <c r="I544" s="156" t="str">
        <f t="shared" si="8"/>
        <v>110325</v>
      </c>
      <c r="J544" s="49" t="s">
        <v>118</v>
      </c>
    </row>
    <row r="545" spans="1:10" s="55" customFormat="1" ht="16.5">
      <c r="A545" s="93">
        <v>20</v>
      </c>
      <c r="B545" s="52" t="str">
        <f>VLOOKUP(C545,'[1]Mamon'!$B$5:$I$821,2,0)</f>
        <v>110337</v>
      </c>
      <c r="C545" s="83" t="s">
        <v>159</v>
      </c>
      <c r="D545" s="70">
        <v>3</v>
      </c>
      <c r="E545" s="70">
        <v>2</v>
      </c>
      <c r="F545" s="70">
        <v>1</v>
      </c>
      <c r="G545" s="70">
        <v>4</v>
      </c>
      <c r="H545" s="70"/>
      <c r="I545" s="156" t="str">
        <f t="shared" si="8"/>
        <v>110337</v>
      </c>
      <c r="J545" s="49" t="s">
        <v>118</v>
      </c>
    </row>
    <row r="546" spans="1:10" s="55" customFormat="1" ht="16.5">
      <c r="A546" s="93">
        <v>21</v>
      </c>
      <c r="B546" s="52" t="str">
        <f>VLOOKUP(C546,'[1]Mamon'!$B$5:$I$821,2,0)</f>
        <v>110336</v>
      </c>
      <c r="C546" s="83" t="s">
        <v>160</v>
      </c>
      <c r="D546" s="70">
        <v>3</v>
      </c>
      <c r="E546" s="70">
        <v>2</v>
      </c>
      <c r="F546" s="70">
        <v>1</v>
      </c>
      <c r="G546" s="70">
        <v>3</v>
      </c>
      <c r="H546" s="70"/>
      <c r="I546" s="156" t="str">
        <f t="shared" si="8"/>
        <v>110336</v>
      </c>
      <c r="J546" s="49" t="s">
        <v>118</v>
      </c>
    </row>
    <row r="547" spans="1:12" s="55" customFormat="1" ht="16.5">
      <c r="A547" s="93">
        <v>22</v>
      </c>
      <c r="B547" s="70" t="str">
        <f>VLOOKUP(C547,'[1]Mamon'!$B$5:$I$821,2,0)</f>
        <v>120307</v>
      </c>
      <c r="C547" s="83" t="s">
        <v>161</v>
      </c>
      <c r="D547" s="70">
        <v>3</v>
      </c>
      <c r="E547" s="70">
        <v>3</v>
      </c>
      <c r="F547" s="70">
        <v>0</v>
      </c>
      <c r="G547" s="70">
        <v>3</v>
      </c>
      <c r="H547" s="70"/>
      <c r="I547" s="156" t="str">
        <f t="shared" si="8"/>
        <v>120307</v>
      </c>
      <c r="J547" s="49" t="s">
        <v>118</v>
      </c>
      <c r="L547" s="71" t="s">
        <v>161</v>
      </c>
    </row>
    <row r="548" spans="1:12" s="55" customFormat="1" ht="16.5">
      <c r="A548" s="93">
        <v>23</v>
      </c>
      <c r="B548" s="70" t="str">
        <f>VLOOKUP(C548,'[1]Mamon'!$B$5:$I$821,2,0)</f>
        <v>050340</v>
      </c>
      <c r="C548" s="83" t="s">
        <v>432</v>
      </c>
      <c r="D548" s="70">
        <v>3</v>
      </c>
      <c r="E548" s="70">
        <v>2</v>
      </c>
      <c r="F548" s="70">
        <v>1</v>
      </c>
      <c r="G548" s="70">
        <v>5</v>
      </c>
      <c r="H548" s="70"/>
      <c r="I548" s="156" t="str">
        <f t="shared" si="8"/>
        <v>050340</v>
      </c>
      <c r="J548" s="49" t="s">
        <v>118</v>
      </c>
      <c r="L548" s="71" t="s">
        <v>432</v>
      </c>
    </row>
    <row r="549" spans="1:10" s="55" customFormat="1" ht="16.5">
      <c r="A549" s="93">
        <v>24</v>
      </c>
      <c r="B549" s="52" t="str">
        <f>VLOOKUP(C549,'[1]Mamon'!$B$5:$I$821,2,0)</f>
        <v>110338</v>
      </c>
      <c r="C549" s="83" t="s">
        <v>162</v>
      </c>
      <c r="D549" s="70">
        <v>3</v>
      </c>
      <c r="E549" s="70">
        <v>2</v>
      </c>
      <c r="F549" s="70">
        <v>1</v>
      </c>
      <c r="G549" s="70">
        <v>3</v>
      </c>
      <c r="H549" s="70"/>
      <c r="I549" s="156" t="str">
        <f t="shared" si="8"/>
        <v>110338</v>
      </c>
      <c r="J549" s="49" t="s">
        <v>118</v>
      </c>
    </row>
    <row r="550" spans="1:10" s="55" customFormat="1" ht="16.5">
      <c r="A550" s="93">
        <v>25</v>
      </c>
      <c r="B550" s="52" t="str">
        <f>VLOOKUP(C550,'[1]Mamon'!$B$5:$I$821,2,0)</f>
        <v>110354</v>
      </c>
      <c r="C550" s="83" t="s">
        <v>433</v>
      </c>
      <c r="D550" s="70">
        <v>3</v>
      </c>
      <c r="E550" s="70">
        <v>3</v>
      </c>
      <c r="F550" s="70">
        <v>0</v>
      </c>
      <c r="G550" s="70">
        <v>4</v>
      </c>
      <c r="H550" s="70"/>
      <c r="I550" s="156" t="str">
        <f t="shared" si="8"/>
        <v>110354</v>
      </c>
      <c r="J550" s="49" t="s">
        <v>118</v>
      </c>
    </row>
    <row r="551" spans="1:10" s="55" customFormat="1" ht="16.5">
      <c r="A551" s="93">
        <v>26</v>
      </c>
      <c r="B551" s="52" t="str">
        <f>VLOOKUP(C551,'[1]Mamon'!$B$5:$I$821,2,0)</f>
        <v>110323</v>
      </c>
      <c r="C551" s="83" t="s">
        <v>434</v>
      </c>
      <c r="D551" s="70">
        <v>3</v>
      </c>
      <c r="E551" s="70">
        <v>3</v>
      </c>
      <c r="F551" s="70">
        <v>0</v>
      </c>
      <c r="G551" s="70">
        <v>4</v>
      </c>
      <c r="H551" s="70"/>
      <c r="I551" s="156" t="str">
        <f t="shared" si="8"/>
        <v>110323</v>
      </c>
      <c r="J551" s="49" t="s">
        <v>118</v>
      </c>
    </row>
    <row r="552" spans="1:10" s="55" customFormat="1" ht="16.5">
      <c r="A552" s="93">
        <v>27</v>
      </c>
      <c r="B552" s="52" t="str">
        <f>VLOOKUP(C552,'[1]Mamon'!$B$5:$I$821,2,0)</f>
        <v>110364</v>
      </c>
      <c r="C552" s="76" t="s">
        <v>438</v>
      </c>
      <c r="D552" s="67">
        <v>3</v>
      </c>
      <c r="E552" s="67">
        <v>3</v>
      </c>
      <c r="F552" s="67">
        <v>0</v>
      </c>
      <c r="G552" s="67">
        <v>6</v>
      </c>
      <c r="H552" s="70"/>
      <c r="I552" s="156" t="str">
        <f t="shared" si="8"/>
        <v>110364</v>
      </c>
      <c r="J552" s="49" t="s">
        <v>118</v>
      </c>
    </row>
    <row r="553" spans="1:10" s="55" customFormat="1" ht="16.5">
      <c r="A553" s="93">
        <v>28</v>
      </c>
      <c r="B553" s="52" t="str">
        <f>VLOOKUP(C553,'[1]Mamon'!$B$5:$I$821,2,0)</f>
        <v>110344</v>
      </c>
      <c r="C553" s="135" t="s">
        <v>464</v>
      </c>
      <c r="D553" s="86">
        <v>3</v>
      </c>
      <c r="E553" s="86">
        <v>3</v>
      </c>
      <c r="F553" s="86">
        <v>0</v>
      </c>
      <c r="G553" s="67">
        <v>6</v>
      </c>
      <c r="H553" s="70"/>
      <c r="I553" s="156" t="str">
        <f t="shared" si="8"/>
        <v>110344</v>
      </c>
      <c r="J553" s="49" t="s">
        <v>118</v>
      </c>
    </row>
    <row r="554" spans="1:10" s="55" customFormat="1" ht="16.5">
      <c r="A554" s="93">
        <v>29</v>
      </c>
      <c r="B554" s="52" t="str">
        <f>VLOOKUP(C554,'[1]Mamon'!$B$5:$I$821,2,0)</f>
        <v>110363</v>
      </c>
      <c r="C554" s="79" t="s">
        <v>465</v>
      </c>
      <c r="D554" s="80">
        <v>4</v>
      </c>
      <c r="E554" s="80">
        <v>3</v>
      </c>
      <c r="F554" s="80">
        <v>1</v>
      </c>
      <c r="G554" s="70">
        <v>4</v>
      </c>
      <c r="H554" s="70"/>
      <c r="I554" s="156" t="str">
        <f t="shared" si="8"/>
        <v>110363</v>
      </c>
      <c r="J554" s="49" t="s">
        <v>118</v>
      </c>
    </row>
    <row r="555" spans="1:10" s="55" customFormat="1" ht="16.5">
      <c r="A555" s="93">
        <v>30</v>
      </c>
      <c r="B555" s="52" t="str">
        <f>VLOOKUP(C555,'[1]Mamon'!$B$5:$I$821,2,0)</f>
        <v>110362</v>
      </c>
      <c r="C555" s="83" t="s">
        <v>442</v>
      </c>
      <c r="D555" s="70">
        <v>3</v>
      </c>
      <c r="E555" s="70">
        <v>2</v>
      </c>
      <c r="F555" s="70">
        <v>1</v>
      </c>
      <c r="G555" s="70">
        <v>5</v>
      </c>
      <c r="H555" s="70"/>
      <c r="I555" s="156" t="str">
        <f t="shared" si="8"/>
        <v>110362</v>
      </c>
      <c r="J555" s="49" t="s">
        <v>118</v>
      </c>
    </row>
    <row r="556" spans="1:10" s="55" customFormat="1" ht="16.5">
      <c r="A556" s="93">
        <v>31</v>
      </c>
      <c r="B556" s="52" t="str">
        <f>VLOOKUP(C556,'[1]Mamon'!$B$5:$I$821,2,0)</f>
        <v>110313</v>
      </c>
      <c r="C556" s="83" t="s">
        <v>466</v>
      </c>
      <c r="D556" s="70">
        <v>3</v>
      </c>
      <c r="E556" s="70">
        <v>3</v>
      </c>
      <c r="F556" s="70">
        <v>0</v>
      </c>
      <c r="G556" s="70">
        <v>4</v>
      </c>
      <c r="H556" s="70"/>
      <c r="I556" s="156" t="str">
        <f t="shared" si="8"/>
        <v>110313</v>
      </c>
      <c r="J556" s="49" t="s">
        <v>118</v>
      </c>
    </row>
    <row r="557" spans="1:10" s="55" customFormat="1" ht="16.5">
      <c r="A557" s="93">
        <v>32</v>
      </c>
      <c r="B557" s="52" t="str">
        <f>VLOOKUP(C557,'[1]Mamon'!$B$5:$I$821,2,0)</f>
        <v>110359</v>
      </c>
      <c r="C557" s="83" t="s">
        <v>441</v>
      </c>
      <c r="D557" s="70">
        <v>3</v>
      </c>
      <c r="E557" s="70">
        <v>3</v>
      </c>
      <c r="F557" s="70">
        <v>0</v>
      </c>
      <c r="G557" s="70">
        <v>5</v>
      </c>
      <c r="H557" s="70"/>
      <c r="I557" s="156" t="str">
        <f t="shared" si="8"/>
        <v>110359</v>
      </c>
      <c r="J557" s="49" t="s">
        <v>118</v>
      </c>
    </row>
    <row r="558" spans="1:10" s="55" customFormat="1" ht="16.5">
      <c r="A558" s="93">
        <v>33</v>
      </c>
      <c r="B558" s="52" t="str">
        <f>VLOOKUP(C558,'[1]Mamon'!$B$5:$I$821,2,0)</f>
        <v>110301</v>
      </c>
      <c r="C558" s="83" t="s">
        <v>467</v>
      </c>
      <c r="D558" s="70">
        <v>4</v>
      </c>
      <c r="E558" s="70">
        <v>3</v>
      </c>
      <c r="F558" s="70">
        <v>1</v>
      </c>
      <c r="G558" s="70">
        <v>7</v>
      </c>
      <c r="H558" s="70"/>
      <c r="I558" s="156" t="str">
        <f t="shared" si="8"/>
        <v>110301</v>
      </c>
      <c r="J558" s="49" t="s">
        <v>118</v>
      </c>
    </row>
    <row r="559" spans="1:10" s="55" customFormat="1" ht="16.5">
      <c r="A559" s="93">
        <v>34</v>
      </c>
      <c r="B559" s="52" t="str">
        <f>VLOOKUP(C559,'[1]Mamon'!$B$5:$I$821,2,0)</f>
        <v>110346</v>
      </c>
      <c r="C559" s="83" t="s">
        <v>468</v>
      </c>
      <c r="D559" s="70">
        <v>4</v>
      </c>
      <c r="E559" s="70">
        <v>2</v>
      </c>
      <c r="F559" s="70">
        <v>2</v>
      </c>
      <c r="G559" s="70">
        <v>5</v>
      </c>
      <c r="H559" s="70"/>
      <c r="I559" s="156" t="str">
        <f t="shared" si="8"/>
        <v>110346</v>
      </c>
      <c r="J559" s="49" t="s">
        <v>118</v>
      </c>
    </row>
    <row r="560" spans="1:10" s="55" customFormat="1" ht="16.5">
      <c r="A560" s="93">
        <v>35</v>
      </c>
      <c r="B560" s="52" t="str">
        <f>VLOOKUP(C560,'[1]Mamon'!$B$5:$I$821,2,0)</f>
        <v>110348</v>
      </c>
      <c r="C560" s="83" t="s">
        <v>241</v>
      </c>
      <c r="D560" s="70">
        <v>3</v>
      </c>
      <c r="E560" s="70">
        <v>3</v>
      </c>
      <c r="F560" s="70">
        <v>0</v>
      </c>
      <c r="G560" s="70">
        <v>6</v>
      </c>
      <c r="H560" s="70"/>
      <c r="I560" s="156" t="str">
        <f t="shared" si="8"/>
        <v>110348</v>
      </c>
      <c r="J560" s="49" t="s">
        <v>118</v>
      </c>
    </row>
    <row r="561" spans="1:10" s="55" customFormat="1" ht="16.5">
      <c r="A561" s="93">
        <v>36</v>
      </c>
      <c r="B561" s="52" t="str">
        <f>VLOOKUP(C561,'[1]Mamon'!$B$5:$I$821,2,0)</f>
        <v>110349</v>
      </c>
      <c r="C561" s="83" t="s">
        <v>469</v>
      </c>
      <c r="D561" s="70">
        <v>3</v>
      </c>
      <c r="E561" s="70">
        <v>3</v>
      </c>
      <c r="F561" s="70">
        <v>0</v>
      </c>
      <c r="G561" s="70">
        <v>7</v>
      </c>
      <c r="H561" s="70"/>
      <c r="I561" s="156" t="str">
        <f t="shared" si="8"/>
        <v>110349</v>
      </c>
      <c r="J561" s="49" t="s">
        <v>118</v>
      </c>
    </row>
    <row r="562" spans="1:10" s="55" customFormat="1" ht="16.5">
      <c r="A562" s="93">
        <v>37</v>
      </c>
      <c r="B562" s="52" t="str">
        <f>VLOOKUP(C562,'[1]Mamon'!$B$5:$I$821,2,0)</f>
        <v>110306</v>
      </c>
      <c r="C562" s="83" t="s">
        <v>470</v>
      </c>
      <c r="D562" s="70">
        <v>4</v>
      </c>
      <c r="E562" s="70">
        <v>3</v>
      </c>
      <c r="F562" s="70">
        <v>1</v>
      </c>
      <c r="G562" s="70">
        <v>5</v>
      </c>
      <c r="H562" s="70"/>
      <c r="I562" s="156" t="str">
        <f t="shared" si="8"/>
        <v>110306</v>
      </c>
      <c r="J562" s="49" t="s">
        <v>118</v>
      </c>
    </row>
    <row r="563" spans="1:10" s="55" customFormat="1" ht="16.5">
      <c r="A563" s="93">
        <v>38</v>
      </c>
      <c r="B563" s="52" t="str">
        <f>VLOOKUP(C563,'[1]Mamon'!$B$5:$I$821,2,0)</f>
        <v>110307</v>
      </c>
      <c r="C563" s="83" t="s">
        <v>471</v>
      </c>
      <c r="D563" s="70">
        <v>3</v>
      </c>
      <c r="E563" s="70">
        <v>2</v>
      </c>
      <c r="F563" s="70">
        <v>1</v>
      </c>
      <c r="G563" s="70">
        <v>6</v>
      </c>
      <c r="H563" s="70"/>
      <c r="I563" s="156" t="str">
        <f t="shared" si="8"/>
        <v>110307</v>
      </c>
      <c r="J563" s="49" t="s">
        <v>118</v>
      </c>
    </row>
    <row r="564" spans="1:10" s="55" customFormat="1" ht="16.5">
      <c r="A564" s="93">
        <v>39</v>
      </c>
      <c r="B564" s="52" t="str">
        <f>VLOOKUP(C564,'[1]Mamon'!$B$5:$I$821,2,0)</f>
        <v>110342</v>
      </c>
      <c r="C564" s="83" t="s">
        <v>472</v>
      </c>
      <c r="D564" s="70">
        <v>3</v>
      </c>
      <c r="E564" s="70">
        <v>2</v>
      </c>
      <c r="F564" s="70">
        <v>1</v>
      </c>
      <c r="G564" s="70">
        <v>7</v>
      </c>
      <c r="H564" s="70"/>
      <c r="I564" s="156" t="str">
        <f t="shared" si="8"/>
        <v>110342</v>
      </c>
      <c r="J564" s="49" t="s">
        <v>118</v>
      </c>
    </row>
    <row r="565" spans="1:10" s="55" customFormat="1" ht="16.5">
      <c r="A565" s="93">
        <v>40</v>
      </c>
      <c r="B565" s="52" t="str">
        <f>VLOOKUP(C565,'[1]Mamon'!$B$5:$I$821,2,0)</f>
        <v>110347</v>
      </c>
      <c r="C565" s="83" t="s">
        <v>245</v>
      </c>
      <c r="D565" s="70">
        <v>4</v>
      </c>
      <c r="E565" s="70">
        <v>3</v>
      </c>
      <c r="F565" s="70">
        <v>1</v>
      </c>
      <c r="G565" s="70">
        <v>6</v>
      </c>
      <c r="H565" s="70"/>
      <c r="I565" s="156" t="str">
        <f t="shared" si="8"/>
        <v>110347</v>
      </c>
      <c r="J565" s="49" t="s">
        <v>118</v>
      </c>
    </row>
    <row r="566" spans="1:10" s="55" customFormat="1" ht="16.5">
      <c r="A566" s="93">
        <v>41</v>
      </c>
      <c r="B566" s="52" t="str">
        <f>VLOOKUP(C566,'[1]Mamon'!$B$5:$I$821,2,0)</f>
        <v>110332</v>
      </c>
      <c r="C566" s="83" t="s">
        <v>473</v>
      </c>
      <c r="D566" s="70">
        <v>4</v>
      </c>
      <c r="E566" s="70">
        <v>2</v>
      </c>
      <c r="F566" s="70">
        <v>2</v>
      </c>
      <c r="G566" s="70">
        <v>7</v>
      </c>
      <c r="H566" s="70"/>
      <c r="I566" s="156" t="str">
        <f t="shared" si="8"/>
        <v>110332</v>
      </c>
      <c r="J566" s="49" t="s">
        <v>118</v>
      </c>
    </row>
    <row r="567" spans="1:10" s="55" customFormat="1" ht="16.5">
      <c r="A567" s="93">
        <v>42</v>
      </c>
      <c r="B567" s="52" t="str">
        <f>VLOOKUP(C567,'[1]Mamon'!$B$5:$I$821,2,0)</f>
        <v>110357</v>
      </c>
      <c r="C567" s="83" t="s">
        <v>474</v>
      </c>
      <c r="D567" s="70">
        <v>4</v>
      </c>
      <c r="E567" s="70">
        <v>2</v>
      </c>
      <c r="F567" s="70">
        <v>2</v>
      </c>
      <c r="G567" s="70">
        <v>7</v>
      </c>
      <c r="H567" s="70"/>
      <c r="I567" s="156" t="str">
        <f t="shared" si="8"/>
        <v>110357</v>
      </c>
      <c r="J567" s="49" t="s">
        <v>118</v>
      </c>
    </row>
    <row r="568" spans="1:10" s="55" customFormat="1" ht="16.5">
      <c r="A568" s="93">
        <v>43</v>
      </c>
      <c r="B568" s="52" t="str">
        <f>VLOOKUP(C568,'[1]Mamon'!$B$5:$I$821,2,0)</f>
        <v>110366</v>
      </c>
      <c r="C568" s="83" t="s">
        <v>475</v>
      </c>
      <c r="D568" s="70">
        <v>4</v>
      </c>
      <c r="E568" s="70">
        <v>0</v>
      </c>
      <c r="F568" s="70">
        <v>4</v>
      </c>
      <c r="G568" s="70">
        <v>6</v>
      </c>
      <c r="H568" s="70"/>
      <c r="I568" s="156" t="str">
        <f t="shared" si="8"/>
        <v>110366</v>
      </c>
      <c r="J568" s="49" t="s">
        <v>118</v>
      </c>
    </row>
    <row r="569" spans="1:10" s="55" customFormat="1" ht="16.5">
      <c r="A569" s="93">
        <v>44</v>
      </c>
      <c r="B569" s="52" t="str">
        <f>VLOOKUP(C569,'[1]Mamon'!$B$5:$I$821,2,0)</f>
        <v>110341</v>
      </c>
      <c r="C569" s="76" t="s">
        <v>453</v>
      </c>
      <c r="D569" s="67">
        <v>3</v>
      </c>
      <c r="E569" s="67">
        <v>3</v>
      </c>
      <c r="F569" s="67">
        <v>0</v>
      </c>
      <c r="G569" s="67">
        <v>7</v>
      </c>
      <c r="H569" s="70"/>
      <c r="I569" s="156" t="str">
        <f t="shared" si="8"/>
        <v>110341</v>
      </c>
      <c r="J569" s="49" t="s">
        <v>118</v>
      </c>
    </row>
    <row r="570" spans="1:10" s="55" customFormat="1" ht="16.5">
      <c r="A570" s="93">
        <v>45</v>
      </c>
      <c r="B570" s="52" t="str">
        <f>VLOOKUP(C570,'[1]Mamon'!$B$5:$I$821,2,0)</f>
        <v>110351</v>
      </c>
      <c r="C570" s="76" t="s">
        <v>243</v>
      </c>
      <c r="D570" s="67">
        <v>3</v>
      </c>
      <c r="E570" s="67">
        <v>3</v>
      </c>
      <c r="F570" s="67">
        <v>0</v>
      </c>
      <c r="G570" s="67">
        <v>6</v>
      </c>
      <c r="H570" s="70"/>
      <c r="I570" s="156" t="str">
        <f t="shared" si="8"/>
        <v>110351</v>
      </c>
      <c r="J570" s="49" t="s">
        <v>118</v>
      </c>
    </row>
    <row r="571" spans="1:10" s="55" customFormat="1" ht="16.5">
      <c r="A571" s="93">
        <v>46</v>
      </c>
      <c r="B571" s="52" t="str">
        <f>VLOOKUP(C571,'[1]Mamon'!$B$5:$I$821,2,0)</f>
        <v>110345</v>
      </c>
      <c r="C571" s="76" t="s">
        <v>440</v>
      </c>
      <c r="D571" s="67">
        <v>3</v>
      </c>
      <c r="E571" s="67">
        <v>3</v>
      </c>
      <c r="F571" s="67">
        <v>0</v>
      </c>
      <c r="G571" s="67">
        <v>6</v>
      </c>
      <c r="H571" s="70"/>
      <c r="I571" s="156" t="str">
        <f t="shared" si="8"/>
        <v>110345</v>
      </c>
      <c r="J571" s="49" t="s">
        <v>118</v>
      </c>
    </row>
    <row r="572" spans="1:10" s="55" customFormat="1" ht="16.5">
      <c r="A572" s="93">
        <v>47</v>
      </c>
      <c r="B572" s="52" t="str">
        <f>VLOOKUP(C572,'[1]Mamon'!$B$5:$I$821,2,0)</f>
        <v>110305</v>
      </c>
      <c r="C572" s="76" t="s">
        <v>240</v>
      </c>
      <c r="D572" s="67">
        <v>3</v>
      </c>
      <c r="E572" s="67">
        <v>3</v>
      </c>
      <c r="F572" s="67">
        <v>0</v>
      </c>
      <c r="G572" s="67">
        <v>6</v>
      </c>
      <c r="H572" s="70"/>
      <c r="I572" s="156" t="str">
        <f t="shared" si="8"/>
        <v>110305</v>
      </c>
      <c r="J572" s="49" t="s">
        <v>118</v>
      </c>
    </row>
    <row r="573" spans="1:10" s="55" customFormat="1" ht="16.5">
      <c r="A573" s="93">
        <v>48</v>
      </c>
      <c r="B573" s="52" t="str">
        <f>VLOOKUP(C573,'[1]Mamon'!$B$5:$I$821,2,0)</f>
        <v>110310</v>
      </c>
      <c r="C573" s="57" t="s">
        <v>448</v>
      </c>
      <c r="D573" s="58">
        <v>3</v>
      </c>
      <c r="E573" s="58">
        <v>3</v>
      </c>
      <c r="F573" s="58">
        <v>0</v>
      </c>
      <c r="G573" s="67">
        <v>7</v>
      </c>
      <c r="H573" s="52"/>
      <c r="I573" s="156" t="str">
        <f t="shared" si="8"/>
        <v>110310</v>
      </c>
      <c r="J573" s="49" t="s">
        <v>118</v>
      </c>
    </row>
    <row r="574" spans="1:10" s="55" customFormat="1" ht="16.5">
      <c r="A574" s="93">
        <v>49</v>
      </c>
      <c r="B574" s="52" t="str">
        <f>VLOOKUP(C574,'[1]Mamon'!$B$5:$I$821,2,0)</f>
        <v>110361</v>
      </c>
      <c r="C574" s="57" t="s">
        <v>443</v>
      </c>
      <c r="D574" s="58">
        <v>3</v>
      </c>
      <c r="E574" s="58">
        <v>3</v>
      </c>
      <c r="F574" s="58">
        <v>0</v>
      </c>
      <c r="G574" s="67">
        <v>8</v>
      </c>
      <c r="H574" s="52"/>
      <c r="I574" s="156" t="str">
        <f t="shared" si="8"/>
        <v>110361</v>
      </c>
      <c r="J574" s="49" t="s">
        <v>118</v>
      </c>
    </row>
    <row r="575" spans="1:10" s="55" customFormat="1" ht="16.5">
      <c r="A575" s="93">
        <v>50</v>
      </c>
      <c r="B575" s="52" t="str">
        <f>VLOOKUP(C575,'[1]Mamon'!$B$5:$I$821,2,0)</f>
        <v>110340</v>
      </c>
      <c r="C575" s="133" t="s">
        <v>476</v>
      </c>
      <c r="D575" s="58">
        <v>3</v>
      </c>
      <c r="E575" s="58">
        <v>3</v>
      </c>
      <c r="F575" s="58">
        <v>0</v>
      </c>
      <c r="G575" s="67">
        <v>8</v>
      </c>
      <c r="H575" s="52"/>
      <c r="I575" s="156" t="str">
        <f t="shared" si="8"/>
        <v>110340</v>
      </c>
      <c r="J575" s="49" t="s">
        <v>118</v>
      </c>
    </row>
    <row r="576" spans="1:10" s="55" customFormat="1" ht="16.5">
      <c r="A576" s="93">
        <v>51</v>
      </c>
      <c r="B576" s="52" t="str">
        <f>VLOOKUP(C576,'[1]Mamon'!$B$5:$I$821,2,0)</f>
        <v>110303</v>
      </c>
      <c r="C576" s="133" t="s">
        <v>477</v>
      </c>
      <c r="D576" s="58">
        <v>3</v>
      </c>
      <c r="E576" s="58">
        <v>3</v>
      </c>
      <c r="F576" s="58">
        <v>0</v>
      </c>
      <c r="G576" s="67">
        <v>8</v>
      </c>
      <c r="H576" s="52"/>
      <c r="I576" s="156" t="str">
        <f t="shared" si="8"/>
        <v>110303</v>
      </c>
      <c r="J576" s="49" t="s">
        <v>118</v>
      </c>
    </row>
    <row r="577" spans="1:10" s="55" customFormat="1" ht="16.5">
      <c r="A577" s="93">
        <v>52</v>
      </c>
      <c r="B577" s="52" t="str">
        <f>VLOOKUP(C577,'[1]Mamon'!$B$5:$I$821,2,0)</f>
        <v>110368</v>
      </c>
      <c r="C577" s="94" t="s">
        <v>478</v>
      </c>
      <c r="D577" s="52">
        <v>8</v>
      </c>
      <c r="E577" s="52">
        <v>0</v>
      </c>
      <c r="F577" s="52">
        <v>8</v>
      </c>
      <c r="G577" s="52">
        <v>8</v>
      </c>
      <c r="H577" s="52"/>
      <c r="I577" s="156" t="str">
        <f t="shared" si="8"/>
        <v>110368</v>
      </c>
      <c r="J577" s="49" t="s">
        <v>118</v>
      </c>
    </row>
    <row r="578" spans="1:10" s="55" customFormat="1" ht="31.5">
      <c r="A578" s="93">
        <v>53</v>
      </c>
      <c r="B578" s="52" t="str">
        <f>VLOOKUP(C578,'[1]Mamon'!$B$5:$I$821,2,0)</f>
        <v>110331</v>
      </c>
      <c r="C578" s="94" t="s">
        <v>479</v>
      </c>
      <c r="D578" s="52">
        <v>7</v>
      </c>
      <c r="E578" s="52">
        <v>0</v>
      </c>
      <c r="F578" s="52">
        <v>7</v>
      </c>
      <c r="G578" s="52">
        <v>8</v>
      </c>
      <c r="H578" s="52"/>
      <c r="I578" s="156" t="str">
        <f t="shared" si="8"/>
        <v>110331</v>
      </c>
      <c r="J578" s="49" t="s">
        <v>118</v>
      </c>
    </row>
    <row r="579" spans="1:10" s="55" customFormat="1" ht="16.5">
      <c r="A579" s="136">
        <v>1</v>
      </c>
      <c r="B579" s="52" t="str">
        <f>VLOOKUP(C579,'[1]Mamon'!$B$5:$I$821,2,0)</f>
        <v>120301</v>
      </c>
      <c r="C579" s="53" t="s">
        <v>77</v>
      </c>
      <c r="D579" s="52">
        <v>5</v>
      </c>
      <c r="E579" s="52">
        <v>5</v>
      </c>
      <c r="F579" s="52">
        <v>0</v>
      </c>
      <c r="G579" s="52">
        <v>1</v>
      </c>
      <c r="H579" s="52"/>
      <c r="I579" s="156" t="str">
        <f t="shared" si="8"/>
        <v>120301</v>
      </c>
      <c r="J579" s="49" t="s">
        <v>119</v>
      </c>
    </row>
    <row r="580" spans="1:10" s="55" customFormat="1" ht="16.5">
      <c r="A580" s="136">
        <v>2</v>
      </c>
      <c r="B580" s="52" t="str">
        <f>VLOOKUP(C580,'[1]Mamon'!$B$5:$I$821,2,0)</f>
        <v>120305</v>
      </c>
      <c r="C580" s="53" t="s">
        <v>72</v>
      </c>
      <c r="D580" s="52">
        <v>2</v>
      </c>
      <c r="E580" s="52">
        <v>2</v>
      </c>
      <c r="F580" s="52">
        <v>0</v>
      </c>
      <c r="G580" s="52">
        <v>2</v>
      </c>
      <c r="H580" s="52"/>
      <c r="I580" s="156" t="str">
        <f t="shared" si="8"/>
        <v>120305</v>
      </c>
      <c r="J580" s="49" t="s">
        <v>119</v>
      </c>
    </row>
    <row r="581" spans="1:10" s="55" customFormat="1" ht="16.5">
      <c r="A581" s="136">
        <v>3</v>
      </c>
      <c r="B581" s="52" t="str">
        <f>VLOOKUP(C581,'[1]Mamon'!$B$5:$I$821,2,0)</f>
        <v>120302</v>
      </c>
      <c r="C581" s="53" t="s">
        <v>150</v>
      </c>
      <c r="D581" s="52">
        <v>3</v>
      </c>
      <c r="E581" s="52">
        <v>3</v>
      </c>
      <c r="F581" s="52">
        <v>0</v>
      </c>
      <c r="G581" s="52">
        <v>3</v>
      </c>
      <c r="H581" s="52"/>
      <c r="I581" s="156" t="str">
        <f t="shared" si="8"/>
        <v>120302</v>
      </c>
      <c r="J581" s="49" t="s">
        <v>119</v>
      </c>
    </row>
    <row r="582" spans="1:10" s="55" customFormat="1" ht="16.5">
      <c r="A582" s="136">
        <v>4</v>
      </c>
      <c r="B582" s="52" t="str">
        <f>VLOOKUP(C582,'[1]Mamon'!$B$5:$I$821,2,0)</f>
        <v>110322</v>
      </c>
      <c r="C582" s="57" t="s">
        <v>33</v>
      </c>
      <c r="D582" s="58">
        <v>2</v>
      </c>
      <c r="E582" s="58">
        <v>2</v>
      </c>
      <c r="F582" s="58">
        <v>0</v>
      </c>
      <c r="G582" s="58">
        <v>1</v>
      </c>
      <c r="H582" s="52"/>
      <c r="I582" s="156" t="str">
        <f t="shared" si="8"/>
        <v>110322</v>
      </c>
      <c r="J582" s="49" t="s">
        <v>119</v>
      </c>
    </row>
    <row r="583" spans="1:10" s="55" customFormat="1" ht="16.5">
      <c r="A583" s="136">
        <v>5</v>
      </c>
      <c r="B583" s="52" t="str">
        <f>VLOOKUP(C583,'[1]Mamon'!$B$5:$I$821,2,0)</f>
        <v>120304</v>
      </c>
      <c r="C583" s="57" t="s">
        <v>79</v>
      </c>
      <c r="D583" s="58">
        <v>2</v>
      </c>
      <c r="E583" s="58">
        <v>2</v>
      </c>
      <c r="F583" s="58">
        <v>0</v>
      </c>
      <c r="G583" s="58">
        <v>1</v>
      </c>
      <c r="H583" s="52"/>
      <c r="I583" s="156" t="str">
        <f aca="true" t="shared" si="9" ref="I583:I646">B583</f>
        <v>120304</v>
      </c>
      <c r="J583" s="49" t="s">
        <v>119</v>
      </c>
    </row>
    <row r="584" spans="1:12" s="55" customFormat="1" ht="16.5">
      <c r="A584" s="136">
        <v>6</v>
      </c>
      <c r="B584" s="52" t="str">
        <f>VLOOKUP(C584,'[1]Mamon'!$B$5:$I$821,2,0)</f>
        <v>140304</v>
      </c>
      <c r="C584" s="61" t="s">
        <v>80</v>
      </c>
      <c r="D584" s="58">
        <v>2</v>
      </c>
      <c r="E584" s="58">
        <v>2</v>
      </c>
      <c r="F584" s="58">
        <v>0</v>
      </c>
      <c r="G584" s="58">
        <v>1</v>
      </c>
      <c r="H584" s="52"/>
      <c r="I584" s="156" t="str">
        <f t="shared" si="9"/>
        <v>140304</v>
      </c>
      <c r="J584" s="49" t="s">
        <v>119</v>
      </c>
      <c r="L584" s="89" t="s">
        <v>80</v>
      </c>
    </row>
    <row r="585" spans="1:10" s="55" customFormat="1" ht="16.5">
      <c r="A585" s="136">
        <v>7</v>
      </c>
      <c r="B585" s="52" t="str">
        <f>VLOOKUP(C585,'[1]Mamon'!$B$5:$I$821,2,0)</f>
        <v>120303</v>
      </c>
      <c r="C585" s="57" t="s">
        <v>81</v>
      </c>
      <c r="D585" s="58">
        <v>2</v>
      </c>
      <c r="E585" s="58">
        <v>2</v>
      </c>
      <c r="F585" s="58">
        <v>0</v>
      </c>
      <c r="G585" s="58">
        <v>1</v>
      </c>
      <c r="H585" s="52"/>
      <c r="I585" s="156" t="str">
        <f t="shared" si="9"/>
        <v>120303</v>
      </c>
      <c r="J585" s="49" t="s">
        <v>119</v>
      </c>
    </row>
    <row r="586" spans="1:10" s="55" customFormat="1" ht="33">
      <c r="A586" s="136">
        <v>8</v>
      </c>
      <c r="B586" s="52" t="str">
        <f>VLOOKUP(C586,'[1]Mamon'!$B$5:$I$821,2,0)</f>
        <v>130329K3</v>
      </c>
      <c r="C586" s="53" t="s">
        <v>61</v>
      </c>
      <c r="D586" s="52">
        <v>4</v>
      </c>
      <c r="E586" s="52">
        <v>4</v>
      </c>
      <c r="F586" s="52">
        <v>0</v>
      </c>
      <c r="G586" s="52">
        <v>3</v>
      </c>
      <c r="H586" s="52"/>
      <c r="I586" s="156" t="str">
        <f t="shared" si="9"/>
        <v>130329K3</v>
      </c>
      <c r="J586" s="49" t="s">
        <v>119</v>
      </c>
    </row>
    <row r="587" spans="1:10" s="55" customFormat="1" ht="33">
      <c r="A587" s="136">
        <v>9</v>
      </c>
      <c r="B587" s="52" t="str">
        <f>VLOOKUP(C587,'[1]Mamon'!$B$5:$I$821,2,0)</f>
        <v>130330K3</v>
      </c>
      <c r="C587" s="53" t="s">
        <v>73</v>
      </c>
      <c r="D587" s="52">
        <v>4</v>
      </c>
      <c r="E587" s="52">
        <v>4</v>
      </c>
      <c r="F587" s="52">
        <v>0</v>
      </c>
      <c r="G587" s="52">
        <v>4</v>
      </c>
      <c r="H587" s="52"/>
      <c r="I587" s="156" t="str">
        <f t="shared" si="9"/>
        <v>130330K3</v>
      </c>
      <c r="J587" s="49" t="s">
        <v>119</v>
      </c>
    </row>
    <row r="588" spans="1:10" s="55" customFormat="1" ht="16.5">
      <c r="A588" s="136">
        <v>10</v>
      </c>
      <c r="B588" s="52" t="str">
        <f>VLOOKUP(C588,'[1]Mamon'!$B$5:$I$821,2,0)</f>
        <v>130337</v>
      </c>
      <c r="C588" s="53" t="s">
        <v>480</v>
      </c>
      <c r="D588" s="52">
        <v>3</v>
      </c>
      <c r="E588" s="52">
        <v>3</v>
      </c>
      <c r="F588" s="52">
        <v>0</v>
      </c>
      <c r="G588" s="52">
        <v>5</v>
      </c>
      <c r="H588" s="52"/>
      <c r="I588" s="156" t="str">
        <f t="shared" si="9"/>
        <v>130337</v>
      </c>
      <c r="J588" s="49" t="s">
        <v>119</v>
      </c>
    </row>
    <row r="589" spans="1:10" s="55" customFormat="1" ht="16.5">
      <c r="A589" s="136">
        <v>11</v>
      </c>
      <c r="B589" s="52" t="str">
        <f>VLOOKUP(C589,'[1]Mamon'!$B$5:$I$821,2,0)</f>
        <v>100310</v>
      </c>
      <c r="C589" s="53" t="s">
        <v>202</v>
      </c>
      <c r="D589" s="52">
        <v>3</v>
      </c>
      <c r="E589" s="52">
        <v>3</v>
      </c>
      <c r="F589" s="52">
        <v>0</v>
      </c>
      <c r="G589" s="52">
        <v>1</v>
      </c>
      <c r="H589" s="52"/>
      <c r="I589" s="156" t="str">
        <f t="shared" si="9"/>
        <v>100310</v>
      </c>
      <c r="J589" s="49" t="s">
        <v>119</v>
      </c>
    </row>
    <row r="590" spans="1:10" s="55" customFormat="1" ht="16.5">
      <c r="A590" s="136">
        <v>12</v>
      </c>
      <c r="B590" s="52" t="str">
        <f>VLOOKUP(C590,'[1]Mamon'!$B$5:$I$821,2,0)</f>
        <v>100311</v>
      </c>
      <c r="C590" s="53" t="s">
        <v>62</v>
      </c>
      <c r="D590" s="52">
        <v>3</v>
      </c>
      <c r="E590" s="52">
        <v>3</v>
      </c>
      <c r="F590" s="52">
        <v>0</v>
      </c>
      <c r="G590" s="52">
        <v>2</v>
      </c>
      <c r="H590" s="52"/>
      <c r="I590" s="156" t="str">
        <f t="shared" si="9"/>
        <v>100311</v>
      </c>
      <c r="J590" s="49" t="s">
        <v>119</v>
      </c>
    </row>
    <row r="591" spans="1:10" s="55" customFormat="1" ht="16.5">
      <c r="A591" s="136">
        <v>13</v>
      </c>
      <c r="B591" s="52" t="str">
        <f>VLOOKUP(C591,'[1]Mamon'!$B$5:$I$821,2,0)</f>
        <v>100313</v>
      </c>
      <c r="C591" s="53" t="s">
        <v>63</v>
      </c>
      <c r="D591" s="52">
        <v>3</v>
      </c>
      <c r="E591" s="52">
        <v>2</v>
      </c>
      <c r="F591" s="52">
        <v>1</v>
      </c>
      <c r="G591" s="52">
        <v>1</v>
      </c>
      <c r="H591" s="52"/>
      <c r="I591" s="156" t="str">
        <f t="shared" si="9"/>
        <v>100313</v>
      </c>
      <c r="J591" s="49" t="s">
        <v>119</v>
      </c>
    </row>
    <row r="592" spans="1:10" s="55" customFormat="1" ht="16.5">
      <c r="A592" s="136">
        <v>14</v>
      </c>
      <c r="B592" s="52" t="str">
        <f>VLOOKUP(C592,'[1]Mamon'!$B$5:$I$821,2,0)</f>
        <v>030320</v>
      </c>
      <c r="C592" s="53" t="s">
        <v>66</v>
      </c>
      <c r="D592" s="52">
        <v>3</v>
      </c>
      <c r="E592" s="52">
        <v>2</v>
      </c>
      <c r="F592" s="52">
        <v>1</v>
      </c>
      <c r="G592" s="52">
        <v>1</v>
      </c>
      <c r="H592" s="52"/>
      <c r="I592" s="156" t="str">
        <f t="shared" si="9"/>
        <v>030320</v>
      </c>
      <c r="J592" s="49" t="s">
        <v>119</v>
      </c>
    </row>
    <row r="593" spans="1:10" s="55" customFormat="1" ht="16.5">
      <c r="A593" s="136">
        <v>15</v>
      </c>
      <c r="B593" s="52" t="str">
        <f>VLOOKUP(C593,'[1]Mamon'!$B$5:$I$821,2,0)</f>
        <v>050329</v>
      </c>
      <c r="C593" s="53" t="s">
        <v>41</v>
      </c>
      <c r="D593" s="52">
        <v>3</v>
      </c>
      <c r="E593" s="52">
        <v>2</v>
      </c>
      <c r="F593" s="52">
        <v>1</v>
      </c>
      <c r="G593" s="52">
        <v>4</v>
      </c>
      <c r="H593" s="52"/>
      <c r="I593" s="156" t="str">
        <f t="shared" si="9"/>
        <v>050329</v>
      </c>
      <c r="J593" s="49" t="s">
        <v>119</v>
      </c>
    </row>
    <row r="594" spans="1:12" s="55" customFormat="1" ht="16.5">
      <c r="A594" s="136">
        <v>16</v>
      </c>
      <c r="B594" s="52" t="str">
        <f>VLOOKUP(C594,'[1]Mamon'!$B$5:$I$821,2,0)</f>
        <v>100305</v>
      </c>
      <c r="C594" s="61" t="s">
        <v>43</v>
      </c>
      <c r="D594" s="58">
        <v>2</v>
      </c>
      <c r="E594" s="58">
        <v>2</v>
      </c>
      <c r="F594" s="58">
        <v>0</v>
      </c>
      <c r="G594" s="58">
        <v>2.3</v>
      </c>
      <c r="H594" s="52"/>
      <c r="I594" s="156" t="str">
        <f t="shared" si="9"/>
        <v>100305</v>
      </c>
      <c r="J594" s="49" t="s">
        <v>119</v>
      </c>
      <c r="L594" s="89" t="s">
        <v>43</v>
      </c>
    </row>
    <row r="595" spans="1:12" s="55" customFormat="1" ht="16.5">
      <c r="A595" s="136">
        <v>17</v>
      </c>
      <c r="B595" s="52" t="str">
        <f>VLOOKUP(C595,'[1]Mamon'!$B$5:$I$821,2,0)</f>
        <v>100307</v>
      </c>
      <c r="C595" s="63" t="s">
        <v>90</v>
      </c>
      <c r="D595" s="58">
        <v>2</v>
      </c>
      <c r="E595" s="58">
        <v>2</v>
      </c>
      <c r="F595" s="58">
        <v>0</v>
      </c>
      <c r="G595" s="58">
        <v>2.3</v>
      </c>
      <c r="H595" s="52"/>
      <c r="I595" s="156" t="str">
        <f t="shared" si="9"/>
        <v>100307</v>
      </c>
      <c r="J595" s="49" t="s">
        <v>119</v>
      </c>
      <c r="L595" s="64" t="s">
        <v>90</v>
      </c>
    </row>
    <row r="596" spans="1:12" s="55" customFormat="1" ht="16.5">
      <c r="A596" s="136">
        <v>18</v>
      </c>
      <c r="B596" s="52" t="str">
        <f>VLOOKUP(C596,'[1]Mamon'!$B$5:$I$821,2,0)</f>
        <v>100308</v>
      </c>
      <c r="C596" s="65" t="s">
        <v>91</v>
      </c>
      <c r="D596" s="58">
        <v>2</v>
      </c>
      <c r="E596" s="58">
        <v>2</v>
      </c>
      <c r="F596" s="58">
        <v>0</v>
      </c>
      <c r="G596" s="58">
        <v>2.3</v>
      </c>
      <c r="H596" s="52"/>
      <c r="I596" s="156" t="str">
        <f t="shared" si="9"/>
        <v>100308</v>
      </c>
      <c r="J596" s="49" t="s">
        <v>119</v>
      </c>
      <c r="L596" s="66" t="s">
        <v>91</v>
      </c>
    </row>
    <row r="597" spans="1:10" s="55" customFormat="1" ht="16.5">
      <c r="A597" s="136">
        <v>19</v>
      </c>
      <c r="B597" s="52" t="str">
        <f>VLOOKUP(C597,'[1]Mamon'!$B$5:$I$821,2,0)</f>
        <v>100314</v>
      </c>
      <c r="C597" s="57" t="s">
        <v>67</v>
      </c>
      <c r="D597" s="67">
        <v>2</v>
      </c>
      <c r="E597" s="67">
        <v>2</v>
      </c>
      <c r="F597" s="58">
        <v>0</v>
      </c>
      <c r="G597" s="58">
        <v>2.3</v>
      </c>
      <c r="H597" s="52"/>
      <c r="I597" s="156" t="str">
        <f t="shared" si="9"/>
        <v>100314</v>
      </c>
      <c r="J597" s="49" t="s">
        <v>119</v>
      </c>
    </row>
    <row r="598" spans="1:10" s="55" customFormat="1" ht="16.5">
      <c r="A598" s="136">
        <v>20</v>
      </c>
      <c r="B598" s="52" t="str">
        <f>VLOOKUP(C598,'[1]Mamon'!$B$5:$I$821,2,0)</f>
        <v>030321</v>
      </c>
      <c r="C598" s="57" t="s">
        <v>92</v>
      </c>
      <c r="D598" s="58">
        <v>2</v>
      </c>
      <c r="E598" s="58">
        <v>2</v>
      </c>
      <c r="F598" s="58">
        <v>0</v>
      </c>
      <c r="G598" s="58">
        <v>2.3</v>
      </c>
      <c r="H598" s="52"/>
      <c r="I598" s="156" t="str">
        <f t="shared" si="9"/>
        <v>030321</v>
      </c>
      <c r="J598" s="49" t="s">
        <v>119</v>
      </c>
    </row>
    <row r="599" spans="1:10" s="55" customFormat="1" ht="16.5">
      <c r="A599" s="137" t="s">
        <v>203</v>
      </c>
      <c r="B599" s="52" t="str">
        <f>VLOOKUP(C599,'[1]Mamon'!$B$5:$I$821,2,0)</f>
        <v>090302</v>
      </c>
      <c r="C599" s="69" t="s">
        <v>82</v>
      </c>
      <c r="D599" s="48">
        <v>4</v>
      </c>
      <c r="E599" s="48">
        <v>0</v>
      </c>
      <c r="F599" s="48">
        <v>4</v>
      </c>
      <c r="G599" s="52">
        <v>6</v>
      </c>
      <c r="H599" s="52"/>
      <c r="I599" s="156" t="str">
        <f t="shared" si="9"/>
        <v>090302</v>
      </c>
      <c r="J599" s="49" t="s">
        <v>119</v>
      </c>
    </row>
    <row r="600" spans="1:10" s="55" customFormat="1" ht="16.5">
      <c r="A600" s="137" t="s">
        <v>204</v>
      </c>
      <c r="B600" s="52" t="str">
        <f>VLOOKUP(C600,'[1]Mamon'!$B$5:$I$821,2,0)</f>
        <v>090301</v>
      </c>
      <c r="C600" s="69" t="s">
        <v>205</v>
      </c>
      <c r="D600" s="48">
        <v>4</v>
      </c>
      <c r="E600" s="48">
        <v>0</v>
      </c>
      <c r="F600" s="48">
        <v>4</v>
      </c>
      <c r="G600" s="52">
        <v>1</v>
      </c>
      <c r="H600" s="52"/>
      <c r="I600" s="156" t="str">
        <f t="shared" si="9"/>
        <v>090301</v>
      </c>
      <c r="J600" s="49" t="s">
        <v>119</v>
      </c>
    </row>
    <row r="601" spans="1:10" s="55" customFormat="1" ht="16.5">
      <c r="A601" s="51">
        <v>21</v>
      </c>
      <c r="B601" s="52" t="str">
        <f>VLOOKUP(C601,'[1]Mamon'!$B$5:$I$821,2,0)</f>
        <v>010315</v>
      </c>
      <c r="C601" s="53" t="s">
        <v>93</v>
      </c>
      <c r="D601" s="52">
        <v>3</v>
      </c>
      <c r="E601" s="52">
        <v>3</v>
      </c>
      <c r="F601" s="52">
        <v>0</v>
      </c>
      <c r="G601" s="52">
        <v>2</v>
      </c>
      <c r="H601" s="52"/>
      <c r="I601" s="156" t="str">
        <f t="shared" si="9"/>
        <v>010315</v>
      </c>
      <c r="J601" s="49" t="s">
        <v>119</v>
      </c>
    </row>
    <row r="602" spans="1:10" s="55" customFormat="1" ht="16.5">
      <c r="A602" s="51">
        <v>22</v>
      </c>
      <c r="B602" s="52" t="str">
        <f>VLOOKUP(C602,'[1]Mamon'!$B$5:$I$821,2,0)</f>
        <v>070315</v>
      </c>
      <c r="C602" s="53" t="s">
        <v>68</v>
      </c>
      <c r="D602" s="52">
        <v>3</v>
      </c>
      <c r="E602" s="52">
        <v>2</v>
      </c>
      <c r="F602" s="52">
        <v>1</v>
      </c>
      <c r="G602" s="52">
        <v>3</v>
      </c>
      <c r="H602" s="52"/>
      <c r="I602" s="156" t="str">
        <f t="shared" si="9"/>
        <v>070315</v>
      </c>
      <c r="J602" s="49" t="s">
        <v>119</v>
      </c>
    </row>
    <row r="603" spans="1:10" s="55" customFormat="1" ht="16.5">
      <c r="A603" s="51">
        <v>23</v>
      </c>
      <c r="B603" s="52" t="str">
        <f>VLOOKUP(C603,'[1]Mamon'!$B$5:$I$821,2,0)</f>
        <v>030331</v>
      </c>
      <c r="C603" s="53" t="s">
        <v>195</v>
      </c>
      <c r="D603" s="52">
        <v>2</v>
      </c>
      <c r="E603" s="52">
        <v>2</v>
      </c>
      <c r="F603" s="52">
        <v>0</v>
      </c>
      <c r="G603" s="52">
        <v>3</v>
      </c>
      <c r="H603" s="52"/>
      <c r="I603" s="156" t="str">
        <f t="shared" si="9"/>
        <v>030331</v>
      </c>
      <c r="J603" s="49" t="s">
        <v>119</v>
      </c>
    </row>
    <row r="604" spans="1:10" s="55" customFormat="1" ht="16.5">
      <c r="A604" s="51">
        <v>24</v>
      </c>
      <c r="B604" s="52" t="str">
        <f>VLOOKUP(C604,'[1]Mamon'!$B$5:$I$821,2,0)</f>
        <v>030301</v>
      </c>
      <c r="C604" s="53" t="s">
        <v>481</v>
      </c>
      <c r="D604" s="52">
        <v>2</v>
      </c>
      <c r="E604" s="52">
        <v>2</v>
      </c>
      <c r="F604" s="52">
        <v>0</v>
      </c>
      <c r="G604" s="52">
        <v>6</v>
      </c>
      <c r="H604" s="52"/>
      <c r="I604" s="156" t="str">
        <f t="shared" si="9"/>
        <v>030301</v>
      </c>
      <c r="J604" s="49" t="s">
        <v>119</v>
      </c>
    </row>
    <row r="605" spans="1:10" s="55" customFormat="1" ht="16.5">
      <c r="A605" s="51">
        <v>25</v>
      </c>
      <c r="B605" s="52" t="str">
        <f>VLOOKUP(C605,'[1]Mamon'!$B$5:$I$821,2,0)</f>
        <v>010348</v>
      </c>
      <c r="C605" s="73" t="s">
        <v>78</v>
      </c>
      <c r="D605" s="52">
        <v>2</v>
      </c>
      <c r="E605" s="52">
        <v>2</v>
      </c>
      <c r="F605" s="52">
        <v>0</v>
      </c>
      <c r="G605" s="52">
        <v>3</v>
      </c>
      <c r="H605" s="52"/>
      <c r="I605" s="156" t="str">
        <f t="shared" si="9"/>
        <v>010348</v>
      </c>
      <c r="J605" s="49" t="s">
        <v>119</v>
      </c>
    </row>
    <row r="606" spans="1:10" s="55" customFormat="1" ht="16.5">
      <c r="A606" s="51">
        <v>26</v>
      </c>
      <c r="B606" s="52" t="str">
        <f>VLOOKUP(C606,'[1]Mamon'!$B$5:$I$821,2,0)</f>
        <v>030328</v>
      </c>
      <c r="C606" s="53" t="s">
        <v>94</v>
      </c>
      <c r="D606" s="52">
        <v>5</v>
      </c>
      <c r="E606" s="52">
        <v>4</v>
      </c>
      <c r="F606" s="52">
        <v>1</v>
      </c>
      <c r="G606" s="52">
        <v>2</v>
      </c>
      <c r="H606" s="52"/>
      <c r="I606" s="156" t="str">
        <f t="shared" si="9"/>
        <v>030328</v>
      </c>
      <c r="J606" s="49" t="s">
        <v>119</v>
      </c>
    </row>
    <row r="607" spans="1:10" s="55" customFormat="1" ht="16.5">
      <c r="A607" s="51">
        <v>27</v>
      </c>
      <c r="B607" s="52" t="str">
        <f>VLOOKUP(C607,'[1]Mamon'!$B$5:$I$821,2,0)</f>
        <v>030325</v>
      </c>
      <c r="C607" s="53" t="s">
        <v>196</v>
      </c>
      <c r="D607" s="52">
        <v>4</v>
      </c>
      <c r="E607" s="52">
        <v>3</v>
      </c>
      <c r="F607" s="52">
        <v>1</v>
      </c>
      <c r="G607" s="52">
        <v>3</v>
      </c>
      <c r="H607" s="52"/>
      <c r="I607" s="156" t="str">
        <f t="shared" si="9"/>
        <v>030325</v>
      </c>
      <c r="J607" s="49" t="s">
        <v>119</v>
      </c>
    </row>
    <row r="608" spans="1:10" s="55" customFormat="1" ht="16.5">
      <c r="A608" s="51">
        <v>28</v>
      </c>
      <c r="B608" s="52" t="str">
        <f>VLOOKUP(C608,'[1]Mamon'!$B$5:$I$821,2,0)</f>
        <v>030326</v>
      </c>
      <c r="C608" s="53" t="s">
        <v>482</v>
      </c>
      <c r="D608" s="52">
        <v>4</v>
      </c>
      <c r="E608" s="52">
        <v>3</v>
      </c>
      <c r="F608" s="52">
        <v>1</v>
      </c>
      <c r="G608" s="52">
        <v>4</v>
      </c>
      <c r="H608" s="52"/>
      <c r="I608" s="156" t="str">
        <f t="shared" si="9"/>
        <v>030326</v>
      </c>
      <c r="J608" s="49" t="s">
        <v>119</v>
      </c>
    </row>
    <row r="609" spans="1:10" s="55" customFormat="1" ht="33">
      <c r="A609" s="51">
        <v>29</v>
      </c>
      <c r="B609" s="52" t="str">
        <f>VLOOKUP(C609,'[1]Mamon'!$B$5:$I$821,2,0)</f>
        <v>030323K4</v>
      </c>
      <c r="C609" s="53" t="s">
        <v>95</v>
      </c>
      <c r="D609" s="52">
        <v>5</v>
      </c>
      <c r="E609" s="52">
        <v>4</v>
      </c>
      <c r="F609" s="52">
        <v>1</v>
      </c>
      <c r="G609" s="52">
        <v>2</v>
      </c>
      <c r="H609" s="52"/>
      <c r="I609" s="156" t="str">
        <f t="shared" si="9"/>
        <v>030323K4</v>
      </c>
      <c r="J609" s="49" t="s">
        <v>119</v>
      </c>
    </row>
    <row r="610" spans="1:10" s="55" customFormat="1" ht="16.5">
      <c r="A610" s="51">
        <v>30</v>
      </c>
      <c r="B610" s="52" t="str">
        <f>VLOOKUP(C610,'[1]Mamon'!$B$5:$I$821,2,0)</f>
        <v>030341</v>
      </c>
      <c r="C610" s="53" t="s">
        <v>483</v>
      </c>
      <c r="D610" s="52">
        <v>4</v>
      </c>
      <c r="E610" s="52">
        <v>4</v>
      </c>
      <c r="F610" s="52">
        <v>0</v>
      </c>
      <c r="G610" s="52">
        <v>4</v>
      </c>
      <c r="H610" s="52"/>
      <c r="I610" s="156" t="str">
        <f t="shared" si="9"/>
        <v>030341</v>
      </c>
      <c r="J610" s="49" t="s">
        <v>119</v>
      </c>
    </row>
    <row r="611" spans="1:10" s="55" customFormat="1" ht="16.5">
      <c r="A611" s="51">
        <v>31</v>
      </c>
      <c r="B611" s="52" t="str">
        <f>VLOOKUP(C611,'[1]Mamon'!$B$5:$I$821,2,0)</f>
        <v>030340</v>
      </c>
      <c r="C611" s="53" t="s">
        <v>484</v>
      </c>
      <c r="D611" s="52">
        <v>3</v>
      </c>
      <c r="E611" s="52">
        <v>3</v>
      </c>
      <c r="F611" s="52">
        <v>0</v>
      </c>
      <c r="G611" s="52">
        <v>5</v>
      </c>
      <c r="H611" s="52"/>
      <c r="I611" s="156" t="str">
        <f t="shared" si="9"/>
        <v>030340</v>
      </c>
      <c r="J611" s="49" t="s">
        <v>119</v>
      </c>
    </row>
    <row r="612" spans="1:10" s="55" customFormat="1" ht="16.5">
      <c r="A612" s="51">
        <v>32</v>
      </c>
      <c r="B612" s="52" t="str">
        <f>VLOOKUP(C612,'[1]Mamon'!$B$5:$I$821,2,0)</f>
        <v>030345</v>
      </c>
      <c r="C612" s="53" t="s">
        <v>485</v>
      </c>
      <c r="D612" s="52">
        <v>3</v>
      </c>
      <c r="E612" s="52">
        <v>0</v>
      </c>
      <c r="F612" s="52">
        <v>3</v>
      </c>
      <c r="G612" s="52">
        <v>6</v>
      </c>
      <c r="H612" s="52"/>
      <c r="I612" s="156" t="str">
        <f t="shared" si="9"/>
        <v>030345</v>
      </c>
      <c r="J612" s="49" t="s">
        <v>119</v>
      </c>
    </row>
    <row r="613" spans="1:10" s="55" customFormat="1" ht="16.5">
      <c r="A613" s="51">
        <v>33</v>
      </c>
      <c r="B613" s="52" t="str">
        <f>VLOOKUP(C613,'[1]Mamon'!$B$5:$I$821,2,0)</f>
        <v>030318</v>
      </c>
      <c r="C613" s="53" t="s">
        <v>486</v>
      </c>
      <c r="D613" s="52">
        <v>3</v>
      </c>
      <c r="E613" s="52">
        <v>0</v>
      </c>
      <c r="F613" s="52">
        <v>3</v>
      </c>
      <c r="G613" s="52">
        <v>6</v>
      </c>
      <c r="H613" s="52"/>
      <c r="I613" s="156" t="str">
        <f t="shared" si="9"/>
        <v>030318</v>
      </c>
      <c r="J613" s="49" t="s">
        <v>119</v>
      </c>
    </row>
    <row r="614" spans="1:10" s="55" customFormat="1" ht="16.5">
      <c r="A614" s="51">
        <v>34</v>
      </c>
      <c r="B614" s="52" t="str">
        <f>VLOOKUP(C614,'[1]Mamon'!$B$5:$I$821,2,0)</f>
        <v>030336</v>
      </c>
      <c r="C614" s="53" t="s">
        <v>487</v>
      </c>
      <c r="D614" s="52">
        <v>3</v>
      </c>
      <c r="E614" s="52">
        <v>3</v>
      </c>
      <c r="F614" s="52">
        <v>0</v>
      </c>
      <c r="G614" s="52">
        <v>4</v>
      </c>
      <c r="H614" s="52"/>
      <c r="I614" s="156" t="str">
        <f t="shared" si="9"/>
        <v>030336</v>
      </c>
      <c r="J614" s="49" t="s">
        <v>119</v>
      </c>
    </row>
    <row r="615" spans="1:10" s="55" customFormat="1" ht="16.5">
      <c r="A615" s="51">
        <v>35</v>
      </c>
      <c r="B615" s="52" t="str">
        <f>VLOOKUP(C615,'[1]Mamon'!$B$5:$I$821,2,0)</f>
        <v>030327</v>
      </c>
      <c r="C615" s="53" t="s">
        <v>488</v>
      </c>
      <c r="D615" s="54">
        <v>5</v>
      </c>
      <c r="E615" s="54">
        <v>3</v>
      </c>
      <c r="F615" s="54">
        <v>2</v>
      </c>
      <c r="G615" s="52">
        <v>5</v>
      </c>
      <c r="H615" s="52"/>
      <c r="I615" s="156" t="str">
        <f t="shared" si="9"/>
        <v>030327</v>
      </c>
      <c r="J615" s="49" t="s">
        <v>119</v>
      </c>
    </row>
    <row r="616" spans="1:10" s="55" customFormat="1" ht="16.5">
      <c r="A616" s="51">
        <v>36</v>
      </c>
      <c r="B616" s="52" t="str">
        <f>VLOOKUP(C616,'[1]Mamon'!$B$5:$I$821,2,0)</f>
        <v>030332</v>
      </c>
      <c r="C616" s="53" t="s">
        <v>489</v>
      </c>
      <c r="D616" s="52">
        <v>5</v>
      </c>
      <c r="E616" s="52">
        <v>5</v>
      </c>
      <c r="F616" s="52">
        <v>0</v>
      </c>
      <c r="G616" s="52">
        <v>5</v>
      </c>
      <c r="H616" s="52"/>
      <c r="I616" s="156" t="str">
        <f t="shared" si="9"/>
        <v>030332</v>
      </c>
      <c r="J616" s="49" t="s">
        <v>119</v>
      </c>
    </row>
    <row r="617" spans="1:10" s="55" customFormat="1" ht="16.5">
      <c r="A617" s="51">
        <v>37</v>
      </c>
      <c r="B617" s="52" t="str">
        <f>VLOOKUP(C617,'[1]Mamon'!$B$5:$I$821,2,0)</f>
        <v>030329</v>
      </c>
      <c r="C617" s="53" t="s">
        <v>490</v>
      </c>
      <c r="D617" s="52">
        <v>2</v>
      </c>
      <c r="E617" s="52">
        <v>2</v>
      </c>
      <c r="F617" s="52">
        <v>0</v>
      </c>
      <c r="G617" s="52">
        <v>5</v>
      </c>
      <c r="H617" s="52"/>
      <c r="I617" s="156" t="str">
        <f t="shared" si="9"/>
        <v>030329</v>
      </c>
      <c r="J617" s="49" t="s">
        <v>119</v>
      </c>
    </row>
    <row r="618" spans="1:10" s="55" customFormat="1" ht="16.5">
      <c r="A618" s="51">
        <v>38</v>
      </c>
      <c r="B618" s="52" t="str">
        <f>VLOOKUP(C618,'[1]Mamon'!$B$5:$I$821,2,0)</f>
        <v>030324</v>
      </c>
      <c r="C618" s="53" t="s">
        <v>491</v>
      </c>
      <c r="D618" s="52">
        <v>4</v>
      </c>
      <c r="E618" s="52">
        <v>4</v>
      </c>
      <c r="F618" s="52">
        <v>0</v>
      </c>
      <c r="G618" s="52">
        <v>6</v>
      </c>
      <c r="H618" s="52"/>
      <c r="I618" s="156" t="str">
        <f t="shared" si="9"/>
        <v>030324</v>
      </c>
      <c r="J618" s="49" t="s">
        <v>119</v>
      </c>
    </row>
    <row r="619" spans="1:10" s="55" customFormat="1" ht="16.5">
      <c r="A619" s="51">
        <v>39</v>
      </c>
      <c r="B619" s="52" t="str">
        <f>VLOOKUP(C619,'[1]Mamon'!$B$5:$I$821,2,0)</f>
        <v>030314</v>
      </c>
      <c r="C619" s="57" t="s">
        <v>492</v>
      </c>
      <c r="D619" s="58">
        <v>2</v>
      </c>
      <c r="E619" s="58">
        <v>2</v>
      </c>
      <c r="F619" s="58">
        <v>0</v>
      </c>
      <c r="G619" s="58">
        <v>4</v>
      </c>
      <c r="H619" s="52"/>
      <c r="I619" s="156" t="str">
        <f t="shared" si="9"/>
        <v>030314</v>
      </c>
      <c r="J619" s="49" t="s">
        <v>119</v>
      </c>
    </row>
    <row r="620" spans="1:10" s="55" customFormat="1" ht="16.5">
      <c r="A620" s="51">
        <v>40</v>
      </c>
      <c r="B620" s="52" t="str">
        <f>VLOOKUP(C620,'[1]Mamon'!$B$5:$I$821,2,0)</f>
        <v>030302</v>
      </c>
      <c r="C620" s="57" t="s">
        <v>493</v>
      </c>
      <c r="D620" s="58">
        <v>2</v>
      </c>
      <c r="E620" s="58">
        <v>2</v>
      </c>
      <c r="F620" s="58">
        <v>0</v>
      </c>
      <c r="G620" s="58">
        <v>4</v>
      </c>
      <c r="H620" s="52"/>
      <c r="I620" s="156" t="str">
        <f t="shared" si="9"/>
        <v>030302</v>
      </c>
      <c r="J620" s="49" t="s">
        <v>119</v>
      </c>
    </row>
    <row r="621" spans="1:10" s="55" customFormat="1" ht="16.5">
      <c r="A621" s="51">
        <v>41</v>
      </c>
      <c r="B621" s="52" t="str">
        <f>VLOOKUP(C621,'[1]Mamon'!$B$5:$I$821,2,0)</f>
        <v>030313</v>
      </c>
      <c r="C621" s="57" t="s">
        <v>494</v>
      </c>
      <c r="D621" s="58">
        <v>2</v>
      </c>
      <c r="E621" s="58">
        <v>2</v>
      </c>
      <c r="F621" s="58">
        <v>0</v>
      </c>
      <c r="G621" s="58">
        <v>4</v>
      </c>
      <c r="H621" s="52"/>
      <c r="I621" s="156" t="str">
        <f t="shared" si="9"/>
        <v>030313</v>
      </c>
      <c r="J621" s="49" t="s">
        <v>119</v>
      </c>
    </row>
    <row r="622" spans="1:10" s="55" customFormat="1" ht="16.5">
      <c r="A622" s="51">
        <v>42</v>
      </c>
      <c r="B622" s="52" t="str">
        <f>VLOOKUP(C622,'[1]Mamon'!$B$5:$I$821,2,0)</f>
        <v>030309</v>
      </c>
      <c r="C622" s="53" t="s">
        <v>495</v>
      </c>
      <c r="D622" s="52">
        <v>3</v>
      </c>
      <c r="E622" s="52">
        <v>3</v>
      </c>
      <c r="F622" s="52">
        <v>0</v>
      </c>
      <c r="G622" s="52">
        <v>6</v>
      </c>
      <c r="H622" s="52"/>
      <c r="I622" s="156" t="str">
        <f t="shared" si="9"/>
        <v>030309</v>
      </c>
      <c r="J622" s="49" t="s">
        <v>119</v>
      </c>
    </row>
    <row r="623" spans="1:10" s="55" customFormat="1" ht="16.5">
      <c r="A623" s="51">
        <v>43</v>
      </c>
      <c r="B623" s="52" t="str">
        <f>VLOOKUP(C623,'[1]Mamon'!$B$5:$I$821,2,0)</f>
        <v>030311</v>
      </c>
      <c r="C623" s="53" t="s">
        <v>496</v>
      </c>
      <c r="D623" s="52">
        <v>3</v>
      </c>
      <c r="E623" s="52">
        <v>3</v>
      </c>
      <c r="F623" s="52">
        <v>0</v>
      </c>
      <c r="G623" s="52">
        <v>7</v>
      </c>
      <c r="H623" s="52"/>
      <c r="I623" s="156" t="str">
        <f t="shared" si="9"/>
        <v>030311</v>
      </c>
      <c r="J623" s="49" t="s">
        <v>119</v>
      </c>
    </row>
    <row r="624" spans="1:10" s="55" customFormat="1" ht="16.5">
      <c r="A624" s="51">
        <v>44</v>
      </c>
      <c r="B624" s="52" t="str">
        <f>VLOOKUP(C624,'[1]Mamon'!$B$5:$I$821,2,0)</f>
        <v>030306</v>
      </c>
      <c r="C624" s="53" t="s">
        <v>497</v>
      </c>
      <c r="D624" s="54">
        <v>3</v>
      </c>
      <c r="E624" s="54">
        <v>3</v>
      </c>
      <c r="F624" s="52">
        <v>0</v>
      </c>
      <c r="G624" s="52">
        <v>7</v>
      </c>
      <c r="H624" s="52"/>
      <c r="I624" s="156" t="str">
        <f t="shared" si="9"/>
        <v>030306</v>
      </c>
      <c r="J624" s="49" t="s">
        <v>119</v>
      </c>
    </row>
    <row r="625" spans="1:10" s="55" customFormat="1" ht="16.5">
      <c r="A625" s="51">
        <v>45</v>
      </c>
      <c r="B625" s="52" t="str">
        <f>VLOOKUP(C625,'[1]Mamon'!$B$5:$I$821,2,0)</f>
        <v>030305</v>
      </c>
      <c r="C625" s="53" t="s">
        <v>498</v>
      </c>
      <c r="D625" s="52">
        <v>3</v>
      </c>
      <c r="E625" s="52">
        <v>3</v>
      </c>
      <c r="F625" s="52">
        <v>0</v>
      </c>
      <c r="G625" s="52">
        <v>7</v>
      </c>
      <c r="H625" s="52"/>
      <c r="I625" s="156" t="str">
        <f t="shared" si="9"/>
        <v>030305</v>
      </c>
      <c r="J625" s="49" t="s">
        <v>119</v>
      </c>
    </row>
    <row r="626" spans="1:10" s="55" customFormat="1" ht="16.5">
      <c r="A626" s="51">
        <v>46</v>
      </c>
      <c r="B626" s="52" t="str">
        <f>VLOOKUP(C626,'[1]Mamon'!$B$5:$I$821,2,0)</f>
        <v>030310</v>
      </c>
      <c r="C626" s="53" t="s">
        <v>499</v>
      </c>
      <c r="D626" s="52">
        <v>3</v>
      </c>
      <c r="E626" s="52">
        <v>3</v>
      </c>
      <c r="F626" s="52">
        <v>0</v>
      </c>
      <c r="G626" s="52">
        <v>7</v>
      </c>
      <c r="H626" s="52"/>
      <c r="I626" s="156" t="str">
        <f t="shared" si="9"/>
        <v>030310</v>
      </c>
      <c r="J626" s="49" t="s">
        <v>119</v>
      </c>
    </row>
    <row r="627" spans="1:10" s="55" customFormat="1" ht="16.5">
      <c r="A627" s="51">
        <v>47</v>
      </c>
      <c r="B627" s="52" t="str">
        <f>VLOOKUP(C627,'[1]Mamon'!$B$5:$I$821,2,0)</f>
        <v>030317</v>
      </c>
      <c r="C627" s="53" t="s">
        <v>500</v>
      </c>
      <c r="D627" s="52">
        <v>3</v>
      </c>
      <c r="E627" s="52">
        <v>0</v>
      </c>
      <c r="F627" s="52">
        <v>3</v>
      </c>
      <c r="G627" s="52">
        <v>7</v>
      </c>
      <c r="H627" s="52"/>
      <c r="I627" s="156" t="str">
        <f t="shared" si="9"/>
        <v>030317</v>
      </c>
      <c r="J627" s="49" t="s">
        <v>119</v>
      </c>
    </row>
    <row r="628" spans="1:10" s="55" customFormat="1" ht="16.5">
      <c r="A628" s="51">
        <v>48</v>
      </c>
      <c r="B628" s="52" t="str">
        <f>VLOOKUP(C628,'[1]Mamon'!$B$5:$I$821,2,0)</f>
        <v>030344</v>
      </c>
      <c r="C628" s="53" t="s">
        <v>501</v>
      </c>
      <c r="D628" s="52">
        <v>5</v>
      </c>
      <c r="E628" s="52">
        <v>0</v>
      </c>
      <c r="F628" s="52">
        <v>5</v>
      </c>
      <c r="G628" s="52">
        <v>8</v>
      </c>
      <c r="H628" s="52"/>
      <c r="I628" s="156" t="str">
        <f t="shared" si="9"/>
        <v>030344</v>
      </c>
      <c r="J628" s="49" t="s">
        <v>119</v>
      </c>
    </row>
    <row r="629" spans="1:10" s="55" customFormat="1" ht="16.5">
      <c r="A629" s="51">
        <v>49</v>
      </c>
      <c r="B629" s="52" t="str">
        <f>VLOOKUP(C629,'[1]Mamon'!$B$5:$I$821,2,0)</f>
        <v>030319</v>
      </c>
      <c r="C629" s="57" t="s">
        <v>502</v>
      </c>
      <c r="D629" s="52">
        <v>3</v>
      </c>
      <c r="E629" s="52">
        <v>3</v>
      </c>
      <c r="F629" s="52">
        <v>0</v>
      </c>
      <c r="G629" s="58">
        <v>7</v>
      </c>
      <c r="H629" s="52"/>
      <c r="I629" s="156" t="str">
        <f t="shared" si="9"/>
        <v>030319</v>
      </c>
      <c r="J629" s="49" t="s">
        <v>119</v>
      </c>
    </row>
    <row r="630" spans="1:10" s="55" customFormat="1" ht="16.5">
      <c r="A630" s="51">
        <v>50</v>
      </c>
      <c r="B630" s="52" t="str">
        <f>VLOOKUP(C630,'[1]Mamon'!$B$5:$I$821,2,0)</f>
        <v>030308</v>
      </c>
      <c r="C630" s="57" t="s">
        <v>503</v>
      </c>
      <c r="D630" s="52">
        <v>3</v>
      </c>
      <c r="E630" s="52">
        <v>3</v>
      </c>
      <c r="F630" s="52">
        <v>0</v>
      </c>
      <c r="G630" s="58">
        <v>7</v>
      </c>
      <c r="H630" s="52"/>
      <c r="I630" s="156" t="str">
        <f t="shared" si="9"/>
        <v>030308</v>
      </c>
      <c r="J630" s="49" t="s">
        <v>119</v>
      </c>
    </row>
    <row r="631" spans="1:10" s="55" customFormat="1" ht="16.5">
      <c r="A631" s="51">
        <v>51</v>
      </c>
      <c r="B631" s="52" t="str">
        <f>VLOOKUP(C631,'[1]Mamon'!$B$5:$I$821,2,0)</f>
        <v>030322</v>
      </c>
      <c r="C631" s="57" t="s">
        <v>504</v>
      </c>
      <c r="D631" s="52">
        <v>3</v>
      </c>
      <c r="E631" s="52">
        <v>3</v>
      </c>
      <c r="F631" s="52">
        <v>0</v>
      </c>
      <c r="G631" s="58">
        <v>7</v>
      </c>
      <c r="H631" s="52"/>
      <c r="I631" s="156" t="str">
        <f t="shared" si="9"/>
        <v>030322</v>
      </c>
      <c r="J631" s="49" t="s">
        <v>119</v>
      </c>
    </row>
    <row r="632" spans="1:10" s="55" customFormat="1" ht="16.5">
      <c r="A632" s="51">
        <v>52</v>
      </c>
      <c r="B632" s="52" t="str">
        <f>VLOOKUP(C632,'[1]Mamon'!$B$5:$I$821,2,0)</f>
        <v>030303</v>
      </c>
      <c r="C632" s="57" t="s">
        <v>505</v>
      </c>
      <c r="D632" s="52">
        <v>3</v>
      </c>
      <c r="E632" s="52">
        <v>3</v>
      </c>
      <c r="F632" s="52">
        <v>0</v>
      </c>
      <c r="G632" s="58">
        <v>7</v>
      </c>
      <c r="H632" s="52"/>
      <c r="I632" s="156" t="str">
        <f t="shared" si="9"/>
        <v>030303</v>
      </c>
      <c r="J632" s="49" t="s">
        <v>119</v>
      </c>
    </row>
    <row r="633" spans="1:10" s="55" customFormat="1" ht="16.5">
      <c r="A633" s="51">
        <v>53</v>
      </c>
      <c r="B633" s="52" t="str">
        <f>VLOOKUP(C633,'[1]Mamon'!$B$5:$I$821,2,0)</f>
        <v>030304</v>
      </c>
      <c r="C633" s="57" t="s">
        <v>506</v>
      </c>
      <c r="D633" s="52">
        <v>3</v>
      </c>
      <c r="E633" s="52">
        <v>3</v>
      </c>
      <c r="F633" s="52">
        <v>0</v>
      </c>
      <c r="G633" s="58">
        <v>7</v>
      </c>
      <c r="H633" s="52"/>
      <c r="I633" s="156" t="str">
        <f t="shared" si="9"/>
        <v>030304</v>
      </c>
      <c r="J633" s="49" t="s">
        <v>119</v>
      </c>
    </row>
    <row r="634" spans="1:10" s="55" customFormat="1" ht="16.5">
      <c r="A634" s="51">
        <v>54</v>
      </c>
      <c r="B634" s="52" t="str">
        <f>VLOOKUP(C634,'[1]Mamon'!$B$5:$I$821,2,0)</f>
        <v>030307</v>
      </c>
      <c r="C634" s="57" t="s">
        <v>507</v>
      </c>
      <c r="D634" s="52">
        <v>3</v>
      </c>
      <c r="E634" s="52">
        <v>3</v>
      </c>
      <c r="F634" s="52">
        <v>0</v>
      </c>
      <c r="G634" s="58">
        <v>7</v>
      </c>
      <c r="H634" s="52"/>
      <c r="I634" s="156" t="str">
        <f t="shared" si="9"/>
        <v>030307</v>
      </c>
      <c r="J634" s="49" t="s">
        <v>119</v>
      </c>
    </row>
    <row r="635" spans="1:10" s="55" customFormat="1" ht="16.5">
      <c r="A635" s="51">
        <v>55</v>
      </c>
      <c r="B635" s="52" t="str">
        <f>VLOOKUP(C635,'[1]Mamon'!$B$5:$I$821,2,0)</f>
        <v>030312</v>
      </c>
      <c r="C635" s="57" t="s">
        <v>508</v>
      </c>
      <c r="D635" s="52">
        <v>3</v>
      </c>
      <c r="E635" s="52">
        <v>3</v>
      </c>
      <c r="F635" s="52">
        <v>0</v>
      </c>
      <c r="G635" s="58">
        <v>7</v>
      </c>
      <c r="H635" s="52"/>
      <c r="I635" s="156" t="str">
        <f t="shared" si="9"/>
        <v>030312</v>
      </c>
      <c r="J635" s="49" t="s">
        <v>119</v>
      </c>
    </row>
    <row r="636" spans="1:10" s="55" customFormat="1" ht="16.5">
      <c r="A636" s="51">
        <v>56</v>
      </c>
      <c r="B636" s="52" t="str">
        <f>VLOOKUP(C636,'[1]Mamon'!$B$5:$I$821,2,0)</f>
        <v>030330</v>
      </c>
      <c r="C636" s="57" t="s">
        <v>509</v>
      </c>
      <c r="D636" s="52">
        <v>3</v>
      </c>
      <c r="E636" s="52">
        <v>2</v>
      </c>
      <c r="F636" s="52">
        <v>1</v>
      </c>
      <c r="G636" s="58">
        <v>7</v>
      </c>
      <c r="H636" s="52"/>
      <c r="I636" s="156" t="str">
        <f t="shared" si="9"/>
        <v>030330</v>
      </c>
      <c r="J636" s="49" t="s">
        <v>119</v>
      </c>
    </row>
    <row r="637" spans="1:10" s="55" customFormat="1" ht="16.5">
      <c r="A637" s="51">
        <v>57</v>
      </c>
      <c r="B637" s="52" t="str">
        <f>VLOOKUP(C637,'[1]Mamon'!$B$5:$I$821,2,0)</f>
        <v>030338</v>
      </c>
      <c r="C637" s="57" t="s">
        <v>510</v>
      </c>
      <c r="D637" s="52">
        <v>3</v>
      </c>
      <c r="E637" s="52">
        <v>3</v>
      </c>
      <c r="F637" s="52">
        <v>0</v>
      </c>
      <c r="G637" s="58">
        <v>7</v>
      </c>
      <c r="H637" s="52"/>
      <c r="I637" s="156" t="str">
        <f t="shared" si="9"/>
        <v>030338</v>
      </c>
      <c r="J637" s="49" t="s">
        <v>119</v>
      </c>
    </row>
    <row r="638" spans="1:10" s="55" customFormat="1" ht="16.5">
      <c r="A638" s="51">
        <v>58</v>
      </c>
      <c r="B638" s="52" t="str">
        <f>VLOOKUP(C638,'[1]Mamon'!$B$5:$I$821,2,0)</f>
        <v>030337</v>
      </c>
      <c r="C638" s="57" t="s">
        <v>511</v>
      </c>
      <c r="D638" s="52">
        <v>3</v>
      </c>
      <c r="E638" s="52">
        <v>3</v>
      </c>
      <c r="F638" s="52">
        <v>0</v>
      </c>
      <c r="G638" s="58">
        <v>7</v>
      </c>
      <c r="H638" s="52"/>
      <c r="I638" s="156" t="str">
        <f t="shared" si="9"/>
        <v>030337</v>
      </c>
      <c r="J638" s="49" t="s">
        <v>119</v>
      </c>
    </row>
    <row r="639" spans="1:10" s="55" customFormat="1" ht="16.5">
      <c r="A639" s="51">
        <v>59</v>
      </c>
      <c r="B639" s="52" t="str">
        <f>VLOOKUP(C639,'[1]Mamon'!$B$5:$I$821,2,0)</f>
        <v>030347</v>
      </c>
      <c r="C639" s="94" t="s">
        <v>512</v>
      </c>
      <c r="D639" s="52">
        <v>8</v>
      </c>
      <c r="E639" s="52">
        <v>0</v>
      </c>
      <c r="F639" s="52">
        <v>8</v>
      </c>
      <c r="G639" s="52">
        <v>8</v>
      </c>
      <c r="H639" s="52"/>
      <c r="I639" s="156" t="str">
        <f t="shared" si="9"/>
        <v>030347</v>
      </c>
      <c r="J639" s="49" t="s">
        <v>119</v>
      </c>
    </row>
    <row r="640" spans="1:10" s="55" customFormat="1" ht="31.5">
      <c r="A640" s="51">
        <v>60</v>
      </c>
      <c r="B640" s="52" t="str">
        <f>VLOOKUP(C640,'[1]Mamon'!$B$5:$I$821,2,0)</f>
        <v>030335</v>
      </c>
      <c r="C640" s="94" t="s">
        <v>513</v>
      </c>
      <c r="D640" s="52">
        <v>7</v>
      </c>
      <c r="E640" s="52">
        <v>0</v>
      </c>
      <c r="F640" s="52">
        <v>7</v>
      </c>
      <c r="G640" s="52">
        <v>8</v>
      </c>
      <c r="H640" s="52"/>
      <c r="I640" s="156" t="str">
        <f t="shared" si="9"/>
        <v>030335</v>
      </c>
      <c r="J640" s="49" t="s">
        <v>119</v>
      </c>
    </row>
    <row r="641" spans="1:10" s="55" customFormat="1" ht="16.5">
      <c r="A641" s="51">
        <v>1</v>
      </c>
      <c r="B641" s="52" t="str">
        <f>VLOOKUP(C641,'[1]Mamon'!$B$5:$I$821,2,0)</f>
        <v>120301</v>
      </c>
      <c r="C641" s="53" t="s">
        <v>77</v>
      </c>
      <c r="D641" s="52">
        <v>5</v>
      </c>
      <c r="E641" s="52">
        <v>5</v>
      </c>
      <c r="F641" s="52">
        <v>0</v>
      </c>
      <c r="G641" s="52">
        <v>1</v>
      </c>
      <c r="H641" s="52"/>
      <c r="I641" s="156" t="str">
        <f t="shared" si="9"/>
        <v>120301</v>
      </c>
      <c r="J641" s="49" t="s">
        <v>120</v>
      </c>
    </row>
    <row r="642" spans="1:10" s="55" customFormat="1" ht="16.5">
      <c r="A642" s="51">
        <v>2</v>
      </c>
      <c r="B642" s="52" t="str">
        <f>VLOOKUP(C642,'[1]Mamon'!$B$5:$I$821,2,0)</f>
        <v>120305</v>
      </c>
      <c r="C642" s="53" t="s">
        <v>72</v>
      </c>
      <c r="D642" s="52">
        <v>2</v>
      </c>
      <c r="E642" s="52">
        <v>2</v>
      </c>
      <c r="F642" s="52">
        <v>0</v>
      </c>
      <c r="G642" s="52">
        <v>2</v>
      </c>
      <c r="H642" s="52"/>
      <c r="I642" s="156" t="str">
        <f t="shared" si="9"/>
        <v>120305</v>
      </c>
      <c r="J642" s="49" t="s">
        <v>120</v>
      </c>
    </row>
    <row r="643" spans="1:10" s="55" customFormat="1" ht="16.5">
      <c r="A643" s="51">
        <v>3</v>
      </c>
      <c r="B643" s="52" t="str">
        <f>VLOOKUP(C643,'[1]Mamon'!$B$5:$I$821,2,0)</f>
        <v>120302</v>
      </c>
      <c r="C643" s="53" t="s">
        <v>150</v>
      </c>
      <c r="D643" s="52">
        <v>3</v>
      </c>
      <c r="E643" s="52">
        <v>3</v>
      </c>
      <c r="F643" s="52">
        <v>0</v>
      </c>
      <c r="G643" s="52">
        <v>3</v>
      </c>
      <c r="H643" s="52"/>
      <c r="I643" s="156" t="str">
        <f t="shared" si="9"/>
        <v>120302</v>
      </c>
      <c r="J643" s="49" t="s">
        <v>120</v>
      </c>
    </row>
    <row r="644" spans="1:10" s="55" customFormat="1" ht="16.5">
      <c r="A644" s="51">
        <v>4</v>
      </c>
      <c r="B644" s="52" t="str">
        <f>VLOOKUP(C644,'[1]Mamon'!$B$5:$I$821,2,0)</f>
        <v>110322</v>
      </c>
      <c r="C644" s="57" t="s">
        <v>33</v>
      </c>
      <c r="D644" s="58">
        <v>2</v>
      </c>
      <c r="E644" s="58">
        <v>2</v>
      </c>
      <c r="F644" s="58">
        <v>0</v>
      </c>
      <c r="G644" s="58">
        <v>1</v>
      </c>
      <c r="H644" s="52"/>
      <c r="I644" s="156" t="str">
        <f t="shared" si="9"/>
        <v>110322</v>
      </c>
      <c r="J644" s="49" t="s">
        <v>120</v>
      </c>
    </row>
    <row r="645" spans="1:10" s="55" customFormat="1" ht="16.5">
      <c r="A645" s="51">
        <v>5</v>
      </c>
      <c r="B645" s="52" t="str">
        <f>VLOOKUP(C645,'[1]Mamon'!$B$5:$I$821,2,0)</f>
        <v>120304</v>
      </c>
      <c r="C645" s="57" t="s">
        <v>79</v>
      </c>
      <c r="D645" s="58">
        <v>2</v>
      </c>
      <c r="E645" s="58">
        <v>2</v>
      </c>
      <c r="F645" s="58">
        <v>0</v>
      </c>
      <c r="G645" s="58">
        <v>1</v>
      </c>
      <c r="H645" s="52"/>
      <c r="I645" s="156" t="str">
        <f t="shared" si="9"/>
        <v>120304</v>
      </c>
      <c r="J645" s="49" t="s">
        <v>120</v>
      </c>
    </row>
    <row r="646" spans="1:12" s="55" customFormat="1" ht="17.25">
      <c r="A646" s="51">
        <v>6</v>
      </c>
      <c r="B646" s="52" t="str">
        <f>VLOOKUP(C646,'[1]Mamon'!$B$5:$I$821,2,0)</f>
        <v>140304</v>
      </c>
      <c r="C646" s="61" t="s">
        <v>80</v>
      </c>
      <c r="D646" s="58">
        <v>2</v>
      </c>
      <c r="E646" s="58">
        <v>2</v>
      </c>
      <c r="F646" s="115">
        <v>0</v>
      </c>
      <c r="G646" s="58">
        <v>1</v>
      </c>
      <c r="H646" s="52"/>
      <c r="I646" s="156" t="str">
        <f t="shared" si="9"/>
        <v>140304</v>
      </c>
      <c r="J646" s="49" t="s">
        <v>120</v>
      </c>
      <c r="L646" s="89" t="s">
        <v>80</v>
      </c>
    </row>
    <row r="647" spans="1:10" s="55" customFormat="1" ht="17.25">
      <c r="A647" s="51">
        <v>7</v>
      </c>
      <c r="B647" s="52" t="str">
        <f>VLOOKUP(C647,'[1]Mamon'!$B$5:$I$821,2,0)</f>
        <v>120303</v>
      </c>
      <c r="C647" s="57" t="s">
        <v>81</v>
      </c>
      <c r="D647" s="58">
        <v>2</v>
      </c>
      <c r="E647" s="58">
        <v>2</v>
      </c>
      <c r="F647" s="115">
        <v>0</v>
      </c>
      <c r="G647" s="58">
        <v>1</v>
      </c>
      <c r="H647" s="52"/>
      <c r="I647" s="156" t="str">
        <f aca="true" t="shared" si="10" ref="I647:I710">B647</f>
        <v>120303</v>
      </c>
      <c r="J647" s="49" t="s">
        <v>120</v>
      </c>
    </row>
    <row r="648" spans="1:10" s="55" customFormat="1" ht="33">
      <c r="A648" s="51">
        <v>8</v>
      </c>
      <c r="B648" s="52" t="str">
        <f>VLOOKUP(C648,'[1]Mamon'!$B$5:$I$821,2,0)</f>
        <v>130329K3</v>
      </c>
      <c r="C648" s="53" t="s">
        <v>61</v>
      </c>
      <c r="D648" s="52">
        <v>4</v>
      </c>
      <c r="E648" s="52">
        <v>4</v>
      </c>
      <c r="F648" s="52">
        <v>0</v>
      </c>
      <c r="G648" s="52">
        <v>3</v>
      </c>
      <c r="H648" s="52"/>
      <c r="I648" s="156" t="str">
        <f t="shared" si="10"/>
        <v>130329K3</v>
      </c>
      <c r="J648" s="49" t="s">
        <v>120</v>
      </c>
    </row>
    <row r="649" spans="1:10" s="55" customFormat="1" ht="33">
      <c r="A649" s="51">
        <v>9</v>
      </c>
      <c r="B649" s="52" t="str">
        <f>VLOOKUP(C649,'[1]Mamon'!$B$5:$I$821,2,0)</f>
        <v>130330K3</v>
      </c>
      <c r="C649" s="53" t="s">
        <v>73</v>
      </c>
      <c r="D649" s="52">
        <v>4</v>
      </c>
      <c r="E649" s="52">
        <v>4</v>
      </c>
      <c r="F649" s="52">
        <v>0</v>
      </c>
      <c r="G649" s="52">
        <v>4</v>
      </c>
      <c r="H649" s="52"/>
      <c r="I649" s="156" t="str">
        <f t="shared" si="10"/>
        <v>130330K3</v>
      </c>
      <c r="J649" s="49" t="s">
        <v>120</v>
      </c>
    </row>
    <row r="650" spans="1:10" s="55" customFormat="1" ht="16.5">
      <c r="A650" s="51">
        <v>10</v>
      </c>
      <c r="B650" s="52" t="str">
        <f>VLOOKUP(C650,'[1]Mamon'!$B$5:$I$821,2,0)</f>
        <v>130335</v>
      </c>
      <c r="C650" s="53" t="s">
        <v>514</v>
      </c>
      <c r="D650" s="52">
        <v>3</v>
      </c>
      <c r="E650" s="52">
        <v>3</v>
      </c>
      <c r="F650" s="52">
        <v>0</v>
      </c>
      <c r="G650" s="52">
        <v>5</v>
      </c>
      <c r="H650" s="52"/>
      <c r="I650" s="156" t="str">
        <f t="shared" si="10"/>
        <v>130335</v>
      </c>
      <c r="J650" s="49" t="s">
        <v>120</v>
      </c>
    </row>
    <row r="651" spans="1:10" s="55" customFormat="1" ht="16.5">
      <c r="A651" s="51">
        <v>11</v>
      </c>
      <c r="B651" s="52" t="str">
        <f>VLOOKUP(C651,'[1]Mamon'!$B$5:$I$821,2,0)</f>
        <v>100310</v>
      </c>
      <c r="C651" s="53" t="s">
        <v>202</v>
      </c>
      <c r="D651" s="52">
        <v>3</v>
      </c>
      <c r="E651" s="52">
        <v>3</v>
      </c>
      <c r="F651" s="52">
        <v>0</v>
      </c>
      <c r="G651" s="52">
        <v>1</v>
      </c>
      <c r="H651" s="52"/>
      <c r="I651" s="156" t="str">
        <f t="shared" si="10"/>
        <v>100310</v>
      </c>
      <c r="J651" s="49" t="s">
        <v>120</v>
      </c>
    </row>
    <row r="652" spans="1:10" s="55" customFormat="1" ht="16.5">
      <c r="A652" s="51">
        <v>12</v>
      </c>
      <c r="B652" s="52" t="str">
        <f>VLOOKUP(C652,'[1]Mamon'!$B$5:$I$821,2,0)</f>
        <v>100311</v>
      </c>
      <c r="C652" s="53" t="s">
        <v>62</v>
      </c>
      <c r="D652" s="52">
        <v>3</v>
      </c>
      <c r="E652" s="52">
        <v>3</v>
      </c>
      <c r="F652" s="52">
        <v>0</v>
      </c>
      <c r="G652" s="52">
        <v>2</v>
      </c>
      <c r="H652" s="52"/>
      <c r="I652" s="156" t="str">
        <f t="shared" si="10"/>
        <v>100311</v>
      </c>
      <c r="J652" s="49" t="s">
        <v>120</v>
      </c>
    </row>
    <row r="653" spans="1:10" s="55" customFormat="1" ht="16.5">
      <c r="A653" s="51">
        <v>13</v>
      </c>
      <c r="B653" s="52" t="str">
        <f>VLOOKUP(C653,'[1]Mamon'!$B$5:$I$821,2,0)</f>
        <v>100313</v>
      </c>
      <c r="C653" s="53" t="s">
        <v>63</v>
      </c>
      <c r="D653" s="52">
        <v>3</v>
      </c>
      <c r="E653" s="52">
        <v>2</v>
      </c>
      <c r="F653" s="52">
        <v>1</v>
      </c>
      <c r="G653" s="52">
        <v>1</v>
      </c>
      <c r="H653" s="52"/>
      <c r="I653" s="156" t="str">
        <f t="shared" si="10"/>
        <v>100313</v>
      </c>
      <c r="J653" s="49" t="s">
        <v>120</v>
      </c>
    </row>
    <row r="654" spans="1:10" s="55" customFormat="1" ht="16.5">
      <c r="A654" s="51">
        <v>14</v>
      </c>
      <c r="B654" s="52" t="str">
        <f>VLOOKUP(C654,'[1]Mamon'!$B$5:$I$821,2,0)</f>
        <v>030320</v>
      </c>
      <c r="C654" s="53" t="s">
        <v>66</v>
      </c>
      <c r="D654" s="52">
        <v>3</v>
      </c>
      <c r="E654" s="52">
        <v>2</v>
      </c>
      <c r="F654" s="52">
        <v>1</v>
      </c>
      <c r="G654" s="52">
        <v>1</v>
      </c>
      <c r="H654" s="52"/>
      <c r="I654" s="156" t="str">
        <f t="shared" si="10"/>
        <v>030320</v>
      </c>
      <c r="J654" s="49" t="s">
        <v>120</v>
      </c>
    </row>
    <row r="655" spans="1:10" s="55" customFormat="1" ht="16.5">
      <c r="A655" s="51">
        <v>15</v>
      </c>
      <c r="B655" s="52" t="str">
        <f>VLOOKUP(C655,'[1]Mamon'!$B$5:$I$821,2,0)</f>
        <v>050329</v>
      </c>
      <c r="C655" s="53" t="s">
        <v>41</v>
      </c>
      <c r="D655" s="52">
        <v>3</v>
      </c>
      <c r="E655" s="52">
        <v>2</v>
      </c>
      <c r="F655" s="52">
        <v>1</v>
      </c>
      <c r="G655" s="52">
        <v>4</v>
      </c>
      <c r="H655" s="52"/>
      <c r="I655" s="156" t="str">
        <f t="shared" si="10"/>
        <v>050329</v>
      </c>
      <c r="J655" s="49" t="s">
        <v>120</v>
      </c>
    </row>
    <row r="656" spans="1:12" s="55" customFormat="1" ht="16.5">
      <c r="A656" s="51">
        <v>16</v>
      </c>
      <c r="B656" s="52" t="str">
        <f>VLOOKUP(C656,'[1]Mamon'!$B$5:$I$821,2,0)</f>
        <v>100305</v>
      </c>
      <c r="C656" s="82" t="s">
        <v>43</v>
      </c>
      <c r="D656" s="52">
        <v>2</v>
      </c>
      <c r="E656" s="52">
        <v>2</v>
      </c>
      <c r="F656" s="52">
        <v>0</v>
      </c>
      <c r="G656" s="58">
        <v>2.3</v>
      </c>
      <c r="H656" s="52"/>
      <c r="I656" s="156" t="str">
        <f t="shared" si="10"/>
        <v>100305</v>
      </c>
      <c r="J656" s="49" t="s">
        <v>120</v>
      </c>
      <c r="L656" s="62" t="s">
        <v>43</v>
      </c>
    </row>
    <row r="657" spans="1:12" s="55" customFormat="1" ht="16.5">
      <c r="A657" s="51">
        <v>17</v>
      </c>
      <c r="B657" s="52" t="str">
        <f>VLOOKUP(C657,'[1]Mamon'!$B$5:$I$821,2,0)</f>
        <v>100307</v>
      </c>
      <c r="C657" s="63" t="s">
        <v>90</v>
      </c>
      <c r="D657" s="52">
        <v>2</v>
      </c>
      <c r="E657" s="52">
        <v>2</v>
      </c>
      <c r="F657" s="52">
        <v>0</v>
      </c>
      <c r="G657" s="58">
        <v>2.3</v>
      </c>
      <c r="H657" s="52"/>
      <c r="I657" s="156" t="str">
        <f t="shared" si="10"/>
        <v>100307</v>
      </c>
      <c r="J657" s="49" t="s">
        <v>120</v>
      </c>
      <c r="L657" s="64" t="s">
        <v>90</v>
      </c>
    </row>
    <row r="658" spans="1:12" s="55" customFormat="1" ht="16.5">
      <c r="A658" s="51">
        <v>18</v>
      </c>
      <c r="B658" s="52" t="str">
        <f>VLOOKUP(C658,'[1]Mamon'!$B$5:$I$821,2,0)</f>
        <v>100308</v>
      </c>
      <c r="C658" s="65" t="s">
        <v>91</v>
      </c>
      <c r="D658" s="52">
        <v>2</v>
      </c>
      <c r="E658" s="52">
        <v>2</v>
      </c>
      <c r="F658" s="52">
        <v>0</v>
      </c>
      <c r="G658" s="58">
        <v>2.3</v>
      </c>
      <c r="H658" s="52"/>
      <c r="I658" s="156" t="str">
        <f t="shared" si="10"/>
        <v>100308</v>
      </c>
      <c r="J658" s="49" t="s">
        <v>120</v>
      </c>
      <c r="L658" s="66" t="s">
        <v>91</v>
      </c>
    </row>
    <row r="659" spans="1:10" s="55" customFormat="1" ht="16.5">
      <c r="A659" s="51">
        <v>19</v>
      </c>
      <c r="B659" s="52" t="str">
        <f>VLOOKUP(C659,'[1]Mamon'!$B$5:$I$821,2,0)</f>
        <v>100314</v>
      </c>
      <c r="C659" s="57" t="s">
        <v>67</v>
      </c>
      <c r="D659" s="70">
        <v>2</v>
      </c>
      <c r="E659" s="70">
        <v>2</v>
      </c>
      <c r="F659" s="52">
        <v>0</v>
      </c>
      <c r="G659" s="58">
        <v>2.3</v>
      </c>
      <c r="H659" s="52"/>
      <c r="I659" s="156" t="str">
        <f t="shared" si="10"/>
        <v>100314</v>
      </c>
      <c r="J659" s="49" t="s">
        <v>120</v>
      </c>
    </row>
    <row r="660" spans="1:10" s="55" customFormat="1" ht="16.5">
      <c r="A660" s="51">
        <v>20</v>
      </c>
      <c r="B660" s="52" t="str">
        <f>VLOOKUP(C660,'[1]Mamon'!$B$5:$I$821,2,0)</f>
        <v>030321</v>
      </c>
      <c r="C660" s="57" t="s">
        <v>92</v>
      </c>
      <c r="D660" s="52">
        <v>2</v>
      </c>
      <c r="E660" s="52">
        <v>2</v>
      </c>
      <c r="F660" s="52">
        <v>0</v>
      </c>
      <c r="G660" s="58">
        <v>2.3</v>
      </c>
      <c r="H660" s="52"/>
      <c r="I660" s="156" t="str">
        <f t="shared" si="10"/>
        <v>030321</v>
      </c>
      <c r="J660" s="49" t="s">
        <v>120</v>
      </c>
    </row>
    <row r="661" spans="1:10" s="55" customFormat="1" ht="16.5">
      <c r="A661" s="134" t="s">
        <v>203</v>
      </c>
      <c r="B661" s="52" t="str">
        <f>VLOOKUP(C661,'[1]Mamon'!$B$5:$I$821,2,0)</f>
        <v>090302</v>
      </c>
      <c r="C661" s="90" t="s">
        <v>82</v>
      </c>
      <c r="D661" s="48">
        <v>4</v>
      </c>
      <c r="E661" s="48">
        <v>0</v>
      </c>
      <c r="F661" s="48">
        <v>4</v>
      </c>
      <c r="G661" s="52">
        <v>6</v>
      </c>
      <c r="H661" s="52"/>
      <c r="I661" s="156" t="str">
        <f t="shared" si="10"/>
        <v>090302</v>
      </c>
      <c r="J661" s="49" t="s">
        <v>120</v>
      </c>
    </row>
    <row r="662" spans="1:10" s="55" customFormat="1" ht="16.5">
      <c r="A662" s="134" t="s">
        <v>204</v>
      </c>
      <c r="B662" s="52" t="str">
        <f>VLOOKUP(C662,'[1]Mamon'!$B$5:$I$821,2,0)</f>
        <v>090301</v>
      </c>
      <c r="C662" s="90" t="s">
        <v>205</v>
      </c>
      <c r="D662" s="48">
        <v>4</v>
      </c>
      <c r="E662" s="48">
        <v>0</v>
      </c>
      <c r="F662" s="48">
        <v>4</v>
      </c>
      <c r="G662" s="52">
        <v>1</v>
      </c>
      <c r="H662" s="52"/>
      <c r="I662" s="156" t="str">
        <f t="shared" si="10"/>
        <v>090301</v>
      </c>
      <c r="J662" s="49" t="s">
        <v>120</v>
      </c>
    </row>
    <row r="663" spans="1:10" s="55" customFormat="1" ht="16.5">
      <c r="A663" s="51">
        <v>21</v>
      </c>
      <c r="B663" s="52" t="str">
        <f>VLOOKUP(C663,'[1]Mamon'!$B$5:$I$821,2,0)</f>
        <v>010315</v>
      </c>
      <c r="C663" s="53" t="s">
        <v>93</v>
      </c>
      <c r="D663" s="52">
        <v>3</v>
      </c>
      <c r="E663" s="52">
        <v>3</v>
      </c>
      <c r="F663" s="52">
        <v>0</v>
      </c>
      <c r="G663" s="52">
        <v>2</v>
      </c>
      <c r="H663" s="52"/>
      <c r="I663" s="156" t="str">
        <f t="shared" si="10"/>
        <v>010315</v>
      </c>
      <c r="J663" s="49" t="s">
        <v>120</v>
      </c>
    </row>
    <row r="664" spans="1:10" s="55" customFormat="1" ht="16.5">
      <c r="A664" s="51">
        <v>22</v>
      </c>
      <c r="B664" s="52" t="str">
        <f>VLOOKUP(C664,'[1]Mamon'!$B$5:$I$821,2,0)</f>
        <v>070315</v>
      </c>
      <c r="C664" s="53" t="s">
        <v>68</v>
      </c>
      <c r="D664" s="52">
        <v>3</v>
      </c>
      <c r="E664" s="52">
        <v>2</v>
      </c>
      <c r="F664" s="52">
        <v>1</v>
      </c>
      <c r="G664" s="52">
        <v>3</v>
      </c>
      <c r="H664" s="52"/>
      <c r="I664" s="156" t="str">
        <f t="shared" si="10"/>
        <v>070315</v>
      </c>
      <c r="J664" s="49" t="s">
        <v>120</v>
      </c>
    </row>
    <row r="665" spans="1:10" s="55" customFormat="1" ht="16.5">
      <c r="A665" s="51">
        <v>23</v>
      </c>
      <c r="B665" s="52" t="str">
        <f>VLOOKUP(C665,'[1]Mamon'!$B$5:$I$821,2,0)</f>
        <v>030331</v>
      </c>
      <c r="C665" s="53" t="s">
        <v>195</v>
      </c>
      <c r="D665" s="52">
        <v>2</v>
      </c>
      <c r="E665" s="52">
        <v>2</v>
      </c>
      <c r="F665" s="52">
        <v>0</v>
      </c>
      <c r="G665" s="52">
        <v>3</v>
      </c>
      <c r="H665" s="52"/>
      <c r="I665" s="156" t="str">
        <f t="shared" si="10"/>
        <v>030331</v>
      </c>
      <c r="J665" s="49" t="s">
        <v>120</v>
      </c>
    </row>
    <row r="666" spans="1:10" s="55" customFormat="1" ht="16.5">
      <c r="A666" s="51">
        <v>24</v>
      </c>
      <c r="B666" s="52" t="str">
        <f>VLOOKUP(C666,'[1]Mamon'!$B$5:$I$821,2,0)</f>
        <v>030301</v>
      </c>
      <c r="C666" s="53" t="s">
        <v>481</v>
      </c>
      <c r="D666" s="52">
        <v>2</v>
      </c>
      <c r="E666" s="52">
        <v>2</v>
      </c>
      <c r="F666" s="52">
        <v>0</v>
      </c>
      <c r="G666" s="52">
        <v>6</v>
      </c>
      <c r="H666" s="52"/>
      <c r="I666" s="156" t="str">
        <f t="shared" si="10"/>
        <v>030301</v>
      </c>
      <c r="J666" s="49" t="s">
        <v>120</v>
      </c>
    </row>
    <row r="667" spans="1:10" s="55" customFormat="1" ht="16.5">
      <c r="A667" s="51">
        <v>25</v>
      </c>
      <c r="B667" s="52" t="str">
        <f>VLOOKUP(C667,'[1]Mamon'!$B$5:$I$821,2,0)</f>
        <v>010348</v>
      </c>
      <c r="C667" s="73" t="s">
        <v>78</v>
      </c>
      <c r="D667" s="52">
        <v>2</v>
      </c>
      <c r="E667" s="52">
        <v>2</v>
      </c>
      <c r="F667" s="52">
        <v>0</v>
      </c>
      <c r="G667" s="52">
        <v>3</v>
      </c>
      <c r="H667" s="52"/>
      <c r="I667" s="156" t="str">
        <f t="shared" si="10"/>
        <v>010348</v>
      </c>
      <c r="J667" s="49" t="s">
        <v>120</v>
      </c>
    </row>
    <row r="668" spans="1:10" s="55" customFormat="1" ht="16.5">
      <c r="A668" s="51">
        <v>26</v>
      </c>
      <c r="B668" s="52" t="str">
        <f>VLOOKUP(C668,'[1]Mamon'!$B$5:$I$821,2,0)</f>
        <v>030328</v>
      </c>
      <c r="C668" s="53" t="s">
        <v>94</v>
      </c>
      <c r="D668" s="52">
        <v>5</v>
      </c>
      <c r="E668" s="52">
        <v>4</v>
      </c>
      <c r="F668" s="52">
        <v>1</v>
      </c>
      <c r="G668" s="52">
        <v>2</v>
      </c>
      <c r="H668" s="52"/>
      <c r="I668" s="156" t="str">
        <f t="shared" si="10"/>
        <v>030328</v>
      </c>
      <c r="J668" s="49" t="s">
        <v>120</v>
      </c>
    </row>
    <row r="669" spans="1:10" s="55" customFormat="1" ht="16.5">
      <c r="A669" s="51">
        <v>27</v>
      </c>
      <c r="B669" s="52" t="str">
        <f>VLOOKUP(C669,'[1]Mamon'!$B$5:$I$821,2,0)</f>
        <v>030325</v>
      </c>
      <c r="C669" s="53" t="s">
        <v>196</v>
      </c>
      <c r="D669" s="52">
        <v>4</v>
      </c>
      <c r="E669" s="52">
        <v>3</v>
      </c>
      <c r="F669" s="52">
        <v>1</v>
      </c>
      <c r="G669" s="52">
        <v>3</v>
      </c>
      <c r="H669" s="52"/>
      <c r="I669" s="156" t="str">
        <f t="shared" si="10"/>
        <v>030325</v>
      </c>
      <c r="J669" s="49" t="s">
        <v>120</v>
      </c>
    </row>
    <row r="670" spans="1:10" s="55" customFormat="1" ht="16.5">
      <c r="A670" s="51">
        <v>28</v>
      </c>
      <c r="B670" s="52" t="str">
        <f>VLOOKUP(C670,'[1]Mamon'!$B$5:$I$821,2,0)</f>
        <v>030326</v>
      </c>
      <c r="C670" s="53" t="s">
        <v>482</v>
      </c>
      <c r="D670" s="52">
        <v>4</v>
      </c>
      <c r="E670" s="52">
        <v>3</v>
      </c>
      <c r="F670" s="52">
        <v>1</v>
      </c>
      <c r="G670" s="52">
        <v>4</v>
      </c>
      <c r="H670" s="52"/>
      <c r="I670" s="156" t="str">
        <f t="shared" si="10"/>
        <v>030326</v>
      </c>
      <c r="J670" s="49" t="s">
        <v>120</v>
      </c>
    </row>
    <row r="671" spans="1:10" s="55" customFormat="1" ht="33">
      <c r="A671" s="51">
        <v>29</v>
      </c>
      <c r="B671" s="52" t="str">
        <f>VLOOKUP(C671,'[1]Mamon'!$B$5:$I$821,2,0)</f>
        <v>030323K4</v>
      </c>
      <c r="C671" s="53" t="s">
        <v>95</v>
      </c>
      <c r="D671" s="52">
        <v>5</v>
      </c>
      <c r="E671" s="52">
        <v>4</v>
      </c>
      <c r="F671" s="52">
        <v>1</v>
      </c>
      <c r="G671" s="52">
        <v>2</v>
      </c>
      <c r="H671" s="52"/>
      <c r="I671" s="156" t="str">
        <f t="shared" si="10"/>
        <v>030323K4</v>
      </c>
      <c r="J671" s="49" t="s">
        <v>120</v>
      </c>
    </row>
    <row r="672" spans="1:10" s="55" customFormat="1" ht="16.5">
      <c r="A672" s="51">
        <v>30</v>
      </c>
      <c r="B672" s="52" t="str">
        <f>VLOOKUP(C672,'[1]Mamon'!$B$5:$I$821,2,0)</f>
        <v>030341</v>
      </c>
      <c r="C672" s="53" t="s">
        <v>483</v>
      </c>
      <c r="D672" s="52">
        <v>4</v>
      </c>
      <c r="E672" s="52">
        <v>4</v>
      </c>
      <c r="F672" s="52">
        <v>0</v>
      </c>
      <c r="G672" s="52">
        <v>4</v>
      </c>
      <c r="H672" s="52"/>
      <c r="I672" s="156" t="str">
        <f t="shared" si="10"/>
        <v>030341</v>
      </c>
      <c r="J672" s="49" t="s">
        <v>120</v>
      </c>
    </row>
    <row r="673" spans="1:10" s="55" customFormat="1" ht="16.5">
      <c r="A673" s="51">
        <v>31</v>
      </c>
      <c r="B673" s="52" t="str">
        <f>VLOOKUP(C673,'[1]Mamon'!$B$5:$I$821,2,0)</f>
        <v>030340</v>
      </c>
      <c r="C673" s="53" t="s">
        <v>484</v>
      </c>
      <c r="D673" s="52">
        <v>3</v>
      </c>
      <c r="E673" s="52">
        <v>3</v>
      </c>
      <c r="F673" s="52">
        <v>0</v>
      </c>
      <c r="G673" s="52">
        <v>5</v>
      </c>
      <c r="H673" s="52"/>
      <c r="I673" s="156" t="str">
        <f t="shared" si="10"/>
        <v>030340</v>
      </c>
      <c r="J673" s="49" t="s">
        <v>120</v>
      </c>
    </row>
    <row r="674" spans="1:10" s="55" customFormat="1" ht="16.5">
      <c r="A674" s="51">
        <v>32</v>
      </c>
      <c r="B674" s="52" t="str">
        <f>VLOOKUP(C674,'[1]Mamon'!$B$5:$I$821,2,0)</f>
        <v>030345</v>
      </c>
      <c r="C674" s="53" t="s">
        <v>485</v>
      </c>
      <c r="D674" s="52">
        <v>3</v>
      </c>
      <c r="E674" s="52">
        <v>0</v>
      </c>
      <c r="F674" s="52">
        <v>3</v>
      </c>
      <c r="G674" s="52">
        <v>6</v>
      </c>
      <c r="H674" s="52"/>
      <c r="I674" s="156" t="str">
        <f t="shared" si="10"/>
        <v>030345</v>
      </c>
      <c r="J674" s="49" t="s">
        <v>120</v>
      </c>
    </row>
    <row r="675" spans="1:10" s="55" customFormat="1" ht="16.5">
      <c r="A675" s="51">
        <v>33</v>
      </c>
      <c r="B675" s="52" t="str">
        <f>VLOOKUP(C675,'[1]Mamon'!$B$5:$I$821,2,0)</f>
        <v>030318</v>
      </c>
      <c r="C675" s="53" t="s">
        <v>486</v>
      </c>
      <c r="D675" s="52">
        <v>3</v>
      </c>
      <c r="E675" s="52">
        <v>0</v>
      </c>
      <c r="F675" s="52">
        <v>3</v>
      </c>
      <c r="G675" s="52">
        <v>6</v>
      </c>
      <c r="H675" s="52"/>
      <c r="I675" s="156" t="str">
        <f t="shared" si="10"/>
        <v>030318</v>
      </c>
      <c r="J675" s="49" t="s">
        <v>120</v>
      </c>
    </row>
    <row r="676" spans="1:10" s="55" customFormat="1" ht="16.5">
      <c r="A676" s="51">
        <v>34</v>
      </c>
      <c r="B676" s="52" t="str">
        <f>VLOOKUP(C676,'[1]Mamon'!$B$5:$I$821,2,0)</f>
        <v>030336</v>
      </c>
      <c r="C676" s="53" t="s">
        <v>487</v>
      </c>
      <c r="D676" s="52">
        <v>3</v>
      </c>
      <c r="E676" s="52">
        <v>3</v>
      </c>
      <c r="F676" s="52">
        <v>0</v>
      </c>
      <c r="G676" s="52">
        <v>4</v>
      </c>
      <c r="H676" s="52"/>
      <c r="I676" s="156" t="str">
        <f t="shared" si="10"/>
        <v>030336</v>
      </c>
      <c r="J676" s="49" t="s">
        <v>120</v>
      </c>
    </row>
    <row r="677" spans="1:10" s="55" customFormat="1" ht="16.5">
      <c r="A677" s="51">
        <v>35</v>
      </c>
      <c r="B677" s="52" t="str">
        <f>VLOOKUP(C677,'[1]Mamon'!$B$5:$I$821,2,0)</f>
        <v>030327</v>
      </c>
      <c r="C677" s="53" t="s">
        <v>488</v>
      </c>
      <c r="D677" s="52">
        <v>5</v>
      </c>
      <c r="E677" s="52">
        <v>3</v>
      </c>
      <c r="F677" s="52">
        <v>2</v>
      </c>
      <c r="G677" s="52">
        <v>5</v>
      </c>
      <c r="H677" s="52"/>
      <c r="I677" s="156" t="str">
        <f t="shared" si="10"/>
        <v>030327</v>
      </c>
      <c r="J677" s="49" t="s">
        <v>120</v>
      </c>
    </row>
    <row r="678" spans="1:10" s="55" customFormat="1" ht="16.5">
      <c r="A678" s="51">
        <v>36</v>
      </c>
      <c r="B678" s="52" t="str">
        <f>VLOOKUP(C678,'[1]Mamon'!$B$5:$I$821,2,0)</f>
        <v>030332</v>
      </c>
      <c r="C678" s="53" t="s">
        <v>489</v>
      </c>
      <c r="D678" s="52">
        <v>5</v>
      </c>
      <c r="E678" s="52">
        <v>5</v>
      </c>
      <c r="F678" s="52">
        <v>0</v>
      </c>
      <c r="G678" s="52">
        <v>5</v>
      </c>
      <c r="H678" s="52"/>
      <c r="I678" s="156" t="str">
        <f t="shared" si="10"/>
        <v>030332</v>
      </c>
      <c r="J678" s="49" t="s">
        <v>120</v>
      </c>
    </row>
    <row r="679" spans="1:10" s="55" customFormat="1" ht="16.5">
      <c r="A679" s="51">
        <v>37</v>
      </c>
      <c r="B679" s="52" t="str">
        <f>VLOOKUP(C679,'[1]Mamon'!$B$5:$I$821,2,0)</f>
        <v>030329</v>
      </c>
      <c r="C679" s="53" t="s">
        <v>490</v>
      </c>
      <c r="D679" s="52">
        <v>2</v>
      </c>
      <c r="E679" s="52">
        <v>2</v>
      </c>
      <c r="F679" s="52">
        <v>0</v>
      </c>
      <c r="G679" s="52">
        <v>5</v>
      </c>
      <c r="H679" s="52"/>
      <c r="I679" s="156" t="str">
        <f t="shared" si="10"/>
        <v>030329</v>
      </c>
      <c r="J679" s="49" t="s">
        <v>120</v>
      </c>
    </row>
    <row r="680" spans="1:10" s="55" customFormat="1" ht="16.5">
      <c r="A680" s="51">
        <v>38</v>
      </c>
      <c r="B680" s="52" t="str">
        <f>VLOOKUP(C680,'[1]Mamon'!$B$5:$I$821,2,0)</f>
        <v>030324</v>
      </c>
      <c r="C680" s="53" t="s">
        <v>491</v>
      </c>
      <c r="D680" s="52">
        <v>4</v>
      </c>
      <c r="E680" s="52">
        <v>4</v>
      </c>
      <c r="F680" s="52">
        <v>0</v>
      </c>
      <c r="G680" s="52">
        <v>6</v>
      </c>
      <c r="H680" s="52"/>
      <c r="I680" s="156" t="str">
        <f t="shared" si="10"/>
        <v>030324</v>
      </c>
      <c r="J680" s="49" t="s">
        <v>120</v>
      </c>
    </row>
    <row r="681" spans="1:10" s="55" customFormat="1" ht="16.5">
      <c r="A681" s="51">
        <v>39</v>
      </c>
      <c r="B681" s="52" t="str">
        <f>VLOOKUP(C681,'[1]Mamon'!$B$5:$I$821,2,0)</f>
        <v>030314</v>
      </c>
      <c r="C681" s="57" t="s">
        <v>492</v>
      </c>
      <c r="D681" s="58">
        <v>2</v>
      </c>
      <c r="E681" s="58">
        <v>2</v>
      </c>
      <c r="F681" s="58">
        <v>0</v>
      </c>
      <c r="G681" s="58">
        <v>4</v>
      </c>
      <c r="H681" s="52"/>
      <c r="I681" s="156" t="str">
        <f t="shared" si="10"/>
        <v>030314</v>
      </c>
      <c r="J681" s="49" t="s">
        <v>120</v>
      </c>
    </row>
    <row r="682" spans="1:10" s="55" customFormat="1" ht="16.5">
      <c r="A682" s="51">
        <v>40</v>
      </c>
      <c r="B682" s="52" t="str">
        <f>VLOOKUP(C682,'[1]Mamon'!$B$5:$I$821,2,0)</f>
        <v>030302</v>
      </c>
      <c r="C682" s="57" t="s">
        <v>493</v>
      </c>
      <c r="D682" s="58">
        <v>2</v>
      </c>
      <c r="E682" s="58">
        <v>2</v>
      </c>
      <c r="F682" s="58">
        <v>0</v>
      </c>
      <c r="G682" s="58">
        <v>4</v>
      </c>
      <c r="H682" s="52"/>
      <c r="I682" s="156" t="str">
        <f t="shared" si="10"/>
        <v>030302</v>
      </c>
      <c r="J682" s="49" t="s">
        <v>120</v>
      </c>
    </row>
    <row r="683" spans="1:10" s="55" customFormat="1" ht="16.5">
      <c r="A683" s="51">
        <v>41</v>
      </c>
      <c r="B683" s="52" t="str">
        <f>VLOOKUP(C683,'[1]Mamon'!$B$5:$I$821,2,0)</f>
        <v>030313</v>
      </c>
      <c r="C683" s="57" t="s">
        <v>494</v>
      </c>
      <c r="D683" s="58">
        <v>2</v>
      </c>
      <c r="E683" s="58">
        <v>2</v>
      </c>
      <c r="F683" s="58">
        <v>0</v>
      </c>
      <c r="G683" s="58">
        <v>4</v>
      </c>
      <c r="H683" s="52"/>
      <c r="I683" s="156" t="str">
        <f t="shared" si="10"/>
        <v>030313</v>
      </c>
      <c r="J683" s="49" t="s">
        <v>120</v>
      </c>
    </row>
    <row r="684" spans="1:10" s="55" customFormat="1" ht="16.5">
      <c r="A684" s="51">
        <v>42</v>
      </c>
      <c r="B684" s="52" t="str">
        <f>VLOOKUP(C684,'[1]Mamon'!$B$5:$I$821,2,0)</f>
        <v>030308</v>
      </c>
      <c r="C684" s="53" t="s">
        <v>503</v>
      </c>
      <c r="D684" s="52">
        <v>3</v>
      </c>
      <c r="E684" s="52">
        <v>3</v>
      </c>
      <c r="F684" s="52">
        <v>0</v>
      </c>
      <c r="G684" s="52">
        <v>7</v>
      </c>
      <c r="H684" s="52"/>
      <c r="I684" s="156" t="str">
        <f t="shared" si="10"/>
        <v>030308</v>
      </c>
      <c r="J684" s="49" t="s">
        <v>120</v>
      </c>
    </row>
    <row r="685" spans="1:10" s="55" customFormat="1" ht="16.5">
      <c r="A685" s="51">
        <v>43</v>
      </c>
      <c r="B685" s="52" t="str">
        <f>VLOOKUP(C685,'[1]Mamon'!$B$5:$I$821,2,0)</f>
        <v>030322</v>
      </c>
      <c r="C685" s="53" t="s">
        <v>504</v>
      </c>
      <c r="D685" s="52">
        <v>3</v>
      </c>
      <c r="E685" s="52">
        <v>3</v>
      </c>
      <c r="F685" s="52">
        <v>0</v>
      </c>
      <c r="G685" s="52">
        <v>6</v>
      </c>
      <c r="H685" s="52"/>
      <c r="I685" s="156" t="str">
        <f t="shared" si="10"/>
        <v>030322</v>
      </c>
      <c r="J685" s="49" t="s">
        <v>120</v>
      </c>
    </row>
    <row r="686" spans="1:10" s="55" customFormat="1" ht="16.5">
      <c r="A686" s="51">
        <v>44</v>
      </c>
      <c r="B686" s="52" t="str">
        <f>VLOOKUP(C686,'[1]Mamon'!$B$5:$I$821,2,0)</f>
        <v>030303</v>
      </c>
      <c r="C686" s="53" t="s">
        <v>505</v>
      </c>
      <c r="D686" s="52">
        <v>3</v>
      </c>
      <c r="E686" s="52">
        <v>3</v>
      </c>
      <c r="F686" s="52">
        <v>0</v>
      </c>
      <c r="G686" s="52">
        <v>7</v>
      </c>
      <c r="H686" s="52"/>
      <c r="I686" s="156" t="str">
        <f t="shared" si="10"/>
        <v>030303</v>
      </c>
      <c r="J686" s="49" t="s">
        <v>120</v>
      </c>
    </row>
    <row r="687" spans="1:10" s="55" customFormat="1" ht="16.5">
      <c r="A687" s="51">
        <v>45</v>
      </c>
      <c r="B687" s="52" t="str">
        <f>VLOOKUP(C687,'[1]Mamon'!$B$5:$I$821,2,0)</f>
        <v>030304</v>
      </c>
      <c r="C687" s="53" t="s">
        <v>506</v>
      </c>
      <c r="D687" s="52">
        <v>3</v>
      </c>
      <c r="E687" s="52">
        <v>3</v>
      </c>
      <c r="F687" s="52">
        <v>0</v>
      </c>
      <c r="G687" s="52">
        <v>7</v>
      </c>
      <c r="H687" s="52"/>
      <c r="I687" s="156" t="str">
        <f t="shared" si="10"/>
        <v>030304</v>
      </c>
      <c r="J687" s="49" t="s">
        <v>120</v>
      </c>
    </row>
    <row r="688" spans="1:10" s="55" customFormat="1" ht="16.5">
      <c r="A688" s="51">
        <v>46</v>
      </c>
      <c r="B688" s="52" t="str">
        <f>VLOOKUP(C688,'[1]Mamon'!$B$5:$I$821,2,0)</f>
        <v>030307</v>
      </c>
      <c r="C688" s="53" t="s">
        <v>507</v>
      </c>
      <c r="D688" s="52">
        <v>3</v>
      </c>
      <c r="E688" s="52">
        <v>3</v>
      </c>
      <c r="F688" s="52">
        <v>0</v>
      </c>
      <c r="G688" s="52">
        <v>7</v>
      </c>
      <c r="H688" s="52"/>
      <c r="I688" s="156" t="str">
        <f t="shared" si="10"/>
        <v>030307</v>
      </c>
      <c r="J688" s="49" t="s">
        <v>120</v>
      </c>
    </row>
    <row r="689" spans="1:10" s="55" customFormat="1" ht="16.5">
      <c r="A689" s="51">
        <v>47</v>
      </c>
      <c r="B689" s="52" t="str">
        <f>VLOOKUP(C689,'[1]Mamon'!$B$5:$I$821,2,0)</f>
        <v>030315</v>
      </c>
      <c r="C689" s="53" t="s">
        <v>515</v>
      </c>
      <c r="D689" s="52">
        <v>3</v>
      </c>
      <c r="E689" s="52">
        <v>0</v>
      </c>
      <c r="F689" s="52">
        <v>3</v>
      </c>
      <c r="G689" s="52">
        <v>7</v>
      </c>
      <c r="H689" s="52"/>
      <c r="I689" s="156" t="str">
        <f t="shared" si="10"/>
        <v>030315</v>
      </c>
      <c r="J689" s="49" t="s">
        <v>120</v>
      </c>
    </row>
    <row r="690" spans="1:10" s="55" customFormat="1" ht="16.5">
      <c r="A690" s="51">
        <v>48</v>
      </c>
      <c r="B690" s="52" t="str">
        <f>VLOOKUP(C690,'[1]Mamon'!$B$5:$I$821,2,0)</f>
        <v>030342</v>
      </c>
      <c r="C690" s="53" t="s">
        <v>516</v>
      </c>
      <c r="D690" s="52">
        <v>5</v>
      </c>
      <c r="E690" s="52">
        <v>0</v>
      </c>
      <c r="F690" s="52">
        <v>5</v>
      </c>
      <c r="G690" s="52">
        <v>8</v>
      </c>
      <c r="H690" s="52"/>
      <c r="I690" s="156" t="str">
        <f t="shared" si="10"/>
        <v>030342</v>
      </c>
      <c r="J690" s="49" t="s">
        <v>120</v>
      </c>
    </row>
    <row r="691" spans="1:10" s="55" customFormat="1" ht="16.5">
      <c r="A691" s="51">
        <v>49</v>
      </c>
      <c r="B691" s="52" t="str">
        <f>VLOOKUP(C691,'[1]Mamon'!$B$5:$I$821,2,0)</f>
        <v>030319</v>
      </c>
      <c r="C691" s="57" t="s">
        <v>502</v>
      </c>
      <c r="D691" s="52">
        <v>3</v>
      </c>
      <c r="E691" s="52">
        <v>3</v>
      </c>
      <c r="F691" s="52">
        <v>0</v>
      </c>
      <c r="G691" s="58">
        <v>7</v>
      </c>
      <c r="H691" s="52"/>
      <c r="I691" s="156" t="str">
        <f t="shared" si="10"/>
        <v>030319</v>
      </c>
      <c r="J691" s="49" t="s">
        <v>120</v>
      </c>
    </row>
    <row r="692" spans="1:10" s="55" customFormat="1" ht="16.5">
      <c r="A692" s="51">
        <v>50</v>
      </c>
      <c r="B692" s="52" t="str">
        <f>VLOOKUP(C692,'[1]Mamon'!$B$5:$I$821,2,0)</f>
        <v>030309</v>
      </c>
      <c r="C692" s="57" t="s">
        <v>495</v>
      </c>
      <c r="D692" s="52">
        <v>3</v>
      </c>
      <c r="E692" s="52">
        <v>3</v>
      </c>
      <c r="F692" s="52">
        <v>0</v>
      </c>
      <c r="G692" s="58">
        <v>7</v>
      </c>
      <c r="H692" s="52"/>
      <c r="I692" s="156" t="str">
        <f t="shared" si="10"/>
        <v>030309</v>
      </c>
      <c r="J692" s="49" t="s">
        <v>120</v>
      </c>
    </row>
    <row r="693" spans="1:10" s="55" customFormat="1" ht="16.5">
      <c r="A693" s="51">
        <v>51</v>
      </c>
      <c r="B693" s="52" t="str">
        <f>VLOOKUP(C693,'[1]Mamon'!$B$5:$I$821,2,0)</f>
        <v>030311</v>
      </c>
      <c r="C693" s="57" t="s">
        <v>496</v>
      </c>
      <c r="D693" s="52">
        <v>3</v>
      </c>
      <c r="E693" s="52">
        <v>3</v>
      </c>
      <c r="F693" s="52">
        <v>0</v>
      </c>
      <c r="G693" s="58">
        <v>7</v>
      </c>
      <c r="H693" s="52"/>
      <c r="I693" s="156" t="str">
        <f t="shared" si="10"/>
        <v>030311</v>
      </c>
      <c r="J693" s="49" t="s">
        <v>120</v>
      </c>
    </row>
    <row r="694" spans="1:10" s="55" customFormat="1" ht="16.5">
      <c r="A694" s="51">
        <v>52</v>
      </c>
      <c r="B694" s="52" t="str">
        <f>VLOOKUP(C694,'[1]Mamon'!$B$5:$I$821,2,0)</f>
        <v>030306</v>
      </c>
      <c r="C694" s="57" t="s">
        <v>497</v>
      </c>
      <c r="D694" s="52">
        <v>3</v>
      </c>
      <c r="E694" s="52">
        <v>3</v>
      </c>
      <c r="F694" s="52">
        <v>0</v>
      </c>
      <c r="G694" s="58">
        <v>7</v>
      </c>
      <c r="H694" s="52"/>
      <c r="I694" s="156" t="str">
        <f t="shared" si="10"/>
        <v>030306</v>
      </c>
      <c r="J694" s="49" t="s">
        <v>120</v>
      </c>
    </row>
    <row r="695" spans="1:10" s="55" customFormat="1" ht="16.5">
      <c r="A695" s="51">
        <v>53</v>
      </c>
      <c r="B695" s="52" t="str">
        <f>VLOOKUP(C695,'[1]Mamon'!$B$5:$I$821,2,0)</f>
        <v>030305</v>
      </c>
      <c r="C695" s="57" t="s">
        <v>498</v>
      </c>
      <c r="D695" s="52">
        <v>3</v>
      </c>
      <c r="E695" s="52">
        <v>3</v>
      </c>
      <c r="F695" s="52">
        <v>0</v>
      </c>
      <c r="G695" s="58">
        <v>7</v>
      </c>
      <c r="H695" s="52"/>
      <c r="I695" s="156" t="str">
        <f t="shared" si="10"/>
        <v>030305</v>
      </c>
      <c r="J695" s="49" t="s">
        <v>120</v>
      </c>
    </row>
    <row r="696" spans="1:10" s="55" customFormat="1" ht="16.5">
      <c r="A696" s="51">
        <v>54</v>
      </c>
      <c r="B696" s="52" t="str">
        <f>VLOOKUP(C696,'[1]Mamon'!$B$5:$I$821,2,0)</f>
        <v>030310</v>
      </c>
      <c r="C696" s="57" t="s">
        <v>499</v>
      </c>
      <c r="D696" s="52">
        <v>3</v>
      </c>
      <c r="E696" s="52">
        <v>3</v>
      </c>
      <c r="F696" s="52">
        <v>0</v>
      </c>
      <c r="G696" s="58">
        <v>7</v>
      </c>
      <c r="H696" s="52"/>
      <c r="I696" s="156" t="str">
        <f t="shared" si="10"/>
        <v>030310</v>
      </c>
      <c r="J696" s="49" t="s">
        <v>120</v>
      </c>
    </row>
    <row r="697" spans="1:10" s="55" customFormat="1" ht="16.5">
      <c r="A697" s="51">
        <v>55</v>
      </c>
      <c r="B697" s="52" t="str">
        <f>VLOOKUP(C697,'[1]Mamon'!$B$5:$I$821,2,0)</f>
        <v>030312</v>
      </c>
      <c r="C697" s="57" t="s">
        <v>508</v>
      </c>
      <c r="D697" s="52">
        <v>3</v>
      </c>
      <c r="E697" s="52">
        <v>3</v>
      </c>
      <c r="F697" s="52">
        <v>0</v>
      </c>
      <c r="G697" s="58">
        <v>7</v>
      </c>
      <c r="H697" s="52"/>
      <c r="I697" s="156" t="str">
        <f t="shared" si="10"/>
        <v>030312</v>
      </c>
      <c r="J697" s="49" t="s">
        <v>120</v>
      </c>
    </row>
    <row r="698" spans="1:10" s="55" customFormat="1" ht="16.5">
      <c r="A698" s="51">
        <v>56</v>
      </c>
      <c r="B698" s="52" t="str">
        <f>VLOOKUP(C698,'[1]Mamon'!$B$5:$I$821,2,0)</f>
        <v>030330</v>
      </c>
      <c r="C698" s="57" t="s">
        <v>509</v>
      </c>
      <c r="D698" s="52">
        <v>3</v>
      </c>
      <c r="E698" s="52">
        <v>2</v>
      </c>
      <c r="F698" s="52">
        <v>1</v>
      </c>
      <c r="G698" s="58">
        <v>7</v>
      </c>
      <c r="H698" s="52"/>
      <c r="I698" s="156" t="str">
        <f t="shared" si="10"/>
        <v>030330</v>
      </c>
      <c r="J698" s="49" t="s">
        <v>120</v>
      </c>
    </row>
    <row r="699" spans="1:10" s="55" customFormat="1" ht="16.5">
      <c r="A699" s="51">
        <v>57</v>
      </c>
      <c r="B699" s="52" t="str">
        <f>VLOOKUP(C699,'[1]Mamon'!$B$5:$I$821,2,0)</f>
        <v>030338</v>
      </c>
      <c r="C699" s="57" t="s">
        <v>510</v>
      </c>
      <c r="D699" s="52">
        <v>3</v>
      </c>
      <c r="E699" s="52">
        <v>3</v>
      </c>
      <c r="F699" s="52">
        <v>0</v>
      </c>
      <c r="G699" s="58">
        <v>7</v>
      </c>
      <c r="H699" s="52"/>
      <c r="I699" s="156" t="str">
        <f t="shared" si="10"/>
        <v>030338</v>
      </c>
      <c r="J699" s="49" t="s">
        <v>120</v>
      </c>
    </row>
    <row r="700" spans="1:10" s="55" customFormat="1" ht="16.5">
      <c r="A700" s="51">
        <v>58</v>
      </c>
      <c r="B700" s="52" t="str">
        <f>VLOOKUP(C700,'[1]Mamon'!$B$5:$I$821,2,0)</f>
        <v>030337</v>
      </c>
      <c r="C700" s="57" t="s">
        <v>511</v>
      </c>
      <c r="D700" s="52">
        <v>3</v>
      </c>
      <c r="E700" s="52">
        <v>3</v>
      </c>
      <c r="F700" s="52">
        <v>0</v>
      </c>
      <c r="G700" s="58">
        <v>7</v>
      </c>
      <c r="H700" s="52"/>
      <c r="I700" s="156" t="str">
        <f t="shared" si="10"/>
        <v>030337</v>
      </c>
      <c r="J700" s="49" t="s">
        <v>120</v>
      </c>
    </row>
    <row r="701" spans="1:10" s="55" customFormat="1" ht="16.5">
      <c r="A701" s="51">
        <v>59</v>
      </c>
      <c r="B701" s="52" t="str">
        <f>VLOOKUP(C701,'[1]Mamon'!$B$5:$I$821,2,0)</f>
        <v>030348</v>
      </c>
      <c r="C701" s="88" t="s">
        <v>517</v>
      </c>
      <c r="D701" s="52">
        <v>8</v>
      </c>
      <c r="E701" s="52">
        <v>0</v>
      </c>
      <c r="F701" s="52">
        <v>8</v>
      </c>
      <c r="G701" s="52">
        <v>8</v>
      </c>
      <c r="H701" s="52"/>
      <c r="I701" s="156" t="str">
        <f t="shared" si="10"/>
        <v>030348</v>
      </c>
      <c r="J701" s="49" t="s">
        <v>120</v>
      </c>
    </row>
    <row r="702" spans="1:10" s="55" customFormat="1" ht="31.5">
      <c r="A702" s="51">
        <v>60</v>
      </c>
      <c r="B702" s="52" t="str">
        <f>VLOOKUP(C702,'[1]Mamon'!$B$5:$I$821,2,0)</f>
        <v>030333</v>
      </c>
      <c r="C702" s="94" t="s">
        <v>518</v>
      </c>
      <c r="D702" s="52">
        <v>7</v>
      </c>
      <c r="E702" s="52">
        <v>0</v>
      </c>
      <c r="F702" s="52">
        <v>7</v>
      </c>
      <c r="G702" s="52">
        <v>8</v>
      </c>
      <c r="H702" s="52"/>
      <c r="I702" s="156" t="str">
        <f t="shared" si="10"/>
        <v>030333</v>
      </c>
      <c r="J702" s="49" t="s">
        <v>120</v>
      </c>
    </row>
    <row r="703" spans="1:10" s="55" customFormat="1" ht="16.5">
      <c r="A703" s="51">
        <v>1</v>
      </c>
      <c r="B703" s="52" t="str">
        <f>VLOOKUP(C703,'[1]Mamon'!$B$5:$I$821,2,0)</f>
        <v>120301</v>
      </c>
      <c r="C703" s="53" t="s">
        <v>77</v>
      </c>
      <c r="D703" s="52">
        <v>5</v>
      </c>
      <c r="E703" s="52">
        <v>5</v>
      </c>
      <c r="F703" s="52">
        <v>0</v>
      </c>
      <c r="G703" s="52">
        <v>1</v>
      </c>
      <c r="H703" s="52"/>
      <c r="I703" s="156" t="str">
        <f t="shared" si="10"/>
        <v>120301</v>
      </c>
      <c r="J703" s="49" t="s">
        <v>121</v>
      </c>
    </row>
    <row r="704" spans="1:10" s="55" customFormat="1" ht="16.5">
      <c r="A704" s="51">
        <v>2</v>
      </c>
      <c r="B704" s="52" t="str">
        <f>VLOOKUP(C704,'[1]Mamon'!$B$5:$I$821,2,0)</f>
        <v>120305</v>
      </c>
      <c r="C704" s="53" t="s">
        <v>72</v>
      </c>
      <c r="D704" s="52">
        <v>2</v>
      </c>
      <c r="E704" s="52">
        <v>2</v>
      </c>
      <c r="F704" s="52">
        <v>0</v>
      </c>
      <c r="G704" s="52">
        <v>2</v>
      </c>
      <c r="H704" s="52"/>
      <c r="I704" s="156" t="str">
        <f t="shared" si="10"/>
        <v>120305</v>
      </c>
      <c r="J704" s="49" t="s">
        <v>121</v>
      </c>
    </row>
    <row r="705" spans="1:10" s="55" customFormat="1" ht="16.5">
      <c r="A705" s="51">
        <v>3</v>
      </c>
      <c r="B705" s="52" t="str">
        <f>VLOOKUP(C705,'[1]Mamon'!$B$5:$I$821,2,0)</f>
        <v>120302</v>
      </c>
      <c r="C705" s="53" t="s">
        <v>150</v>
      </c>
      <c r="D705" s="52">
        <v>3</v>
      </c>
      <c r="E705" s="52">
        <v>3</v>
      </c>
      <c r="F705" s="52">
        <v>0</v>
      </c>
      <c r="G705" s="52">
        <v>3</v>
      </c>
      <c r="H705" s="52"/>
      <c r="I705" s="156" t="str">
        <f t="shared" si="10"/>
        <v>120302</v>
      </c>
      <c r="J705" s="49" t="s">
        <v>121</v>
      </c>
    </row>
    <row r="706" spans="1:10" s="55" customFormat="1" ht="16.5">
      <c r="A706" s="51">
        <v>4</v>
      </c>
      <c r="B706" s="52" t="str">
        <f>VLOOKUP(C706,'[1]Mamon'!$B$5:$I$821,2,0)</f>
        <v>110322</v>
      </c>
      <c r="C706" s="57" t="s">
        <v>33</v>
      </c>
      <c r="D706" s="58">
        <v>2</v>
      </c>
      <c r="E706" s="58">
        <v>2</v>
      </c>
      <c r="F706" s="58">
        <v>0</v>
      </c>
      <c r="G706" s="58">
        <v>1</v>
      </c>
      <c r="H706" s="52"/>
      <c r="I706" s="156" t="str">
        <f t="shared" si="10"/>
        <v>110322</v>
      </c>
      <c r="J706" s="49" t="s">
        <v>121</v>
      </c>
    </row>
    <row r="707" spans="1:10" s="55" customFormat="1" ht="16.5">
      <c r="A707" s="51">
        <v>5</v>
      </c>
      <c r="B707" s="52" t="str">
        <f>VLOOKUP(C707,'[1]Mamon'!$B$5:$I$821,2,0)</f>
        <v>120304</v>
      </c>
      <c r="C707" s="57" t="s">
        <v>79</v>
      </c>
      <c r="D707" s="58">
        <v>2</v>
      </c>
      <c r="E707" s="58">
        <v>2</v>
      </c>
      <c r="F707" s="58">
        <v>0</v>
      </c>
      <c r="G707" s="58">
        <v>1</v>
      </c>
      <c r="H707" s="52"/>
      <c r="I707" s="156" t="str">
        <f t="shared" si="10"/>
        <v>120304</v>
      </c>
      <c r="J707" s="49" t="s">
        <v>121</v>
      </c>
    </row>
    <row r="708" spans="1:12" s="55" customFormat="1" ht="16.5">
      <c r="A708" s="51">
        <v>6</v>
      </c>
      <c r="B708" s="52" t="str">
        <f>VLOOKUP(C708,'[1]Mamon'!$B$5:$I$821,2,0)</f>
        <v>140304</v>
      </c>
      <c r="C708" s="61" t="s">
        <v>80</v>
      </c>
      <c r="D708" s="58">
        <v>2</v>
      </c>
      <c r="E708" s="58">
        <v>2</v>
      </c>
      <c r="F708" s="58">
        <v>0</v>
      </c>
      <c r="G708" s="58">
        <v>1</v>
      </c>
      <c r="H708" s="52"/>
      <c r="I708" s="156" t="str">
        <f t="shared" si="10"/>
        <v>140304</v>
      </c>
      <c r="J708" s="49" t="s">
        <v>121</v>
      </c>
      <c r="L708" s="89" t="s">
        <v>80</v>
      </c>
    </row>
    <row r="709" spans="1:10" s="55" customFormat="1" ht="16.5">
      <c r="A709" s="51">
        <v>7</v>
      </c>
      <c r="B709" s="52" t="str">
        <f>VLOOKUP(C709,'[1]Mamon'!$B$5:$I$821,2,0)</f>
        <v>120303</v>
      </c>
      <c r="C709" s="57" t="s">
        <v>81</v>
      </c>
      <c r="D709" s="58">
        <v>2</v>
      </c>
      <c r="E709" s="58">
        <v>2</v>
      </c>
      <c r="F709" s="58">
        <v>0</v>
      </c>
      <c r="G709" s="58">
        <v>1</v>
      </c>
      <c r="H709" s="52"/>
      <c r="I709" s="156" t="str">
        <f t="shared" si="10"/>
        <v>120303</v>
      </c>
      <c r="J709" s="49" t="s">
        <v>121</v>
      </c>
    </row>
    <row r="710" spans="1:10" s="55" customFormat="1" ht="33">
      <c r="A710" s="51">
        <v>8</v>
      </c>
      <c r="B710" s="52" t="str">
        <f>VLOOKUP(C710,'[1]Mamon'!$B$5:$I$821,2,0)</f>
        <v>130329K3</v>
      </c>
      <c r="C710" s="53" t="s">
        <v>61</v>
      </c>
      <c r="D710" s="52">
        <v>4</v>
      </c>
      <c r="E710" s="52">
        <v>4</v>
      </c>
      <c r="F710" s="52">
        <v>0</v>
      </c>
      <c r="G710" s="52">
        <v>3</v>
      </c>
      <c r="H710" s="52"/>
      <c r="I710" s="156" t="str">
        <f t="shared" si="10"/>
        <v>130329K3</v>
      </c>
      <c r="J710" s="49" t="s">
        <v>121</v>
      </c>
    </row>
    <row r="711" spans="1:10" s="55" customFormat="1" ht="33">
      <c r="A711" s="51">
        <v>9</v>
      </c>
      <c r="B711" s="52" t="str">
        <f>VLOOKUP(C711,'[1]Mamon'!$B$5:$I$821,2,0)</f>
        <v>130330K3</v>
      </c>
      <c r="C711" s="53" t="s">
        <v>73</v>
      </c>
      <c r="D711" s="52">
        <v>4</v>
      </c>
      <c r="E711" s="52">
        <v>4</v>
      </c>
      <c r="F711" s="52">
        <v>0</v>
      </c>
      <c r="G711" s="52">
        <v>4</v>
      </c>
      <c r="H711" s="52"/>
      <c r="I711" s="156" t="str">
        <f aca="true" t="shared" si="11" ref="I711:I774">B711</f>
        <v>130330K3</v>
      </c>
      <c r="J711" s="49" t="s">
        <v>121</v>
      </c>
    </row>
    <row r="712" spans="1:10" s="55" customFormat="1" ht="16.5">
      <c r="A712" s="51">
        <v>10</v>
      </c>
      <c r="B712" s="52" t="str">
        <f>VLOOKUP(C712,'[1]Mamon'!$B$5:$I$821,2,0)</f>
        <v>130336</v>
      </c>
      <c r="C712" s="53" t="s">
        <v>519</v>
      </c>
      <c r="D712" s="52">
        <v>3</v>
      </c>
      <c r="E712" s="52">
        <v>3</v>
      </c>
      <c r="F712" s="52">
        <v>0</v>
      </c>
      <c r="G712" s="52">
        <v>5</v>
      </c>
      <c r="H712" s="52"/>
      <c r="I712" s="156" t="str">
        <f t="shared" si="11"/>
        <v>130336</v>
      </c>
      <c r="J712" s="49" t="s">
        <v>121</v>
      </c>
    </row>
    <row r="713" spans="1:10" s="55" customFormat="1" ht="16.5">
      <c r="A713" s="51">
        <v>11</v>
      </c>
      <c r="B713" s="52" t="str">
        <f>VLOOKUP(C713,'[1]Mamon'!$B$5:$I$821,2,0)</f>
        <v>100310</v>
      </c>
      <c r="C713" s="53" t="s">
        <v>202</v>
      </c>
      <c r="D713" s="52">
        <v>3</v>
      </c>
      <c r="E713" s="52">
        <v>3</v>
      </c>
      <c r="F713" s="52">
        <v>0</v>
      </c>
      <c r="G713" s="52">
        <v>1</v>
      </c>
      <c r="H713" s="52"/>
      <c r="I713" s="156" t="str">
        <f t="shared" si="11"/>
        <v>100310</v>
      </c>
      <c r="J713" s="49" t="s">
        <v>121</v>
      </c>
    </row>
    <row r="714" spans="1:10" s="55" customFormat="1" ht="16.5">
      <c r="A714" s="51">
        <v>12</v>
      </c>
      <c r="B714" s="52" t="str">
        <f>VLOOKUP(C714,'[1]Mamon'!$B$5:$I$821,2,0)</f>
        <v>100311</v>
      </c>
      <c r="C714" s="53" t="s">
        <v>62</v>
      </c>
      <c r="D714" s="52">
        <v>3</v>
      </c>
      <c r="E714" s="52">
        <v>3</v>
      </c>
      <c r="F714" s="52">
        <v>0</v>
      </c>
      <c r="G714" s="52">
        <v>2</v>
      </c>
      <c r="H714" s="52"/>
      <c r="I714" s="156" t="str">
        <f t="shared" si="11"/>
        <v>100311</v>
      </c>
      <c r="J714" s="49" t="s">
        <v>121</v>
      </c>
    </row>
    <row r="715" spans="1:10" s="55" customFormat="1" ht="16.5">
      <c r="A715" s="51">
        <v>13</v>
      </c>
      <c r="B715" s="52" t="str">
        <f>VLOOKUP(C715,'[1]Mamon'!$B$5:$I$821,2,0)</f>
        <v>100313</v>
      </c>
      <c r="C715" s="53" t="s">
        <v>63</v>
      </c>
      <c r="D715" s="52">
        <v>3</v>
      </c>
      <c r="E715" s="52">
        <v>2</v>
      </c>
      <c r="F715" s="52">
        <v>1</v>
      </c>
      <c r="G715" s="52">
        <v>1</v>
      </c>
      <c r="H715" s="52"/>
      <c r="I715" s="156" t="str">
        <f t="shared" si="11"/>
        <v>100313</v>
      </c>
      <c r="J715" s="49" t="s">
        <v>121</v>
      </c>
    </row>
    <row r="716" spans="1:10" s="55" customFormat="1" ht="16.5">
      <c r="A716" s="51">
        <v>14</v>
      </c>
      <c r="B716" s="52" t="str">
        <f>VLOOKUP(C716,'[1]Mamon'!$B$5:$I$821,2,0)</f>
        <v>030320</v>
      </c>
      <c r="C716" s="53" t="s">
        <v>66</v>
      </c>
      <c r="D716" s="52">
        <v>3</v>
      </c>
      <c r="E716" s="52">
        <v>2</v>
      </c>
      <c r="F716" s="52">
        <v>1</v>
      </c>
      <c r="G716" s="52">
        <v>1</v>
      </c>
      <c r="H716" s="52"/>
      <c r="I716" s="156" t="str">
        <f t="shared" si="11"/>
        <v>030320</v>
      </c>
      <c r="J716" s="49" t="s">
        <v>121</v>
      </c>
    </row>
    <row r="717" spans="1:10" s="55" customFormat="1" ht="16.5">
      <c r="A717" s="51">
        <v>15</v>
      </c>
      <c r="B717" s="52" t="str">
        <f>VLOOKUP(C717,'[1]Mamon'!$B$5:$I$821,2,0)</f>
        <v>050329</v>
      </c>
      <c r="C717" s="53" t="s">
        <v>41</v>
      </c>
      <c r="D717" s="52">
        <v>3</v>
      </c>
      <c r="E717" s="52">
        <v>2</v>
      </c>
      <c r="F717" s="52">
        <v>1</v>
      </c>
      <c r="G717" s="52">
        <v>4</v>
      </c>
      <c r="H717" s="52"/>
      <c r="I717" s="156" t="str">
        <f t="shared" si="11"/>
        <v>050329</v>
      </c>
      <c r="J717" s="49" t="s">
        <v>121</v>
      </c>
    </row>
    <row r="718" spans="1:12" s="55" customFormat="1" ht="16.5">
      <c r="A718" s="51">
        <v>16</v>
      </c>
      <c r="B718" s="52" t="str">
        <f>VLOOKUP(C718,'[1]Mamon'!$B$5:$I$821,2,0)</f>
        <v>100305</v>
      </c>
      <c r="C718" s="61" t="s">
        <v>43</v>
      </c>
      <c r="D718" s="58">
        <v>2</v>
      </c>
      <c r="E718" s="58">
        <v>2</v>
      </c>
      <c r="F718" s="58">
        <v>0</v>
      </c>
      <c r="G718" s="58">
        <v>2.3</v>
      </c>
      <c r="H718" s="52"/>
      <c r="I718" s="156" t="str">
        <f t="shared" si="11"/>
        <v>100305</v>
      </c>
      <c r="J718" s="49" t="s">
        <v>121</v>
      </c>
      <c r="L718" s="89" t="s">
        <v>43</v>
      </c>
    </row>
    <row r="719" spans="1:12" s="55" customFormat="1" ht="16.5">
      <c r="A719" s="51">
        <v>17</v>
      </c>
      <c r="B719" s="52" t="str">
        <f>VLOOKUP(C719,'[1]Mamon'!$B$5:$I$821,2,0)</f>
        <v>100307</v>
      </c>
      <c r="C719" s="63" t="s">
        <v>90</v>
      </c>
      <c r="D719" s="58">
        <v>2</v>
      </c>
      <c r="E719" s="58">
        <v>2</v>
      </c>
      <c r="F719" s="58">
        <v>0</v>
      </c>
      <c r="G719" s="58">
        <v>2.3</v>
      </c>
      <c r="H719" s="52"/>
      <c r="I719" s="156" t="str">
        <f t="shared" si="11"/>
        <v>100307</v>
      </c>
      <c r="J719" s="49" t="s">
        <v>121</v>
      </c>
      <c r="L719" s="64" t="s">
        <v>90</v>
      </c>
    </row>
    <row r="720" spans="1:12" s="55" customFormat="1" ht="16.5">
      <c r="A720" s="51">
        <v>18</v>
      </c>
      <c r="B720" s="52" t="str">
        <f>VLOOKUP(C720,'[1]Mamon'!$B$5:$I$821,2,0)</f>
        <v>100308</v>
      </c>
      <c r="C720" s="65" t="s">
        <v>91</v>
      </c>
      <c r="D720" s="58">
        <v>2</v>
      </c>
      <c r="E720" s="58">
        <v>2</v>
      </c>
      <c r="F720" s="58">
        <v>0</v>
      </c>
      <c r="G720" s="58">
        <v>2.3</v>
      </c>
      <c r="H720" s="52"/>
      <c r="I720" s="156" t="str">
        <f t="shared" si="11"/>
        <v>100308</v>
      </c>
      <c r="J720" s="49" t="s">
        <v>121</v>
      </c>
      <c r="L720" s="66" t="s">
        <v>91</v>
      </c>
    </row>
    <row r="721" spans="1:10" s="55" customFormat="1" ht="16.5">
      <c r="A721" s="51">
        <v>19</v>
      </c>
      <c r="B721" s="52" t="str">
        <f>VLOOKUP(C721,'[1]Mamon'!$B$5:$I$821,2,0)</f>
        <v>100314</v>
      </c>
      <c r="C721" s="57" t="s">
        <v>67</v>
      </c>
      <c r="D721" s="67">
        <v>2</v>
      </c>
      <c r="E721" s="67">
        <v>2</v>
      </c>
      <c r="F721" s="58">
        <v>0</v>
      </c>
      <c r="G721" s="58">
        <v>2.3</v>
      </c>
      <c r="H721" s="52"/>
      <c r="I721" s="156" t="str">
        <f t="shared" si="11"/>
        <v>100314</v>
      </c>
      <c r="J721" s="49" t="s">
        <v>121</v>
      </c>
    </row>
    <row r="722" spans="1:10" s="55" customFormat="1" ht="16.5">
      <c r="A722" s="51">
        <v>20</v>
      </c>
      <c r="B722" s="52" t="str">
        <f>VLOOKUP(C722,'[1]Mamon'!$B$5:$I$821,2,0)</f>
        <v>030321</v>
      </c>
      <c r="C722" s="57" t="s">
        <v>92</v>
      </c>
      <c r="D722" s="58">
        <v>2</v>
      </c>
      <c r="E722" s="58">
        <v>2</v>
      </c>
      <c r="F722" s="58">
        <v>0</v>
      </c>
      <c r="G722" s="58">
        <v>2.3</v>
      </c>
      <c r="H722" s="52"/>
      <c r="I722" s="156" t="str">
        <f t="shared" si="11"/>
        <v>030321</v>
      </c>
      <c r="J722" s="49" t="s">
        <v>121</v>
      </c>
    </row>
    <row r="723" spans="1:10" s="55" customFormat="1" ht="16.5">
      <c r="A723" s="68" t="s">
        <v>203</v>
      </c>
      <c r="B723" s="52" t="str">
        <f>VLOOKUP(C723,'[1]Mamon'!$B$5:$I$821,2,0)</f>
        <v>090302</v>
      </c>
      <c r="C723" s="90" t="s">
        <v>82</v>
      </c>
      <c r="D723" s="48">
        <v>4</v>
      </c>
      <c r="E723" s="48">
        <v>0</v>
      </c>
      <c r="F723" s="48">
        <v>4</v>
      </c>
      <c r="G723" s="52">
        <v>6</v>
      </c>
      <c r="H723" s="52"/>
      <c r="I723" s="156" t="str">
        <f t="shared" si="11"/>
        <v>090302</v>
      </c>
      <c r="J723" s="49" t="s">
        <v>121</v>
      </c>
    </row>
    <row r="724" spans="1:10" s="55" customFormat="1" ht="16.5">
      <c r="A724" s="68" t="s">
        <v>204</v>
      </c>
      <c r="B724" s="52" t="str">
        <f>VLOOKUP(C724,'[1]Mamon'!$B$5:$I$821,2,0)</f>
        <v>090301</v>
      </c>
      <c r="C724" s="90" t="s">
        <v>205</v>
      </c>
      <c r="D724" s="48">
        <v>4</v>
      </c>
      <c r="E724" s="48">
        <v>0</v>
      </c>
      <c r="F724" s="48">
        <v>4</v>
      </c>
      <c r="G724" s="52">
        <v>1</v>
      </c>
      <c r="H724" s="52"/>
      <c r="I724" s="156" t="str">
        <f t="shared" si="11"/>
        <v>090301</v>
      </c>
      <c r="J724" s="49" t="s">
        <v>121</v>
      </c>
    </row>
    <row r="725" spans="1:10" s="55" customFormat="1" ht="16.5">
      <c r="A725" s="51">
        <v>21</v>
      </c>
      <c r="B725" s="52" t="str">
        <f>VLOOKUP(C725,'[1]Mamon'!$B$5:$I$821,2,0)</f>
        <v>010315</v>
      </c>
      <c r="C725" s="53" t="s">
        <v>93</v>
      </c>
      <c r="D725" s="52">
        <v>3</v>
      </c>
      <c r="E725" s="52">
        <v>3</v>
      </c>
      <c r="F725" s="52">
        <v>0</v>
      </c>
      <c r="G725" s="52">
        <v>2</v>
      </c>
      <c r="H725" s="52"/>
      <c r="I725" s="156" t="str">
        <f t="shared" si="11"/>
        <v>010315</v>
      </c>
      <c r="J725" s="49" t="s">
        <v>121</v>
      </c>
    </row>
    <row r="726" spans="1:10" s="55" customFormat="1" ht="16.5">
      <c r="A726" s="51">
        <v>22</v>
      </c>
      <c r="B726" s="52" t="str">
        <f>VLOOKUP(C726,'[1]Mamon'!$B$5:$I$821,2,0)</f>
        <v>070315</v>
      </c>
      <c r="C726" s="53" t="s">
        <v>68</v>
      </c>
      <c r="D726" s="52">
        <v>3</v>
      </c>
      <c r="E726" s="52">
        <v>2</v>
      </c>
      <c r="F726" s="52">
        <v>1</v>
      </c>
      <c r="G726" s="52">
        <v>3</v>
      </c>
      <c r="H726" s="52"/>
      <c r="I726" s="156" t="str">
        <f t="shared" si="11"/>
        <v>070315</v>
      </c>
      <c r="J726" s="49" t="s">
        <v>121</v>
      </c>
    </row>
    <row r="727" spans="1:10" s="55" customFormat="1" ht="16.5">
      <c r="A727" s="51">
        <v>23</v>
      </c>
      <c r="B727" s="52" t="str">
        <f>VLOOKUP(C727,'[1]Mamon'!$B$5:$I$821,2,0)</f>
        <v>030331</v>
      </c>
      <c r="C727" s="53" t="s">
        <v>195</v>
      </c>
      <c r="D727" s="52">
        <v>2</v>
      </c>
      <c r="E727" s="52">
        <v>2</v>
      </c>
      <c r="F727" s="52">
        <v>0</v>
      </c>
      <c r="G727" s="52">
        <v>3</v>
      </c>
      <c r="H727" s="52"/>
      <c r="I727" s="156" t="str">
        <f t="shared" si="11"/>
        <v>030331</v>
      </c>
      <c r="J727" s="49" t="s">
        <v>121</v>
      </c>
    </row>
    <row r="728" spans="1:10" s="55" customFormat="1" ht="16.5">
      <c r="A728" s="51">
        <v>24</v>
      </c>
      <c r="B728" s="52" t="str">
        <f>VLOOKUP(C728,'[1]Mamon'!$B$5:$I$821,2,0)</f>
        <v>030301</v>
      </c>
      <c r="C728" s="53" t="s">
        <v>481</v>
      </c>
      <c r="D728" s="52">
        <v>2</v>
      </c>
      <c r="E728" s="52">
        <v>2</v>
      </c>
      <c r="F728" s="52">
        <v>0</v>
      </c>
      <c r="G728" s="52">
        <v>6</v>
      </c>
      <c r="H728" s="52"/>
      <c r="I728" s="156" t="str">
        <f t="shared" si="11"/>
        <v>030301</v>
      </c>
      <c r="J728" s="49" t="s">
        <v>121</v>
      </c>
    </row>
    <row r="729" spans="1:10" s="55" customFormat="1" ht="16.5">
      <c r="A729" s="51">
        <v>25</v>
      </c>
      <c r="B729" s="52" t="str">
        <f>VLOOKUP(C729,'[1]Mamon'!$B$5:$I$821,2,0)</f>
        <v>010348</v>
      </c>
      <c r="C729" s="73" t="s">
        <v>78</v>
      </c>
      <c r="D729" s="52">
        <v>2</v>
      </c>
      <c r="E729" s="52">
        <v>2</v>
      </c>
      <c r="F729" s="52">
        <v>0</v>
      </c>
      <c r="G729" s="52">
        <v>3</v>
      </c>
      <c r="H729" s="52"/>
      <c r="I729" s="156" t="str">
        <f t="shared" si="11"/>
        <v>010348</v>
      </c>
      <c r="J729" s="49" t="s">
        <v>121</v>
      </c>
    </row>
    <row r="730" spans="1:10" s="55" customFormat="1" ht="16.5">
      <c r="A730" s="51">
        <v>26</v>
      </c>
      <c r="B730" s="52" t="str">
        <f>VLOOKUP(C730,'[1]Mamon'!$B$5:$I$821,2,0)</f>
        <v>030328</v>
      </c>
      <c r="C730" s="53" t="s">
        <v>94</v>
      </c>
      <c r="D730" s="52">
        <v>5</v>
      </c>
      <c r="E730" s="52">
        <v>4</v>
      </c>
      <c r="F730" s="52">
        <v>1</v>
      </c>
      <c r="G730" s="52">
        <v>2</v>
      </c>
      <c r="H730" s="52"/>
      <c r="I730" s="156" t="str">
        <f t="shared" si="11"/>
        <v>030328</v>
      </c>
      <c r="J730" s="49" t="s">
        <v>121</v>
      </c>
    </row>
    <row r="731" spans="1:10" s="55" customFormat="1" ht="16.5">
      <c r="A731" s="51">
        <v>27</v>
      </c>
      <c r="B731" s="52" t="str">
        <f>VLOOKUP(C731,'[1]Mamon'!$B$5:$I$821,2,0)</f>
        <v>030325</v>
      </c>
      <c r="C731" s="53" t="s">
        <v>196</v>
      </c>
      <c r="D731" s="52">
        <v>4</v>
      </c>
      <c r="E731" s="52">
        <v>3</v>
      </c>
      <c r="F731" s="52">
        <v>1</v>
      </c>
      <c r="G731" s="52">
        <v>3</v>
      </c>
      <c r="H731" s="52"/>
      <c r="I731" s="156" t="str">
        <f t="shared" si="11"/>
        <v>030325</v>
      </c>
      <c r="J731" s="49" t="s">
        <v>121</v>
      </c>
    </row>
    <row r="732" spans="1:10" s="55" customFormat="1" ht="16.5">
      <c r="A732" s="51">
        <v>28</v>
      </c>
      <c r="B732" s="52" t="str">
        <f>VLOOKUP(C732,'[1]Mamon'!$B$5:$I$821,2,0)</f>
        <v>030326</v>
      </c>
      <c r="C732" s="53" t="s">
        <v>482</v>
      </c>
      <c r="D732" s="52">
        <v>4</v>
      </c>
      <c r="E732" s="52">
        <v>3</v>
      </c>
      <c r="F732" s="52">
        <v>1</v>
      </c>
      <c r="G732" s="52">
        <v>4</v>
      </c>
      <c r="H732" s="52"/>
      <c r="I732" s="156" t="str">
        <f t="shared" si="11"/>
        <v>030326</v>
      </c>
      <c r="J732" s="49" t="s">
        <v>121</v>
      </c>
    </row>
    <row r="733" spans="1:10" s="55" customFormat="1" ht="33">
      <c r="A733" s="51">
        <v>29</v>
      </c>
      <c r="B733" s="52" t="str">
        <f>VLOOKUP(C733,'[1]Mamon'!$B$5:$I$821,2,0)</f>
        <v>030323K4</v>
      </c>
      <c r="C733" s="53" t="s">
        <v>95</v>
      </c>
      <c r="D733" s="52">
        <v>5</v>
      </c>
      <c r="E733" s="52">
        <v>4</v>
      </c>
      <c r="F733" s="52">
        <v>1</v>
      </c>
      <c r="G733" s="52">
        <v>2</v>
      </c>
      <c r="H733" s="52"/>
      <c r="I733" s="156" t="str">
        <f t="shared" si="11"/>
        <v>030323K4</v>
      </c>
      <c r="J733" s="49" t="s">
        <v>121</v>
      </c>
    </row>
    <row r="734" spans="1:10" s="55" customFormat="1" ht="16.5">
      <c r="A734" s="51">
        <v>30</v>
      </c>
      <c r="B734" s="52" t="str">
        <f>VLOOKUP(C734,'[1]Mamon'!$B$5:$I$821,2,0)</f>
        <v>030341</v>
      </c>
      <c r="C734" s="53" t="s">
        <v>483</v>
      </c>
      <c r="D734" s="52">
        <v>4</v>
      </c>
      <c r="E734" s="52">
        <v>4</v>
      </c>
      <c r="F734" s="52">
        <v>0</v>
      </c>
      <c r="G734" s="52">
        <v>4</v>
      </c>
      <c r="H734" s="52"/>
      <c r="I734" s="156" t="str">
        <f t="shared" si="11"/>
        <v>030341</v>
      </c>
      <c r="J734" s="49" t="s">
        <v>121</v>
      </c>
    </row>
    <row r="735" spans="1:10" s="55" customFormat="1" ht="16.5">
      <c r="A735" s="51">
        <v>31</v>
      </c>
      <c r="B735" s="52" t="str">
        <f>VLOOKUP(C735,'[1]Mamon'!$B$5:$I$821,2,0)</f>
        <v>030340</v>
      </c>
      <c r="C735" s="53" t="s">
        <v>484</v>
      </c>
      <c r="D735" s="52">
        <v>3</v>
      </c>
      <c r="E735" s="52">
        <v>3</v>
      </c>
      <c r="F735" s="52">
        <v>0</v>
      </c>
      <c r="G735" s="52">
        <v>5</v>
      </c>
      <c r="H735" s="52"/>
      <c r="I735" s="156" t="str">
        <f t="shared" si="11"/>
        <v>030340</v>
      </c>
      <c r="J735" s="49" t="s">
        <v>121</v>
      </c>
    </row>
    <row r="736" spans="1:10" s="55" customFormat="1" ht="16.5">
      <c r="A736" s="51">
        <v>32</v>
      </c>
      <c r="B736" s="52" t="str">
        <f>VLOOKUP(C736,'[1]Mamon'!$B$5:$I$821,2,0)</f>
        <v>030345</v>
      </c>
      <c r="C736" s="53" t="s">
        <v>485</v>
      </c>
      <c r="D736" s="52">
        <v>3</v>
      </c>
      <c r="E736" s="52">
        <v>0</v>
      </c>
      <c r="F736" s="52">
        <v>3</v>
      </c>
      <c r="G736" s="52">
        <v>6</v>
      </c>
      <c r="H736" s="52"/>
      <c r="I736" s="156" t="str">
        <f t="shared" si="11"/>
        <v>030345</v>
      </c>
      <c r="J736" s="49" t="s">
        <v>121</v>
      </c>
    </row>
    <row r="737" spans="1:10" s="55" customFormat="1" ht="16.5">
      <c r="A737" s="51">
        <v>33</v>
      </c>
      <c r="B737" s="52" t="str">
        <f>VLOOKUP(C737,'[1]Mamon'!$B$5:$I$821,2,0)</f>
        <v>030318</v>
      </c>
      <c r="C737" s="53" t="s">
        <v>486</v>
      </c>
      <c r="D737" s="52">
        <v>3</v>
      </c>
      <c r="E737" s="52">
        <v>0</v>
      </c>
      <c r="F737" s="52">
        <v>3</v>
      </c>
      <c r="G737" s="52">
        <v>6</v>
      </c>
      <c r="H737" s="52"/>
      <c r="I737" s="156" t="str">
        <f t="shared" si="11"/>
        <v>030318</v>
      </c>
      <c r="J737" s="49" t="s">
        <v>121</v>
      </c>
    </row>
    <row r="738" spans="1:10" s="55" customFormat="1" ht="16.5">
      <c r="A738" s="51">
        <v>34</v>
      </c>
      <c r="B738" s="52" t="str">
        <f>VLOOKUP(C738,'[1]Mamon'!$B$5:$I$821,2,0)</f>
        <v>030336</v>
      </c>
      <c r="C738" s="53" t="s">
        <v>487</v>
      </c>
      <c r="D738" s="52">
        <v>3</v>
      </c>
      <c r="E738" s="52">
        <v>3</v>
      </c>
      <c r="F738" s="52">
        <v>0</v>
      </c>
      <c r="G738" s="52">
        <v>4</v>
      </c>
      <c r="H738" s="52"/>
      <c r="I738" s="156" t="str">
        <f t="shared" si="11"/>
        <v>030336</v>
      </c>
      <c r="J738" s="49" t="s">
        <v>121</v>
      </c>
    </row>
    <row r="739" spans="1:10" s="55" customFormat="1" ht="16.5">
      <c r="A739" s="51">
        <v>35</v>
      </c>
      <c r="B739" s="52" t="str">
        <f>VLOOKUP(C739,'[1]Mamon'!$B$5:$I$821,2,0)</f>
        <v>030327</v>
      </c>
      <c r="C739" s="53" t="s">
        <v>488</v>
      </c>
      <c r="D739" s="52">
        <v>5</v>
      </c>
      <c r="E739" s="52">
        <v>3</v>
      </c>
      <c r="F739" s="52">
        <v>2</v>
      </c>
      <c r="G739" s="52">
        <v>5</v>
      </c>
      <c r="H739" s="52"/>
      <c r="I739" s="156" t="str">
        <f t="shared" si="11"/>
        <v>030327</v>
      </c>
      <c r="J739" s="49" t="s">
        <v>121</v>
      </c>
    </row>
    <row r="740" spans="1:10" s="55" customFormat="1" ht="16.5">
      <c r="A740" s="51">
        <v>36</v>
      </c>
      <c r="B740" s="52" t="str">
        <f>VLOOKUP(C740,'[1]Mamon'!$B$5:$I$821,2,0)</f>
        <v>030332</v>
      </c>
      <c r="C740" s="53" t="s">
        <v>489</v>
      </c>
      <c r="D740" s="52">
        <v>5</v>
      </c>
      <c r="E740" s="52">
        <v>5</v>
      </c>
      <c r="F740" s="52">
        <v>0</v>
      </c>
      <c r="G740" s="52">
        <v>5</v>
      </c>
      <c r="H740" s="52"/>
      <c r="I740" s="156" t="str">
        <f t="shared" si="11"/>
        <v>030332</v>
      </c>
      <c r="J740" s="49" t="s">
        <v>121</v>
      </c>
    </row>
    <row r="741" spans="1:10" s="55" customFormat="1" ht="16.5">
      <c r="A741" s="51">
        <v>37</v>
      </c>
      <c r="B741" s="52" t="str">
        <f>VLOOKUP(C741,'[1]Mamon'!$B$5:$I$821,2,0)</f>
        <v>030329</v>
      </c>
      <c r="C741" s="53" t="s">
        <v>490</v>
      </c>
      <c r="D741" s="52">
        <v>2</v>
      </c>
      <c r="E741" s="52">
        <v>2</v>
      </c>
      <c r="F741" s="52">
        <v>0</v>
      </c>
      <c r="G741" s="52">
        <v>5</v>
      </c>
      <c r="H741" s="52"/>
      <c r="I741" s="156" t="str">
        <f t="shared" si="11"/>
        <v>030329</v>
      </c>
      <c r="J741" s="49" t="s">
        <v>121</v>
      </c>
    </row>
    <row r="742" spans="1:10" s="55" customFormat="1" ht="16.5">
      <c r="A742" s="51">
        <v>38</v>
      </c>
      <c r="B742" s="52" t="str">
        <f>VLOOKUP(C742,'[1]Mamon'!$B$5:$I$821,2,0)</f>
        <v>030324</v>
      </c>
      <c r="C742" s="53" t="s">
        <v>491</v>
      </c>
      <c r="D742" s="52">
        <v>4</v>
      </c>
      <c r="E742" s="52">
        <v>4</v>
      </c>
      <c r="F742" s="52">
        <v>0</v>
      </c>
      <c r="G742" s="52">
        <v>6</v>
      </c>
      <c r="H742" s="52"/>
      <c r="I742" s="156" t="str">
        <f t="shared" si="11"/>
        <v>030324</v>
      </c>
      <c r="J742" s="49" t="s">
        <v>121</v>
      </c>
    </row>
    <row r="743" spans="1:10" s="55" customFormat="1" ht="16.5">
      <c r="A743" s="51">
        <v>39</v>
      </c>
      <c r="B743" s="52" t="str">
        <f>VLOOKUP(C743,'[1]Mamon'!$B$5:$I$821,2,0)</f>
        <v>030314</v>
      </c>
      <c r="C743" s="57" t="s">
        <v>492</v>
      </c>
      <c r="D743" s="58">
        <v>2</v>
      </c>
      <c r="E743" s="58">
        <v>2</v>
      </c>
      <c r="F743" s="58">
        <v>0</v>
      </c>
      <c r="G743" s="58">
        <v>4</v>
      </c>
      <c r="H743" s="52"/>
      <c r="I743" s="156" t="str">
        <f t="shared" si="11"/>
        <v>030314</v>
      </c>
      <c r="J743" s="49" t="s">
        <v>121</v>
      </c>
    </row>
    <row r="744" spans="1:10" s="55" customFormat="1" ht="16.5">
      <c r="A744" s="51">
        <v>40</v>
      </c>
      <c r="B744" s="52" t="str">
        <f>VLOOKUP(C744,'[1]Mamon'!$B$5:$I$821,2,0)</f>
        <v>030302</v>
      </c>
      <c r="C744" s="57" t="s">
        <v>493</v>
      </c>
      <c r="D744" s="58">
        <v>2</v>
      </c>
      <c r="E744" s="58">
        <v>2</v>
      </c>
      <c r="F744" s="58">
        <v>0</v>
      </c>
      <c r="G744" s="58">
        <v>4</v>
      </c>
      <c r="H744" s="52"/>
      <c r="I744" s="156" t="str">
        <f t="shared" si="11"/>
        <v>030302</v>
      </c>
      <c r="J744" s="49" t="s">
        <v>121</v>
      </c>
    </row>
    <row r="745" spans="1:10" s="55" customFormat="1" ht="16.5">
      <c r="A745" s="51">
        <v>41</v>
      </c>
      <c r="B745" s="52" t="str">
        <f>VLOOKUP(C745,'[1]Mamon'!$B$5:$I$821,2,0)</f>
        <v>030313</v>
      </c>
      <c r="C745" s="57" t="s">
        <v>494</v>
      </c>
      <c r="D745" s="58">
        <v>2</v>
      </c>
      <c r="E745" s="58">
        <v>2</v>
      </c>
      <c r="F745" s="58">
        <v>0</v>
      </c>
      <c r="G745" s="58">
        <v>4</v>
      </c>
      <c r="H745" s="52"/>
      <c r="I745" s="156" t="str">
        <f t="shared" si="11"/>
        <v>030313</v>
      </c>
      <c r="J745" s="49" t="s">
        <v>121</v>
      </c>
    </row>
    <row r="746" spans="1:10" s="55" customFormat="1" ht="16.5">
      <c r="A746" s="51">
        <v>42</v>
      </c>
      <c r="B746" s="52" t="str">
        <f>VLOOKUP(C746,'[1]Mamon'!$B$5:$I$821,2,0)</f>
        <v>030312</v>
      </c>
      <c r="C746" s="53" t="s">
        <v>508</v>
      </c>
      <c r="D746" s="52">
        <v>3</v>
      </c>
      <c r="E746" s="52">
        <v>3</v>
      </c>
      <c r="F746" s="52">
        <v>0</v>
      </c>
      <c r="G746" s="52">
        <v>6</v>
      </c>
      <c r="H746" s="52"/>
      <c r="I746" s="156" t="str">
        <f t="shared" si="11"/>
        <v>030312</v>
      </c>
      <c r="J746" s="49" t="s">
        <v>121</v>
      </c>
    </row>
    <row r="747" spans="1:10" s="55" customFormat="1" ht="16.5">
      <c r="A747" s="51">
        <v>43</v>
      </c>
      <c r="B747" s="52" t="str">
        <f>VLOOKUP(C747,'[1]Mamon'!$B$5:$I$821,2,0)</f>
        <v>030330</v>
      </c>
      <c r="C747" s="53" t="s">
        <v>509</v>
      </c>
      <c r="D747" s="52">
        <v>3</v>
      </c>
      <c r="E747" s="52">
        <v>2</v>
      </c>
      <c r="F747" s="52">
        <v>1</v>
      </c>
      <c r="G747" s="52">
        <v>7</v>
      </c>
      <c r="H747" s="52"/>
      <c r="I747" s="156" t="str">
        <f t="shared" si="11"/>
        <v>030330</v>
      </c>
      <c r="J747" s="49" t="s">
        <v>121</v>
      </c>
    </row>
    <row r="748" spans="1:10" s="55" customFormat="1" ht="16.5">
      <c r="A748" s="51">
        <v>44</v>
      </c>
      <c r="B748" s="52" t="str">
        <f>VLOOKUP(C748,'[1]Mamon'!$B$5:$I$821,2,0)</f>
        <v>030338</v>
      </c>
      <c r="C748" s="53" t="s">
        <v>510</v>
      </c>
      <c r="D748" s="52">
        <v>3</v>
      </c>
      <c r="E748" s="52">
        <v>3</v>
      </c>
      <c r="F748" s="52">
        <v>0</v>
      </c>
      <c r="G748" s="52">
        <v>7</v>
      </c>
      <c r="H748" s="52"/>
      <c r="I748" s="156" t="str">
        <f t="shared" si="11"/>
        <v>030338</v>
      </c>
      <c r="J748" s="49" t="s">
        <v>121</v>
      </c>
    </row>
    <row r="749" spans="1:11" s="55" customFormat="1" ht="16.5">
      <c r="A749" s="51">
        <v>45</v>
      </c>
      <c r="B749" s="52" t="str">
        <f>VLOOKUP(C749,'[1]Mamon'!$B$5:$I$821,2,0)</f>
        <v>030339</v>
      </c>
      <c r="C749" s="53" t="s">
        <v>520</v>
      </c>
      <c r="D749" s="52">
        <v>3</v>
      </c>
      <c r="E749" s="52">
        <v>3</v>
      </c>
      <c r="F749" s="52">
        <v>0</v>
      </c>
      <c r="G749" s="70">
        <v>7</v>
      </c>
      <c r="H749" s="52"/>
      <c r="I749" s="156" t="str">
        <f t="shared" si="11"/>
        <v>030339</v>
      </c>
      <c r="J749" s="49" t="s">
        <v>121</v>
      </c>
      <c r="K749" s="55" t="s">
        <v>304</v>
      </c>
    </row>
    <row r="750" spans="1:10" s="55" customFormat="1" ht="16.5">
      <c r="A750" s="51">
        <v>46</v>
      </c>
      <c r="B750" s="52" t="str">
        <f>VLOOKUP(C750,'[1]Mamon'!$B$5:$I$821,2,0)</f>
        <v>030337</v>
      </c>
      <c r="C750" s="53" t="s">
        <v>511</v>
      </c>
      <c r="D750" s="54">
        <v>3</v>
      </c>
      <c r="E750" s="54">
        <v>3</v>
      </c>
      <c r="F750" s="52">
        <v>0</v>
      </c>
      <c r="G750" s="52">
        <v>7</v>
      </c>
      <c r="H750" s="52"/>
      <c r="I750" s="156" t="str">
        <f t="shared" si="11"/>
        <v>030337</v>
      </c>
      <c r="J750" s="49" t="s">
        <v>121</v>
      </c>
    </row>
    <row r="751" spans="1:10" s="55" customFormat="1" ht="16.5">
      <c r="A751" s="51">
        <v>47</v>
      </c>
      <c r="B751" s="52" t="str">
        <f>VLOOKUP(C751,'[1]Mamon'!$B$5:$I$821,2,0)</f>
        <v>030316</v>
      </c>
      <c r="C751" s="53" t="s">
        <v>521</v>
      </c>
      <c r="D751" s="52">
        <v>3</v>
      </c>
      <c r="E751" s="52">
        <v>0</v>
      </c>
      <c r="F751" s="52">
        <v>3</v>
      </c>
      <c r="G751" s="52">
        <v>7</v>
      </c>
      <c r="H751" s="52"/>
      <c r="I751" s="156" t="str">
        <f t="shared" si="11"/>
        <v>030316</v>
      </c>
      <c r="J751" s="49" t="s">
        <v>121</v>
      </c>
    </row>
    <row r="752" spans="1:10" s="55" customFormat="1" ht="16.5">
      <c r="A752" s="51">
        <v>48</v>
      </c>
      <c r="B752" s="52" t="str">
        <f>VLOOKUP(C752,'[1]Mamon'!$B$5:$I$821,2,0)</f>
        <v>030343</v>
      </c>
      <c r="C752" s="53" t="s">
        <v>522</v>
      </c>
      <c r="D752" s="52">
        <v>5</v>
      </c>
      <c r="E752" s="52">
        <v>0</v>
      </c>
      <c r="F752" s="52">
        <v>5</v>
      </c>
      <c r="G752" s="52">
        <v>8</v>
      </c>
      <c r="H752" s="52"/>
      <c r="I752" s="156" t="str">
        <f t="shared" si="11"/>
        <v>030343</v>
      </c>
      <c r="J752" s="49" t="s">
        <v>121</v>
      </c>
    </row>
    <row r="753" spans="1:10" s="55" customFormat="1" ht="16.5">
      <c r="A753" s="51">
        <v>49</v>
      </c>
      <c r="B753" s="52" t="str">
        <f>VLOOKUP(C753,'[1]Mamon'!$B$5:$I$821,2,0)</f>
        <v>030319</v>
      </c>
      <c r="C753" s="57" t="s">
        <v>502</v>
      </c>
      <c r="D753" s="52">
        <v>3</v>
      </c>
      <c r="E753" s="52">
        <v>3</v>
      </c>
      <c r="F753" s="52">
        <v>0</v>
      </c>
      <c r="G753" s="58">
        <v>7</v>
      </c>
      <c r="H753" s="52"/>
      <c r="I753" s="156" t="str">
        <f t="shared" si="11"/>
        <v>030319</v>
      </c>
      <c r="J753" s="49" t="s">
        <v>121</v>
      </c>
    </row>
    <row r="754" spans="1:10" s="55" customFormat="1" ht="16.5">
      <c r="A754" s="51">
        <v>50</v>
      </c>
      <c r="B754" s="52" t="str">
        <f>VLOOKUP(C754,'[1]Mamon'!$B$5:$I$821,2,0)</f>
        <v>030308</v>
      </c>
      <c r="C754" s="57" t="s">
        <v>503</v>
      </c>
      <c r="D754" s="52">
        <v>3</v>
      </c>
      <c r="E754" s="52">
        <v>3</v>
      </c>
      <c r="F754" s="52">
        <v>0</v>
      </c>
      <c r="G754" s="58">
        <v>7</v>
      </c>
      <c r="H754" s="52"/>
      <c r="I754" s="156" t="str">
        <f t="shared" si="11"/>
        <v>030308</v>
      </c>
      <c r="J754" s="49" t="s">
        <v>121</v>
      </c>
    </row>
    <row r="755" spans="1:10" s="55" customFormat="1" ht="16.5">
      <c r="A755" s="51">
        <v>51</v>
      </c>
      <c r="B755" s="52" t="str">
        <f>VLOOKUP(C755,'[1]Mamon'!$B$5:$I$821,2,0)</f>
        <v>030322</v>
      </c>
      <c r="C755" s="57" t="s">
        <v>504</v>
      </c>
      <c r="D755" s="52">
        <v>3</v>
      </c>
      <c r="E755" s="52">
        <v>3</v>
      </c>
      <c r="F755" s="52">
        <v>0</v>
      </c>
      <c r="G755" s="58">
        <v>7</v>
      </c>
      <c r="H755" s="52"/>
      <c r="I755" s="156" t="str">
        <f t="shared" si="11"/>
        <v>030322</v>
      </c>
      <c r="J755" s="49" t="s">
        <v>121</v>
      </c>
    </row>
    <row r="756" spans="1:10" s="55" customFormat="1" ht="16.5">
      <c r="A756" s="51">
        <v>52</v>
      </c>
      <c r="B756" s="52" t="str">
        <f>VLOOKUP(C756,'[1]Mamon'!$B$5:$I$821,2,0)</f>
        <v>030303</v>
      </c>
      <c r="C756" s="57" t="s">
        <v>505</v>
      </c>
      <c r="D756" s="52">
        <v>3</v>
      </c>
      <c r="E756" s="52">
        <v>3</v>
      </c>
      <c r="F756" s="52">
        <v>0</v>
      </c>
      <c r="G756" s="58">
        <v>7</v>
      </c>
      <c r="H756" s="52"/>
      <c r="I756" s="156" t="str">
        <f t="shared" si="11"/>
        <v>030303</v>
      </c>
      <c r="J756" s="49" t="s">
        <v>121</v>
      </c>
    </row>
    <row r="757" spans="1:10" s="55" customFormat="1" ht="16.5">
      <c r="A757" s="51">
        <v>53</v>
      </c>
      <c r="B757" s="52" t="str">
        <f>VLOOKUP(C757,'[1]Mamon'!$B$5:$I$821,2,0)</f>
        <v>030304</v>
      </c>
      <c r="C757" s="57" t="s">
        <v>506</v>
      </c>
      <c r="D757" s="52">
        <v>3</v>
      </c>
      <c r="E757" s="52">
        <v>3</v>
      </c>
      <c r="F757" s="52">
        <v>0</v>
      </c>
      <c r="G757" s="58">
        <v>7</v>
      </c>
      <c r="H757" s="52"/>
      <c r="I757" s="156" t="str">
        <f t="shared" si="11"/>
        <v>030304</v>
      </c>
      <c r="J757" s="49" t="s">
        <v>121</v>
      </c>
    </row>
    <row r="758" spans="1:10" s="55" customFormat="1" ht="16.5">
      <c r="A758" s="51">
        <v>54</v>
      </c>
      <c r="B758" s="52" t="str">
        <f>VLOOKUP(C758,'[1]Mamon'!$B$5:$I$821,2,0)</f>
        <v>030307</v>
      </c>
      <c r="C758" s="57" t="s">
        <v>507</v>
      </c>
      <c r="D758" s="52">
        <v>3</v>
      </c>
      <c r="E758" s="52">
        <v>3</v>
      </c>
      <c r="F758" s="52">
        <v>0</v>
      </c>
      <c r="G758" s="58">
        <v>7</v>
      </c>
      <c r="H758" s="52"/>
      <c r="I758" s="156" t="str">
        <f t="shared" si="11"/>
        <v>030307</v>
      </c>
      <c r="J758" s="49" t="s">
        <v>121</v>
      </c>
    </row>
    <row r="759" spans="1:10" s="55" customFormat="1" ht="16.5">
      <c r="A759" s="51">
        <v>55</v>
      </c>
      <c r="B759" s="52" t="str">
        <f>VLOOKUP(C759,'[1]Mamon'!$B$5:$I$821,2,0)</f>
        <v>030309</v>
      </c>
      <c r="C759" s="57" t="s">
        <v>495</v>
      </c>
      <c r="D759" s="52">
        <v>3</v>
      </c>
      <c r="E759" s="52">
        <v>3</v>
      </c>
      <c r="F759" s="52">
        <v>0</v>
      </c>
      <c r="G759" s="58">
        <v>7</v>
      </c>
      <c r="H759" s="52"/>
      <c r="I759" s="156" t="str">
        <f t="shared" si="11"/>
        <v>030309</v>
      </c>
      <c r="J759" s="49" t="s">
        <v>121</v>
      </c>
    </row>
    <row r="760" spans="1:10" s="55" customFormat="1" ht="16.5">
      <c r="A760" s="51">
        <v>56</v>
      </c>
      <c r="B760" s="52" t="str">
        <f>VLOOKUP(C760,'[1]Mamon'!$B$5:$I$821,2,0)</f>
        <v>030311</v>
      </c>
      <c r="C760" s="57" t="s">
        <v>496</v>
      </c>
      <c r="D760" s="52">
        <v>3</v>
      </c>
      <c r="E760" s="52">
        <v>3</v>
      </c>
      <c r="F760" s="52">
        <v>0</v>
      </c>
      <c r="G760" s="58">
        <v>7</v>
      </c>
      <c r="H760" s="52"/>
      <c r="I760" s="156" t="str">
        <f t="shared" si="11"/>
        <v>030311</v>
      </c>
      <c r="J760" s="49" t="s">
        <v>121</v>
      </c>
    </row>
    <row r="761" spans="1:10" s="55" customFormat="1" ht="16.5">
      <c r="A761" s="51">
        <v>57</v>
      </c>
      <c r="B761" s="52" t="str">
        <f>VLOOKUP(C761,'[1]Mamon'!$B$5:$I$821,2,0)</f>
        <v>030306</v>
      </c>
      <c r="C761" s="57" t="s">
        <v>497</v>
      </c>
      <c r="D761" s="52">
        <v>3</v>
      </c>
      <c r="E761" s="52">
        <v>3</v>
      </c>
      <c r="F761" s="52">
        <v>0</v>
      </c>
      <c r="G761" s="58">
        <v>7</v>
      </c>
      <c r="H761" s="52"/>
      <c r="I761" s="156" t="str">
        <f t="shared" si="11"/>
        <v>030306</v>
      </c>
      <c r="J761" s="49" t="s">
        <v>121</v>
      </c>
    </row>
    <row r="762" spans="1:10" s="55" customFormat="1" ht="16.5">
      <c r="A762" s="51">
        <v>58</v>
      </c>
      <c r="B762" s="52" t="str">
        <f>VLOOKUP(C762,'[1]Mamon'!$B$5:$I$821,2,0)</f>
        <v>030305</v>
      </c>
      <c r="C762" s="57" t="s">
        <v>498</v>
      </c>
      <c r="D762" s="52">
        <v>3</v>
      </c>
      <c r="E762" s="52">
        <v>3</v>
      </c>
      <c r="F762" s="52">
        <v>0</v>
      </c>
      <c r="G762" s="58">
        <v>7</v>
      </c>
      <c r="H762" s="52"/>
      <c r="I762" s="156" t="str">
        <f t="shared" si="11"/>
        <v>030305</v>
      </c>
      <c r="J762" s="49" t="s">
        <v>121</v>
      </c>
    </row>
    <row r="763" spans="1:10" s="55" customFormat="1" ht="16.5">
      <c r="A763" s="51">
        <v>59</v>
      </c>
      <c r="B763" s="52" t="str">
        <f>VLOOKUP(C763,'[1]Mamon'!$B$5:$I$821,2,0)</f>
        <v>030310</v>
      </c>
      <c r="C763" s="57" t="s">
        <v>499</v>
      </c>
      <c r="D763" s="52">
        <v>3</v>
      </c>
      <c r="E763" s="52">
        <v>3</v>
      </c>
      <c r="F763" s="52">
        <v>0</v>
      </c>
      <c r="G763" s="58">
        <v>7</v>
      </c>
      <c r="H763" s="52"/>
      <c r="I763" s="156" t="str">
        <f t="shared" si="11"/>
        <v>030310</v>
      </c>
      <c r="J763" s="49" t="s">
        <v>121</v>
      </c>
    </row>
    <row r="764" spans="1:10" s="55" customFormat="1" ht="16.5">
      <c r="A764" s="51">
        <v>60</v>
      </c>
      <c r="B764" s="52" t="str">
        <f>VLOOKUP(C764,'[1]Mamon'!$B$5:$I$821,2,0)</f>
        <v>030346</v>
      </c>
      <c r="C764" s="94" t="s">
        <v>523</v>
      </c>
      <c r="D764" s="52">
        <v>8</v>
      </c>
      <c r="E764" s="52">
        <v>0</v>
      </c>
      <c r="F764" s="52">
        <v>8</v>
      </c>
      <c r="G764" s="52">
        <v>8</v>
      </c>
      <c r="H764" s="52"/>
      <c r="I764" s="156" t="str">
        <f t="shared" si="11"/>
        <v>030346</v>
      </c>
      <c r="J764" s="49" t="s">
        <v>121</v>
      </c>
    </row>
    <row r="765" spans="1:10" s="55" customFormat="1" ht="31.5">
      <c r="A765" s="51">
        <v>61</v>
      </c>
      <c r="B765" s="52" t="str">
        <f>VLOOKUP(C765,'[1]Mamon'!$B$5:$I$821,2,0)</f>
        <v>030334</v>
      </c>
      <c r="C765" s="94" t="s">
        <v>524</v>
      </c>
      <c r="D765" s="52">
        <v>7</v>
      </c>
      <c r="E765" s="52">
        <v>0</v>
      </c>
      <c r="F765" s="52">
        <v>7</v>
      </c>
      <c r="G765" s="52">
        <v>8</v>
      </c>
      <c r="H765" s="52"/>
      <c r="I765" s="156" t="str">
        <f t="shared" si="11"/>
        <v>030334</v>
      </c>
      <c r="J765" s="49" t="s">
        <v>121</v>
      </c>
    </row>
    <row r="766" spans="1:10" s="55" customFormat="1" ht="16.5">
      <c r="A766" s="51">
        <v>1</v>
      </c>
      <c r="B766" s="52" t="str">
        <f>VLOOKUP(C766,'[1]Mamon'!$B$5:$I$821,2,0)</f>
        <v>120301</v>
      </c>
      <c r="C766" s="53" t="s">
        <v>77</v>
      </c>
      <c r="D766" s="52">
        <v>5</v>
      </c>
      <c r="E766" s="52">
        <v>5</v>
      </c>
      <c r="F766" s="138">
        <v>0</v>
      </c>
      <c r="G766" s="138">
        <v>2</v>
      </c>
      <c r="H766" s="139"/>
      <c r="I766" s="156" t="str">
        <f t="shared" si="11"/>
        <v>120301</v>
      </c>
      <c r="J766" s="49" t="s">
        <v>122</v>
      </c>
    </row>
    <row r="767" spans="1:10" s="55" customFormat="1" ht="16.5">
      <c r="A767" s="51">
        <v>2</v>
      </c>
      <c r="B767" s="52" t="str">
        <f>VLOOKUP(C767,'[1]Mamon'!$B$5:$I$821,2,0)</f>
        <v>120305</v>
      </c>
      <c r="C767" s="53" t="s">
        <v>72</v>
      </c>
      <c r="D767" s="138">
        <v>2</v>
      </c>
      <c r="E767" s="138">
        <v>2</v>
      </c>
      <c r="F767" s="138">
        <v>0</v>
      </c>
      <c r="G767" s="138">
        <v>3</v>
      </c>
      <c r="H767" s="139"/>
      <c r="I767" s="156" t="str">
        <f t="shared" si="11"/>
        <v>120305</v>
      </c>
      <c r="J767" s="49" t="s">
        <v>122</v>
      </c>
    </row>
    <row r="768" spans="1:10" s="55" customFormat="1" ht="16.5">
      <c r="A768" s="51">
        <v>3</v>
      </c>
      <c r="B768" s="52" t="str">
        <f>VLOOKUP(C768,'[1]Mamon'!$B$5:$I$821,2,0)</f>
        <v>120302</v>
      </c>
      <c r="C768" s="53" t="s">
        <v>150</v>
      </c>
      <c r="D768" s="52">
        <v>3</v>
      </c>
      <c r="E768" s="52">
        <v>3</v>
      </c>
      <c r="F768" s="52">
        <v>0</v>
      </c>
      <c r="G768" s="138">
        <v>5</v>
      </c>
      <c r="H768" s="139"/>
      <c r="I768" s="156" t="str">
        <f t="shared" si="11"/>
        <v>120302</v>
      </c>
      <c r="J768" s="49" t="s">
        <v>122</v>
      </c>
    </row>
    <row r="769" spans="1:10" s="55" customFormat="1" ht="16.5">
      <c r="A769" s="51">
        <v>4</v>
      </c>
      <c r="B769" s="52" t="str">
        <f>VLOOKUP(C769,'[1]Mamon'!$B$5:$I$821,2,0)</f>
        <v>130310</v>
      </c>
      <c r="C769" s="53" t="s">
        <v>525</v>
      </c>
      <c r="D769" s="138">
        <v>3</v>
      </c>
      <c r="E769" s="138">
        <v>3</v>
      </c>
      <c r="F769" s="138">
        <v>0</v>
      </c>
      <c r="G769" s="138">
        <v>1</v>
      </c>
      <c r="H769" s="139"/>
      <c r="I769" s="156" t="str">
        <f t="shared" si="11"/>
        <v>130310</v>
      </c>
      <c r="J769" s="49" t="s">
        <v>122</v>
      </c>
    </row>
    <row r="770" spans="1:10" s="55" customFormat="1" ht="16.5">
      <c r="A770" s="51">
        <v>5</v>
      </c>
      <c r="B770" s="52" t="str">
        <f>VLOOKUP(C770,'[1]Mamon'!$B$5:$I$821,2,0)</f>
        <v>110328</v>
      </c>
      <c r="C770" s="53" t="s">
        <v>197</v>
      </c>
      <c r="D770" s="138">
        <v>3</v>
      </c>
      <c r="E770" s="138">
        <v>3</v>
      </c>
      <c r="F770" s="138">
        <v>0</v>
      </c>
      <c r="G770" s="138">
        <v>3</v>
      </c>
      <c r="H770" s="139"/>
      <c r="I770" s="156" t="str">
        <f t="shared" si="11"/>
        <v>110328</v>
      </c>
      <c r="J770" s="49" t="s">
        <v>122</v>
      </c>
    </row>
    <row r="771" spans="1:10" s="55" customFormat="1" ht="16.5">
      <c r="A771" s="51">
        <v>6</v>
      </c>
      <c r="B771" s="52" t="str">
        <f>VLOOKUP(C771,'[1]Mamon'!$B$5:$I$821,2,0)</f>
        <v>110327</v>
      </c>
      <c r="C771" s="53" t="s">
        <v>526</v>
      </c>
      <c r="D771" s="138">
        <v>3</v>
      </c>
      <c r="E771" s="138">
        <v>3</v>
      </c>
      <c r="F771" s="138">
        <v>0</v>
      </c>
      <c r="G771" s="138">
        <v>7</v>
      </c>
      <c r="H771" s="139"/>
      <c r="I771" s="156" t="str">
        <f t="shared" si="11"/>
        <v>110327</v>
      </c>
      <c r="J771" s="49" t="s">
        <v>122</v>
      </c>
    </row>
    <row r="772" spans="1:10" s="55" customFormat="1" ht="16.5">
      <c r="A772" s="51">
        <v>7</v>
      </c>
      <c r="B772" s="52" t="str">
        <f>VLOOKUP(C772,'[1]Mamon'!$B$5:$I$821,2,0)</f>
        <v>110329</v>
      </c>
      <c r="C772" s="53" t="s">
        <v>527</v>
      </c>
      <c r="D772" s="138">
        <v>3</v>
      </c>
      <c r="E772" s="138">
        <v>3</v>
      </c>
      <c r="F772" s="138">
        <v>0</v>
      </c>
      <c r="G772" s="138">
        <v>6</v>
      </c>
      <c r="H772" s="139"/>
      <c r="I772" s="156" t="str">
        <f t="shared" si="11"/>
        <v>110329</v>
      </c>
      <c r="J772" s="49" t="s">
        <v>122</v>
      </c>
    </row>
    <row r="773" spans="1:10" s="55" customFormat="1" ht="16.5">
      <c r="A773" s="51">
        <v>8</v>
      </c>
      <c r="B773" s="52" t="str">
        <f>VLOOKUP(C773,'[1]Mamon'!$B$5:$I$821,2,0)</f>
        <v>120304</v>
      </c>
      <c r="C773" s="57" t="s">
        <v>79</v>
      </c>
      <c r="D773" s="140">
        <v>2</v>
      </c>
      <c r="E773" s="140">
        <v>2</v>
      </c>
      <c r="F773" s="140">
        <v>0</v>
      </c>
      <c r="G773" s="140" t="s">
        <v>567</v>
      </c>
      <c r="H773" s="139"/>
      <c r="I773" s="156" t="str">
        <f t="shared" si="11"/>
        <v>120304</v>
      </c>
      <c r="J773" s="49" t="s">
        <v>122</v>
      </c>
    </row>
    <row r="774" spans="1:10" s="55" customFormat="1" ht="16.5">
      <c r="A774" s="51">
        <v>9</v>
      </c>
      <c r="B774" s="52" t="str">
        <f>VLOOKUP(C774,'[1]Mamon'!$B$5:$I$821,2,0)</f>
        <v>120303</v>
      </c>
      <c r="C774" s="57" t="s">
        <v>81</v>
      </c>
      <c r="D774" s="140">
        <v>2</v>
      </c>
      <c r="E774" s="140">
        <v>2</v>
      </c>
      <c r="F774" s="140">
        <v>0</v>
      </c>
      <c r="G774" s="140" t="s">
        <v>567</v>
      </c>
      <c r="H774" s="139"/>
      <c r="I774" s="156" t="str">
        <f t="shared" si="11"/>
        <v>120303</v>
      </c>
      <c r="J774" s="49" t="s">
        <v>122</v>
      </c>
    </row>
    <row r="775" spans="1:10" s="55" customFormat="1" ht="16.5">
      <c r="A775" s="51">
        <v>10</v>
      </c>
      <c r="B775" s="52" t="str">
        <f>VLOOKUP(C775,'[1]Mamon'!$B$5:$I$821,2,0)</f>
        <v>110322</v>
      </c>
      <c r="C775" s="57" t="s">
        <v>33</v>
      </c>
      <c r="D775" s="140">
        <v>2</v>
      </c>
      <c r="E775" s="140">
        <v>2</v>
      </c>
      <c r="F775" s="140">
        <v>0</v>
      </c>
      <c r="G775" s="140" t="s">
        <v>567</v>
      </c>
      <c r="H775" s="139"/>
      <c r="I775" s="156" t="str">
        <f aca="true" t="shared" si="12" ref="I775:I824">B775</f>
        <v>110322</v>
      </c>
      <c r="J775" s="49" t="s">
        <v>122</v>
      </c>
    </row>
    <row r="776" spans="1:12" s="55" customFormat="1" ht="16.5">
      <c r="A776" s="51">
        <v>11</v>
      </c>
      <c r="B776" s="52" t="str">
        <f>VLOOKUP(C776,'[1]Mamon'!$B$5:$I$821,2,0)</f>
        <v>140304</v>
      </c>
      <c r="C776" s="61" t="s">
        <v>80</v>
      </c>
      <c r="D776" s="140">
        <v>2</v>
      </c>
      <c r="E776" s="140">
        <v>2</v>
      </c>
      <c r="F776" s="140">
        <v>0</v>
      </c>
      <c r="G776" s="140" t="s">
        <v>567</v>
      </c>
      <c r="H776" s="139"/>
      <c r="I776" s="156" t="str">
        <f t="shared" si="12"/>
        <v>140304</v>
      </c>
      <c r="J776" s="49" t="s">
        <v>122</v>
      </c>
      <c r="L776" s="89" t="s">
        <v>80</v>
      </c>
    </row>
    <row r="777" spans="1:10" s="55" customFormat="1" ht="16.5">
      <c r="A777" s="51">
        <v>12</v>
      </c>
      <c r="B777" s="52" t="str">
        <f>VLOOKUP(C777,'[1]Mamon'!$B$5:$I$821,2,0)</f>
        <v>140302</v>
      </c>
      <c r="C777" s="57" t="s">
        <v>528</v>
      </c>
      <c r="D777" s="140">
        <v>2</v>
      </c>
      <c r="E777" s="140">
        <v>2</v>
      </c>
      <c r="F777" s="140">
        <v>0</v>
      </c>
      <c r="G777" s="140" t="s">
        <v>567</v>
      </c>
      <c r="H777" s="139"/>
      <c r="I777" s="156" t="str">
        <f t="shared" si="12"/>
        <v>140302</v>
      </c>
      <c r="J777" s="49" t="s">
        <v>122</v>
      </c>
    </row>
    <row r="778" spans="1:12" s="55" customFormat="1" ht="16.5">
      <c r="A778" s="51">
        <v>13</v>
      </c>
      <c r="B778" s="70" t="str">
        <f>VLOOKUP(C778,'[1]Mamon'!$B$5:$I$821,2,0)</f>
        <v>140305</v>
      </c>
      <c r="C778" s="76" t="s">
        <v>529</v>
      </c>
      <c r="D778" s="140">
        <v>2</v>
      </c>
      <c r="E778" s="140">
        <v>2</v>
      </c>
      <c r="F778" s="140">
        <v>0</v>
      </c>
      <c r="G778" s="140" t="s">
        <v>567</v>
      </c>
      <c r="H778" s="139"/>
      <c r="I778" s="156" t="str">
        <f t="shared" si="12"/>
        <v>140305</v>
      </c>
      <c r="J778" s="49" t="s">
        <v>122</v>
      </c>
      <c r="L778" s="77" t="s">
        <v>529</v>
      </c>
    </row>
    <row r="779" spans="1:10" s="55" customFormat="1" ht="16.5">
      <c r="A779" s="51">
        <v>14</v>
      </c>
      <c r="B779" s="52" t="str">
        <f>VLOOKUP(C779,'[1]Mamon'!$B$5:$I$821,2,0)</f>
        <v>140301</v>
      </c>
      <c r="C779" s="57" t="s">
        <v>530</v>
      </c>
      <c r="D779" s="140">
        <v>2</v>
      </c>
      <c r="E779" s="140">
        <v>2</v>
      </c>
      <c r="F779" s="140">
        <v>0</v>
      </c>
      <c r="G779" s="140" t="s">
        <v>567</v>
      </c>
      <c r="H779" s="139"/>
      <c r="I779" s="156" t="str">
        <f t="shared" si="12"/>
        <v>140301</v>
      </c>
      <c r="J779" s="49" t="s">
        <v>122</v>
      </c>
    </row>
    <row r="780" spans="1:10" s="55" customFormat="1" ht="16.5">
      <c r="A780" s="51">
        <v>15</v>
      </c>
      <c r="B780" s="52" t="str">
        <f>VLOOKUP(C780,'[1]Mamon'!$B$5:$I$821,2,0)</f>
        <v>130343</v>
      </c>
      <c r="C780" s="57" t="s">
        <v>531</v>
      </c>
      <c r="D780" s="140">
        <v>5</v>
      </c>
      <c r="E780" s="140">
        <v>5</v>
      </c>
      <c r="F780" s="140">
        <v>0</v>
      </c>
      <c r="G780" s="140" t="s">
        <v>562</v>
      </c>
      <c r="H780" s="139"/>
      <c r="I780" s="156" t="str">
        <f t="shared" si="12"/>
        <v>130343</v>
      </c>
      <c r="J780" s="49" t="s">
        <v>122</v>
      </c>
    </row>
    <row r="781" spans="1:10" s="55" customFormat="1" ht="16.5">
      <c r="A781" s="51">
        <v>16</v>
      </c>
      <c r="B781" s="52" t="str">
        <f>VLOOKUP(C781,'[1]Mamon'!$B$5:$I$821,2,0)</f>
        <v>130344</v>
      </c>
      <c r="C781" s="57" t="s">
        <v>532</v>
      </c>
      <c r="D781" s="140">
        <v>5</v>
      </c>
      <c r="E781" s="140">
        <v>5</v>
      </c>
      <c r="F781" s="140">
        <v>0</v>
      </c>
      <c r="G781" s="140" t="s">
        <v>562</v>
      </c>
      <c r="H781" s="139"/>
      <c r="I781" s="156" t="str">
        <f t="shared" si="12"/>
        <v>130344</v>
      </c>
      <c r="J781" s="49" t="s">
        <v>122</v>
      </c>
    </row>
    <row r="782" spans="1:10" s="55" customFormat="1" ht="16.5">
      <c r="A782" s="51">
        <v>17</v>
      </c>
      <c r="B782" s="52" t="str">
        <f>VLOOKUP(C782,'[1]Mamon'!$B$5:$I$821,2,0)</f>
        <v>130345</v>
      </c>
      <c r="C782" s="57" t="s">
        <v>533</v>
      </c>
      <c r="D782" s="140">
        <v>5</v>
      </c>
      <c r="E782" s="140">
        <v>5</v>
      </c>
      <c r="F782" s="140">
        <v>0</v>
      </c>
      <c r="G782" s="140" t="s">
        <v>562</v>
      </c>
      <c r="H782" s="139"/>
      <c r="I782" s="156" t="str">
        <f t="shared" si="12"/>
        <v>130345</v>
      </c>
      <c r="J782" s="49" t="s">
        <v>122</v>
      </c>
    </row>
    <row r="783" spans="1:10" s="55" customFormat="1" ht="16.5">
      <c r="A783" s="51">
        <v>18</v>
      </c>
      <c r="B783" s="52" t="str">
        <f>VLOOKUP(C783,'[1]Mamon'!$B$5:$I$821,2,0)</f>
        <v>130346</v>
      </c>
      <c r="C783" s="57" t="s">
        <v>534</v>
      </c>
      <c r="D783" s="140">
        <v>5</v>
      </c>
      <c r="E783" s="140">
        <v>5</v>
      </c>
      <c r="F783" s="140">
        <v>0</v>
      </c>
      <c r="G783" s="140" t="s">
        <v>562</v>
      </c>
      <c r="H783" s="139"/>
      <c r="I783" s="156" t="str">
        <f t="shared" si="12"/>
        <v>130346</v>
      </c>
      <c r="J783" s="49" t="s">
        <v>122</v>
      </c>
    </row>
    <row r="784" spans="1:10" s="55" customFormat="1" ht="16.5">
      <c r="A784" s="51">
        <v>19</v>
      </c>
      <c r="B784" s="52" t="str">
        <f>VLOOKUP(C784,'[1]Mamon'!$B$5:$I$821,2,0)</f>
        <v>130347</v>
      </c>
      <c r="C784" s="57" t="s">
        <v>535</v>
      </c>
      <c r="D784" s="140">
        <v>5</v>
      </c>
      <c r="E784" s="140">
        <v>5</v>
      </c>
      <c r="F784" s="140">
        <v>0</v>
      </c>
      <c r="G784" s="140" t="s">
        <v>562</v>
      </c>
      <c r="H784" s="139"/>
      <c r="I784" s="156" t="str">
        <f t="shared" si="12"/>
        <v>130347</v>
      </c>
      <c r="J784" s="49" t="s">
        <v>122</v>
      </c>
    </row>
    <row r="785" spans="1:10" s="55" customFormat="1" ht="16.5">
      <c r="A785" s="51">
        <v>20</v>
      </c>
      <c r="B785" s="52" t="str">
        <f>VLOOKUP(C785,'[1]Mamon'!$B$5:$I$821,2,0)</f>
        <v>130348</v>
      </c>
      <c r="C785" s="57" t="s">
        <v>536</v>
      </c>
      <c r="D785" s="140">
        <v>5</v>
      </c>
      <c r="E785" s="140">
        <v>5</v>
      </c>
      <c r="F785" s="140">
        <v>0</v>
      </c>
      <c r="G785" s="140" t="s">
        <v>562</v>
      </c>
      <c r="H785" s="139"/>
      <c r="I785" s="156" t="str">
        <f t="shared" si="12"/>
        <v>130348</v>
      </c>
      <c r="J785" s="49" t="s">
        <v>122</v>
      </c>
    </row>
    <row r="786" spans="1:10" s="55" customFormat="1" ht="16.5">
      <c r="A786" s="51">
        <v>21</v>
      </c>
      <c r="B786" s="52" t="str">
        <f>VLOOKUP(C786,'[1]Mamon'!$B$5:$I$821,2,0)</f>
        <v>050329</v>
      </c>
      <c r="C786" s="53" t="s">
        <v>41</v>
      </c>
      <c r="D786" s="52">
        <v>3</v>
      </c>
      <c r="E786" s="52">
        <v>2</v>
      </c>
      <c r="F786" s="52">
        <v>1</v>
      </c>
      <c r="G786" s="138">
        <v>2</v>
      </c>
      <c r="H786" s="139"/>
      <c r="I786" s="156" t="str">
        <f t="shared" si="12"/>
        <v>050329</v>
      </c>
      <c r="J786" s="49" t="s">
        <v>122</v>
      </c>
    </row>
    <row r="787" spans="1:10" s="55" customFormat="1" ht="16.5">
      <c r="A787" s="113" t="s">
        <v>203</v>
      </c>
      <c r="B787" s="52" t="str">
        <f>VLOOKUP(C787,'[1]Mamon'!$B$5:$I$821,2,0)</f>
        <v>090302</v>
      </c>
      <c r="C787" s="120" t="s">
        <v>82</v>
      </c>
      <c r="D787" s="141">
        <v>4</v>
      </c>
      <c r="E787" s="141">
        <v>0</v>
      </c>
      <c r="F787" s="141">
        <v>4</v>
      </c>
      <c r="G787" s="142">
        <v>6</v>
      </c>
      <c r="H787" s="143"/>
      <c r="I787" s="156" t="str">
        <f t="shared" si="12"/>
        <v>090302</v>
      </c>
      <c r="J787" s="49" t="s">
        <v>122</v>
      </c>
    </row>
    <row r="788" spans="1:10" s="55" customFormat="1" ht="16.5">
      <c r="A788" s="113" t="s">
        <v>204</v>
      </c>
      <c r="B788" s="52" t="str">
        <f>VLOOKUP(C788,'[1]Mamon'!$B$5:$I$821,2,0)</f>
        <v>090301</v>
      </c>
      <c r="C788" s="120" t="s">
        <v>205</v>
      </c>
      <c r="D788" s="141">
        <v>4</v>
      </c>
      <c r="E788" s="141">
        <v>0</v>
      </c>
      <c r="F788" s="141">
        <v>4</v>
      </c>
      <c r="G788" s="142">
        <v>1</v>
      </c>
      <c r="H788" s="143"/>
      <c r="I788" s="156" t="str">
        <f t="shared" si="12"/>
        <v>090301</v>
      </c>
      <c r="J788" s="49" t="s">
        <v>122</v>
      </c>
    </row>
    <row r="789" spans="1:10" s="55" customFormat="1" ht="16.5">
      <c r="A789" s="51">
        <v>22</v>
      </c>
      <c r="B789" s="52" t="str">
        <f>VLOOKUP(C789,'[1]Mamon'!$B$5:$I$821,2,0)</f>
        <v>040301</v>
      </c>
      <c r="C789" s="53" t="s">
        <v>537</v>
      </c>
      <c r="D789" s="138">
        <v>3</v>
      </c>
      <c r="E789" s="138">
        <v>3</v>
      </c>
      <c r="F789" s="138">
        <v>0</v>
      </c>
      <c r="G789" s="138">
        <v>1</v>
      </c>
      <c r="H789" s="139"/>
      <c r="I789" s="156" t="str">
        <f t="shared" si="12"/>
        <v>040301</v>
      </c>
      <c r="J789" s="49" t="s">
        <v>122</v>
      </c>
    </row>
    <row r="790" spans="1:10" s="55" customFormat="1" ht="16.5">
      <c r="A790" s="51">
        <v>23</v>
      </c>
      <c r="B790" s="52" t="str">
        <f>VLOOKUP(C790,'[1]Mamon'!$B$5:$I$821,2,0)</f>
        <v>130302</v>
      </c>
      <c r="C790" s="53" t="s">
        <v>96</v>
      </c>
      <c r="D790" s="138">
        <v>3</v>
      </c>
      <c r="E790" s="138">
        <v>3</v>
      </c>
      <c r="F790" s="138">
        <v>0</v>
      </c>
      <c r="G790" s="138">
        <v>2</v>
      </c>
      <c r="H790" s="139"/>
      <c r="I790" s="156" t="str">
        <f t="shared" si="12"/>
        <v>130302</v>
      </c>
      <c r="J790" s="49" t="s">
        <v>122</v>
      </c>
    </row>
    <row r="791" spans="1:10" s="55" customFormat="1" ht="16.5">
      <c r="A791" s="51">
        <v>24</v>
      </c>
      <c r="B791" s="52" t="str">
        <f>VLOOKUP(C791,'[1]Mamon'!$B$5:$I$821,2,0)</f>
        <v>130349</v>
      </c>
      <c r="C791" s="53" t="s">
        <v>538</v>
      </c>
      <c r="D791" s="138">
        <v>3</v>
      </c>
      <c r="E791" s="138">
        <v>3</v>
      </c>
      <c r="F791" s="138">
        <v>0</v>
      </c>
      <c r="G791" s="138">
        <v>1</v>
      </c>
      <c r="H791" s="139"/>
      <c r="I791" s="156" t="str">
        <f t="shared" si="12"/>
        <v>130349</v>
      </c>
      <c r="J791" s="49" t="s">
        <v>122</v>
      </c>
    </row>
    <row r="792" spans="1:10" s="55" customFormat="1" ht="16.5">
      <c r="A792" s="51">
        <v>25</v>
      </c>
      <c r="B792" s="52" t="str">
        <f>VLOOKUP(C792,'[1]Mamon'!$B$5:$I$821,2,0)</f>
        <v>130325</v>
      </c>
      <c r="C792" s="53" t="s">
        <v>97</v>
      </c>
      <c r="D792" s="138">
        <v>3</v>
      </c>
      <c r="E792" s="138">
        <v>3</v>
      </c>
      <c r="F792" s="138">
        <v>0</v>
      </c>
      <c r="G792" s="138">
        <v>2</v>
      </c>
      <c r="H792" s="139"/>
      <c r="I792" s="156" t="str">
        <f t="shared" si="12"/>
        <v>130325</v>
      </c>
      <c r="J792" s="49" t="s">
        <v>122</v>
      </c>
    </row>
    <row r="793" spans="1:10" s="55" customFormat="1" ht="16.5">
      <c r="A793" s="51">
        <v>26</v>
      </c>
      <c r="B793" s="52" t="str">
        <f>VLOOKUP(C793,'[1]Mamon'!$B$5:$I$821,2,0)</f>
        <v>130327</v>
      </c>
      <c r="C793" s="53" t="s">
        <v>198</v>
      </c>
      <c r="D793" s="138">
        <v>3</v>
      </c>
      <c r="E793" s="138">
        <v>3</v>
      </c>
      <c r="F793" s="138">
        <v>0</v>
      </c>
      <c r="G793" s="138">
        <v>3</v>
      </c>
      <c r="H793" s="139"/>
      <c r="I793" s="156" t="str">
        <f t="shared" si="12"/>
        <v>130327</v>
      </c>
      <c r="J793" s="49" t="s">
        <v>122</v>
      </c>
    </row>
    <row r="794" spans="1:10" s="55" customFormat="1" ht="16.5">
      <c r="A794" s="51">
        <v>27</v>
      </c>
      <c r="B794" s="52" t="str">
        <f>VLOOKUP(C794,'[1]Mamon'!$B$5:$I$821,2,0)</f>
        <v>130350</v>
      </c>
      <c r="C794" s="53" t="s">
        <v>539</v>
      </c>
      <c r="D794" s="138">
        <v>3</v>
      </c>
      <c r="E794" s="138">
        <v>3</v>
      </c>
      <c r="F794" s="138">
        <v>0</v>
      </c>
      <c r="G794" s="138">
        <v>4</v>
      </c>
      <c r="H794" s="139"/>
      <c r="I794" s="156" t="str">
        <f t="shared" si="12"/>
        <v>130350</v>
      </c>
      <c r="J794" s="49" t="s">
        <v>122</v>
      </c>
    </row>
    <row r="795" spans="1:10" s="55" customFormat="1" ht="16.5">
      <c r="A795" s="51">
        <v>28</v>
      </c>
      <c r="B795" s="52" t="str">
        <f>VLOOKUP(C795,'[1]Mamon'!$B$5:$I$821,2,0)</f>
        <v>130353</v>
      </c>
      <c r="C795" s="53" t="s">
        <v>540</v>
      </c>
      <c r="D795" s="144">
        <v>3</v>
      </c>
      <c r="E795" s="144">
        <v>3</v>
      </c>
      <c r="F795" s="138">
        <v>0</v>
      </c>
      <c r="G795" s="138">
        <v>4</v>
      </c>
      <c r="H795" s="139"/>
      <c r="I795" s="156" t="str">
        <f t="shared" si="12"/>
        <v>130353</v>
      </c>
      <c r="J795" s="49" t="s">
        <v>122</v>
      </c>
    </row>
    <row r="796" spans="1:10" s="55" customFormat="1" ht="16.5">
      <c r="A796" s="51">
        <v>29</v>
      </c>
      <c r="B796" s="52" t="str">
        <f>VLOOKUP(C796,'[1]Mamon'!$B$5:$I$821,2,0)</f>
        <v>130352</v>
      </c>
      <c r="C796" s="53" t="s">
        <v>541</v>
      </c>
      <c r="D796" s="138">
        <v>3</v>
      </c>
      <c r="E796" s="138">
        <v>3</v>
      </c>
      <c r="F796" s="138">
        <v>0</v>
      </c>
      <c r="G796" s="138">
        <v>5</v>
      </c>
      <c r="H796" s="139"/>
      <c r="I796" s="156" t="str">
        <f t="shared" si="12"/>
        <v>130352</v>
      </c>
      <c r="J796" s="49" t="s">
        <v>122</v>
      </c>
    </row>
    <row r="797" spans="1:10" s="55" customFormat="1" ht="16.5">
      <c r="A797" s="51">
        <v>30</v>
      </c>
      <c r="B797" s="52" t="str">
        <f>VLOOKUP(C797,'[1]Mamon'!$B$5:$I$821,2,0)</f>
        <v>130303</v>
      </c>
      <c r="C797" s="57" t="s">
        <v>542</v>
      </c>
      <c r="D797" s="140">
        <v>3</v>
      </c>
      <c r="E797" s="140">
        <v>3</v>
      </c>
      <c r="F797" s="140">
        <v>0</v>
      </c>
      <c r="G797" s="140">
        <v>6</v>
      </c>
      <c r="H797" s="139"/>
      <c r="I797" s="156" t="str">
        <f t="shared" si="12"/>
        <v>130303</v>
      </c>
      <c r="J797" s="49" t="s">
        <v>122</v>
      </c>
    </row>
    <row r="798" spans="1:10" s="55" customFormat="1" ht="16.5">
      <c r="A798" s="51">
        <v>31</v>
      </c>
      <c r="B798" s="52" t="str">
        <f>VLOOKUP(C798,'[1]Mamon'!$B$5:$I$821,2,0)</f>
        <v>130328</v>
      </c>
      <c r="C798" s="57" t="s">
        <v>543</v>
      </c>
      <c r="D798" s="140">
        <v>3</v>
      </c>
      <c r="E798" s="140">
        <v>3</v>
      </c>
      <c r="F798" s="140">
        <v>0</v>
      </c>
      <c r="G798" s="140">
        <v>6</v>
      </c>
      <c r="H798" s="139"/>
      <c r="I798" s="156" t="str">
        <f t="shared" si="12"/>
        <v>130328</v>
      </c>
      <c r="J798" s="49" t="s">
        <v>122</v>
      </c>
    </row>
    <row r="799" spans="1:10" s="55" customFormat="1" ht="16.5">
      <c r="A799" s="51">
        <v>32</v>
      </c>
      <c r="B799" s="52" t="str">
        <f>VLOOKUP(C799,'[1]Mamon'!$B$5:$I$821,2,0)</f>
        <v>130326</v>
      </c>
      <c r="C799" s="57" t="s">
        <v>544</v>
      </c>
      <c r="D799" s="140">
        <v>3</v>
      </c>
      <c r="E799" s="140">
        <v>3</v>
      </c>
      <c r="F799" s="140">
        <v>0</v>
      </c>
      <c r="G799" s="140">
        <v>6</v>
      </c>
      <c r="H799" s="139"/>
      <c r="I799" s="156" t="str">
        <f t="shared" si="12"/>
        <v>130326</v>
      </c>
      <c r="J799" s="49" t="s">
        <v>122</v>
      </c>
    </row>
    <row r="800" spans="1:10" s="55" customFormat="1" ht="16.5">
      <c r="A800" s="51">
        <v>33</v>
      </c>
      <c r="B800" s="52" t="str">
        <f>VLOOKUP(C800,'[1]Mamon'!$B$5:$I$821,2,0)</f>
        <v>130309</v>
      </c>
      <c r="C800" s="57" t="s">
        <v>545</v>
      </c>
      <c r="D800" s="140">
        <v>3</v>
      </c>
      <c r="E800" s="140">
        <v>3</v>
      </c>
      <c r="F800" s="140">
        <v>0</v>
      </c>
      <c r="G800" s="140">
        <v>6</v>
      </c>
      <c r="H800" s="139"/>
      <c r="I800" s="156" t="str">
        <f t="shared" si="12"/>
        <v>130309</v>
      </c>
      <c r="J800" s="49" t="s">
        <v>122</v>
      </c>
    </row>
    <row r="801" spans="1:10" s="55" customFormat="1" ht="16.5">
      <c r="A801" s="51">
        <v>34</v>
      </c>
      <c r="B801" s="52" t="str">
        <f>VLOOKUP(C801,'[1]Mamon'!$B$5:$I$821,2,0)</f>
        <v>130324</v>
      </c>
      <c r="C801" s="57" t="s">
        <v>546</v>
      </c>
      <c r="D801" s="140">
        <v>3</v>
      </c>
      <c r="E801" s="140">
        <v>3</v>
      </c>
      <c r="F801" s="140">
        <v>0</v>
      </c>
      <c r="G801" s="140">
        <v>6</v>
      </c>
      <c r="H801" s="139"/>
      <c r="I801" s="156" t="str">
        <f t="shared" si="12"/>
        <v>130324</v>
      </c>
      <c r="J801" s="49" t="s">
        <v>122</v>
      </c>
    </row>
    <row r="802" spans="1:10" s="55" customFormat="1" ht="16.5">
      <c r="A802" s="51">
        <v>35</v>
      </c>
      <c r="B802" s="52" t="str">
        <f>VLOOKUP(C802,'[1]Mamon'!$B$5:$I$821,2,0)</f>
        <v>130319</v>
      </c>
      <c r="C802" s="53" t="s">
        <v>547</v>
      </c>
      <c r="D802" s="138">
        <v>4</v>
      </c>
      <c r="E802" s="138">
        <v>4</v>
      </c>
      <c r="F802" s="138">
        <v>0</v>
      </c>
      <c r="G802" s="138">
        <v>1</v>
      </c>
      <c r="H802" s="139"/>
      <c r="I802" s="156" t="str">
        <f t="shared" si="12"/>
        <v>130319</v>
      </c>
      <c r="J802" s="49" t="s">
        <v>122</v>
      </c>
    </row>
    <row r="803" spans="1:10" s="55" customFormat="1" ht="16.5">
      <c r="A803" s="51">
        <v>36</v>
      </c>
      <c r="B803" s="52" t="str">
        <f>VLOOKUP(C803,'[1]Mamon'!$B$5:$I$821,2,0)</f>
        <v>130304</v>
      </c>
      <c r="C803" s="53" t="s">
        <v>548</v>
      </c>
      <c r="D803" s="138">
        <v>4</v>
      </c>
      <c r="E803" s="138">
        <v>4</v>
      </c>
      <c r="F803" s="138">
        <v>0</v>
      </c>
      <c r="G803" s="138">
        <v>1</v>
      </c>
      <c r="H803" s="139"/>
      <c r="I803" s="156" t="str">
        <f t="shared" si="12"/>
        <v>130304</v>
      </c>
      <c r="J803" s="49" t="s">
        <v>122</v>
      </c>
    </row>
    <row r="804" spans="1:10" s="55" customFormat="1" ht="16.5">
      <c r="A804" s="51">
        <v>37</v>
      </c>
      <c r="B804" s="52" t="str">
        <f>VLOOKUP(C804,'[1]Mamon'!$B$5:$I$821,2,0)</f>
        <v>130320</v>
      </c>
      <c r="C804" s="53" t="s">
        <v>98</v>
      </c>
      <c r="D804" s="138">
        <v>4</v>
      </c>
      <c r="E804" s="138">
        <v>4</v>
      </c>
      <c r="F804" s="138">
        <v>0</v>
      </c>
      <c r="G804" s="138">
        <v>2</v>
      </c>
      <c r="H804" s="139"/>
      <c r="I804" s="156" t="str">
        <f t="shared" si="12"/>
        <v>130320</v>
      </c>
      <c r="J804" s="49" t="s">
        <v>122</v>
      </c>
    </row>
    <row r="805" spans="1:10" s="55" customFormat="1" ht="16.5">
      <c r="A805" s="51">
        <v>38</v>
      </c>
      <c r="B805" s="52" t="str">
        <f>VLOOKUP(C805,'[1]Mamon'!$B$5:$I$821,2,0)</f>
        <v>130305</v>
      </c>
      <c r="C805" s="53" t="s">
        <v>99</v>
      </c>
      <c r="D805" s="138">
        <v>4</v>
      </c>
      <c r="E805" s="138">
        <v>4</v>
      </c>
      <c r="F805" s="138">
        <v>0</v>
      </c>
      <c r="G805" s="138">
        <v>2</v>
      </c>
      <c r="H805" s="139"/>
      <c r="I805" s="156" t="str">
        <f t="shared" si="12"/>
        <v>130305</v>
      </c>
      <c r="J805" s="49" t="s">
        <v>122</v>
      </c>
    </row>
    <row r="806" spans="1:10" s="55" customFormat="1" ht="16.5">
      <c r="A806" s="51">
        <v>39</v>
      </c>
      <c r="B806" s="52" t="str">
        <f>VLOOKUP(C806,'[1]Mamon'!$B$5:$I$821,2,0)</f>
        <v>130321</v>
      </c>
      <c r="C806" s="53" t="s">
        <v>199</v>
      </c>
      <c r="D806" s="138">
        <v>4</v>
      </c>
      <c r="E806" s="138">
        <v>4</v>
      </c>
      <c r="F806" s="138">
        <v>0</v>
      </c>
      <c r="G806" s="138">
        <v>3</v>
      </c>
      <c r="H806" s="139"/>
      <c r="I806" s="156" t="str">
        <f t="shared" si="12"/>
        <v>130321</v>
      </c>
      <c r="J806" s="49" t="s">
        <v>122</v>
      </c>
    </row>
    <row r="807" spans="1:10" s="55" customFormat="1" ht="16.5">
      <c r="A807" s="51">
        <v>40</v>
      </c>
      <c r="B807" s="52" t="str">
        <f>VLOOKUP(C807,'[1]Mamon'!$B$5:$I$821,2,0)</f>
        <v>130306</v>
      </c>
      <c r="C807" s="53" t="s">
        <v>200</v>
      </c>
      <c r="D807" s="138">
        <v>4</v>
      </c>
      <c r="E807" s="138">
        <v>4</v>
      </c>
      <c r="F807" s="138">
        <v>0</v>
      </c>
      <c r="G807" s="138">
        <v>3</v>
      </c>
      <c r="H807" s="139"/>
      <c r="I807" s="156" t="str">
        <f t="shared" si="12"/>
        <v>130306</v>
      </c>
      <c r="J807" s="49" t="s">
        <v>122</v>
      </c>
    </row>
    <row r="808" spans="1:10" s="55" customFormat="1" ht="16.5">
      <c r="A808" s="51">
        <v>41</v>
      </c>
      <c r="B808" s="52" t="str">
        <f>VLOOKUP(C808,'[1]Mamon'!$B$5:$I$821,2,0)</f>
        <v>130322</v>
      </c>
      <c r="C808" s="53" t="s">
        <v>549</v>
      </c>
      <c r="D808" s="138">
        <v>4</v>
      </c>
      <c r="E808" s="138">
        <v>4</v>
      </c>
      <c r="F808" s="138">
        <v>0</v>
      </c>
      <c r="G808" s="138">
        <v>4</v>
      </c>
      <c r="H808" s="139"/>
      <c r="I808" s="156" t="str">
        <f t="shared" si="12"/>
        <v>130322</v>
      </c>
      <c r="J808" s="49" t="s">
        <v>122</v>
      </c>
    </row>
    <row r="809" spans="1:10" s="55" customFormat="1" ht="16.5">
      <c r="A809" s="51">
        <v>42</v>
      </c>
      <c r="B809" s="52" t="str">
        <f>VLOOKUP(C809,'[1]Mamon'!$B$5:$I$821,2,0)</f>
        <v>130307</v>
      </c>
      <c r="C809" s="53" t="s">
        <v>550</v>
      </c>
      <c r="D809" s="138">
        <v>4</v>
      </c>
      <c r="E809" s="138">
        <v>4</v>
      </c>
      <c r="F809" s="138">
        <v>0</v>
      </c>
      <c r="G809" s="138">
        <v>4</v>
      </c>
      <c r="H809" s="139"/>
      <c r="I809" s="156" t="str">
        <f t="shared" si="12"/>
        <v>130307</v>
      </c>
      <c r="J809" s="49" t="s">
        <v>122</v>
      </c>
    </row>
    <row r="810" spans="1:10" s="55" customFormat="1" ht="16.5">
      <c r="A810" s="51">
        <v>43</v>
      </c>
      <c r="B810" s="52" t="str">
        <f>VLOOKUP(C810,'[1]Mamon'!$B$5:$I$821,2,0)</f>
        <v>130323</v>
      </c>
      <c r="C810" s="53" t="s">
        <v>551</v>
      </c>
      <c r="D810" s="138">
        <v>4</v>
      </c>
      <c r="E810" s="138">
        <v>4</v>
      </c>
      <c r="F810" s="138">
        <v>0</v>
      </c>
      <c r="G810" s="138">
        <v>5</v>
      </c>
      <c r="H810" s="139"/>
      <c r="I810" s="156" t="str">
        <f t="shared" si="12"/>
        <v>130323</v>
      </c>
      <c r="J810" s="49" t="s">
        <v>122</v>
      </c>
    </row>
    <row r="811" spans="1:10" s="55" customFormat="1" ht="16.5">
      <c r="A811" s="51">
        <v>44</v>
      </c>
      <c r="B811" s="52" t="str">
        <f>VLOOKUP(C811,'[1]Mamon'!$B$5:$I$821,2,0)</f>
        <v>130308</v>
      </c>
      <c r="C811" s="53" t="s">
        <v>552</v>
      </c>
      <c r="D811" s="138">
        <v>4</v>
      </c>
      <c r="E811" s="138">
        <v>4</v>
      </c>
      <c r="F811" s="138">
        <v>0</v>
      </c>
      <c r="G811" s="138">
        <v>5</v>
      </c>
      <c r="H811" s="139"/>
      <c r="I811" s="156" t="str">
        <f t="shared" si="12"/>
        <v>130308</v>
      </c>
      <c r="J811" s="49" t="s">
        <v>122</v>
      </c>
    </row>
    <row r="812" spans="1:10" s="55" customFormat="1" ht="16.5">
      <c r="A812" s="51">
        <v>45</v>
      </c>
      <c r="B812" s="52" t="str">
        <f>VLOOKUP(C812,'[1]Mamon'!$B$5:$I$821,2,0)</f>
        <v>130318</v>
      </c>
      <c r="C812" s="53" t="s">
        <v>553</v>
      </c>
      <c r="D812" s="138">
        <v>2</v>
      </c>
      <c r="E812" s="138">
        <v>2</v>
      </c>
      <c r="F812" s="138">
        <v>0</v>
      </c>
      <c r="G812" s="138">
        <v>5</v>
      </c>
      <c r="H812" s="139"/>
      <c r="I812" s="156" t="str">
        <f t="shared" si="12"/>
        <v>130318</v>
      </c>
      <c r="J812" s="49" t="s">
        <v>122</v>
      </c>
    </row>
    <row r="813" spans="1:10" s="60" customFormat="1" ht="16.5">
      <c r="A813" s="145">
        <v>46</v>
      </c>
      <c r="B813" s="52" t="str">
        <f>VLOOKUP(C813,'[1]Mamon'!$B$5:$I$821,2,0)</f>
        <v>130311</v>
      </c>
      <c r="C813" s="57" t="s">
        <v>554</v>
      </c>
      <c r="D813" s="140">
        <v>4</v>
      </c>
      <c r="E813" s="140">
        <v>4</v>
      </c>
      <c r="F813" s="140">
        <v>0</v>
      </c>
      <c r="G813" s="146">
        <v>6.7</v>
      </c>
      <c r="H813" s="147"/>
      <c r="I813" s="156" t="str">
        <f t="shared" si="12"/>
        <v>130311</v>
      </c>
      <c r="J813" s="49" t="s">
        <v>122</v>
      </c>
    </row>
    <row r="814" spans="1:10" s="60" customFormat="1" ht="16.5">
      <c r="A814" s="145">
        <v>47</v>
      </c>
      <c r="B814" s="52" t="str">
        <f>VLOOKUP(C814,'[1]Mamon'!$B$5:$I$821,2,0)</f>
        <v>130312</v>
      </c>
      <c r="C814" s="57" t="s">
        <v>555</v>
      </c>
      <c r="D814" s="140">
        <v>4</v>
      </c>
      <c r="E814" s="140">
        <v>4</v>
      </c>
      <c r="F814" s="140">
        <v>0</v>
      </c>
      <c r="G814" s="146">
        <v>6.7</v>
      </c>
      <c r="H814" s="147"/>
      <c r="I814" s="156" t="str">
        <f t="shared" si="12"/>
        <v>130312</v>
      </c>
      <c r="J814" s="49" t="s">
        <v>122</v>
      </c>
    </row>
    <row r="815" spans="1:10" s="60" customFormat="1" ht="16.5">
      <c r="A815" s="145">
        <v>48</v>
      </c>
      <c r="B815" s="52" t="str">
        <f>VLOOKUP(C815,'[1]Mamon'!$B$5:$I$821,2,0)</f>
        <v>130313</v>
      </c>
      <c r="C815" s="57" t="s">
        <v>556</v>
      </c>
      <c r="D815" s="140">
        <v>4</v>
      </c>
      <c r="E815" s="140">
        <v>4</v>
      </c>
      <c r="F815" s="140">
        <v>0</v>
      </c>
      <c r="G815" s="146">
        <v>6.7</v>
      </c>
      <c r="H815" s="147"/>
      <c r="I815" s="156" t="str">
        <f t="shared" si="12"/>
        <v>130313</v>
      </c>
      <c r="J815" s="49" t="s">
        <v>122</v>
      </c>
    </row>
    <row r="816" spans="1:10" s="60" customFormat="1" ht="16.5">
      <c r="A816" s="145">
        <v>49</v>
      </c>
      <c r="B816" s="52" t="str">
        <f>VLOOKUP(C816,'[1]Mamon'!$B$5:$I$821,2,0)</f>
        <v>130314</v>
      </c>
      <c r="C816" s="57" t="s">
        <v>557</v>
      </c>
      <c r="D816" s="140">
        <v>4</v>
      </c>
      <c r="E816" s="140">
        <v>4</v>
      </c>
      <c r="F816" s="140">
        <v>0</v>
      </c>
      <c r="G816" s="146">
        <v>6.7</v>
      </c>
      <c r="H816" s="147"/>
      <c r="I816" s="156" t="str">
        <f t="shared" si="12"/>
        <v>130314</v>
      </c>
      <c r="J816" s="49" t="s">
        <v>122</v>
      </c>
    </row>
    <row r="817" spans="1:10" s="60" customFormat="1" ht="16.5">
      <c r="A817" s="145">
        <v>50</v>
      </c>
      <c r="B817" s="52" t="str">
        <f>VLOOKUP(C817,'[1]Mamon'!$B$5:$I$821,2,0)</f>
        <v>130315</v>
      </c>
      <c r="C817" s="57" t="s">
        <v>558</v>
      </c>
      <c r="D817" s="140">
        <v>4</v>
      </c>
      <c r="E817" s="140">
        <v>4</v>
      </c>
      <c r="F817" s="140">
        <v>0</v>
      </c>
      <c r="G817" s="146">
        <v>6.7</v>
      </c>
      <c r="H817" s="147"/>
      <c r="I817" s="156" t="str">
        <f t="shared" si="12"/>
        <v>130315</v>
      </c>
      <c r="J817" s="49" t="s">
        <v>122</v>
      </c>
    </row>
    <row r="818" spans="1:10" s="60" customFormat="1" ht="16.5">
      <c r="A818" s="148"/>
      <c r="B818" s="52" t="str">
        <f>VLOOKUP(C818,'[1]Mamon'!$B$5:$I$821,2,0)</f>
        <v>130314</v>
      </c>
      <c r="C818" s="91" t="s">
        <v>557</v>
      </c>
      <c r="D818" s="149">
        <v>4</v>
      </c>
      <c r="E818" s="149">
        <v>4</v>
      </c>
      <c r="F818" s="149">
        <v>0</v>
      </c>
      <c r="G818" s="146">
        <v>6.7</v>
      </c>
      <c r="H818" s="147"/>
      <c r="I818" s="156" t="str">
        <f t="shared" si="12"/>
        <v>130314</v>
      </c>
      <c r="J818" s="49" t="s">
        <v>122</v>
      </c>
    </row>
    <row r="819" spans="1:10" s="60" customFormat="1" ht="16.5">
      <c r="A819" s="148"/>
      <c r="B819" s="52" t="str">
        <f>VLOOKUP(C819,'[1]Mamon'!$B$5:$I$821,2,0)</f>
        <v>130315</v>
      </c>
      <c r="C819" s="91" t="s">
        <v>558</v>
      </c>
      <c r="D819" s="149">
        <v>4</v>
      </c>
      <c r="E819" s="149">
        <v>4</v>
      </c>
      <c r="F819" s="149">
        <v>0</v>
      </c>
      <c r="G819" s="146">
        <v>6.7</v>
      </c>
      <c r="H819" s="147"/>
      <c r="I819" s="156" t="str">
        <f t="shared" si="12"/>
        <v>130315</v>
      </c>
      <c r="J819" s="49" t="s">
        <v>122</v>
      </c>
    </row>
    <row r="820" spans="1:10" s="60" customFormat="1" ht="16.5">
      <c r="A820" s="148">
        <v>51</v>
      </c>
      <c r="B820" s="52" t="str">
        <f>VLOOKUP(C820,'[1]Mamon'!$B$5:$I$821,2,0)</f>
        <v>130316</v>
      </c>
      <c r="C820" s="57" t="s">
        <v>559</v>
      </c>
      <c r="D820" s="140">
        <v>4</v>
      </c>
      <c r="E820" s="140">
        <v>4</v>
      </c>
      <c r="F820" s="140">
        <v>0</v>
      </c>
      <c r="G820" s="146">
        <v>6.7</v>
      </c>
      <c r="H820" s="147"/>
      <c r="I820" s="156" t="str">
        <f t="shared" si="12"/>
        <v>130316</v>
      </c>
      <c r="J820" s="49" t="s">
        <v>122</v>
      </c>
    </row>
    <row r="821" spans="1:10" s="60" customFormat="1" ht="16.5">
      <c r="A821" s="148"/>
      <c r="B821" s="52" t="str">
        <f>VLOOKUP(C821,'[1]Mamon'!$B$5:$I$821,2,0)</f>
        <v>130311</v>
      </c>
      <c r="C821" s="57" t="s">
        <v>554</v>
      </c>
      <c r="D821" s="140">
        <v>4</v>
      </c>
      <c r="E821" s="140">
        <v>4</v>
      </c>
      <c r="F821" s="140">
        <v>0</v>
      </c>
      <c r="G821" s="146">
        <v>6.7</v>
      </c>
      <c r="H821" s="147"/>
      <c r="I821" s="156" t="str">
        <f t="shared" si="12"/>
        <v>130311</v>
      </c>
      <c r="J821" s="49" t="s">
        <v>122</v>
      </c>
    </row>
    <row r="822" spans="1:10" s="60" customFormat="1" ht="16.5">
      <c r="A822" s="148"/>
      <c r="B822" s="52" t="str">
        <f>VLOOKUP(C822,'[1]Mamon'!$B$5:$I$821,2,0)</f>
        <v>130312</v>
      </c>
      <c r="C822" s="57" t="s">
        <v>555</v>
      </c>
      <c r="D822" s="140">
        <v>4</v>
      </c>
      <c r="E822" s="140">
        <v>4</v>
      </c>
      <c r="F822" s="140">
        <v>0</v>
      </c>
      <c r="G822" s="146">
        <v>6.7</v>
      </c>
      <c r="H822" s="147"/>
      <c r="I822" s="156" t="str">
        <f t="shared" si="12"/>
        <v>130312</v>
      </c>
      <c r="J822" s="49" t="s">
        <v>122</v>
      </c>
    </row>
    <row r="823" spans="1:10" s="55" customFormat="1" ht="16.5">
      <c r="A823" s="51">
        <v>52</v>
      </c>
      <c r="B823" s="52" t="str">
        <f>VLOOKUP(C823,'[1]Mamon'!$B$5:$I$821,2,0)</f>
        <v>130351</v>
      </c>
      <c r="C823" s="94" t="s">
        <v>560</v>
      </c>
      <c r="D823" s="52">
        <v>8</v>
      </c>
      <c r="E823" s="52">
        <v>0</v>
      </c>
      <c r="F823" s="52">
        <v>8</v>
      </c>
      <c r="G823" s="138">
        <v>8</v>
      </c>
      <c r="H823" s="139"/>
      <c r="I823" s="156" t="str">
        <f t="shared" si="12"/>
        <v>130351</v>
      </c>
      <c r="J823" s="49" t="s">
        <v>122</v>
      </c>
    </row>
    <row r="824" spans="1:10" s="55" customFormat="1" ht="31.5">
      <c r="A824" s="51">
        <v>53</v>
      </c>
      <c r="B824" s="52" t="str">
        <f>VLOOKUP(C824,'[1]Mamon'!$B$5:$I$821,2,0)</f>
        <v>130317</v>
      </c>
      <c r="C824" s="150" t="s">
        <v>561</v>
      </c>
      <c r="D824" s="52">
        <v>7</v>
      </c>
      <c r="E824" s="52">
        <v>0</v>
      </c>
      <c r="F824" s="52">
        <v>7</v>
      </c>
      <c r="G824" s="138">
        <v>8</v>
      </c>
      <c r="H824" s="139"/>
      <c r="I824" s="156" t="str">
        <f t="shared" si="12"/>
        <v>130317</v>
      </c>
      <c r="J824" s="49" t="s">
        <v>122</v>
      </c>
    </row>
  </sheetData>
  <sheetProtection/>
  <autoFilter ref="A4:N824"/>
  <mergeCells count="7">
    <mergeCell ref="H3:H4"/>
    <mergeCell ref="A1:G1"/>
    <mergeCell ref="A3:A4"/>
    <mergeCell ref="B3:B4"/>
    <mergeCell ref="C3:C4"/>
    <mergeCell ref="D3:F3"/>
    <mergeCell ref="G3:G4"/>
  </mergeCells>
  <printOptions horizontalCentered="1"/>
  <pageMargins left="0.7874015748031497" right="0.1968503937007874" top="0.5905511811023623" bottom="0.5905511811023623" header="0.1968503937007874" footer="0.1968503937007874"/>
  <pageSetup horizontalDpi="600" verticalDpi="600" orientation="portrait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4"/>
  <sheetViews>
    <sheetView zoomScale="85" zoomScaleNormal="85" zoomScalePageLayoutView="0" workbookViewId="0" topLeftCell="A7">
      <selection activeCell="B21" sqref="B21:I23"/>
    </sheetView>
  </sheetViews>
  <sheetFormatPr defaultColWidth="9.140625" defaultRowHeight="12.75"/>
  <cols>
    <col min="2" max="2" width="14.28125" style="0" customWidth="1"/>
    <col min="3" max="3" width="9.140625" style="3" customWidth="1"/>
    <col min="4" max="4" width="18.00390625" style="3" customWidth="1"/>
    <col min="7" max="7" width="13.00390625" style="0" customWidth="1"/>
    <col min="9" max="9" width="12.421875" style="0" customWidth="1"/>
  </cols>
  <sheetData>
    <row r="1" ht="12.75"/>
    <row r="2" ht="12.75"/>
    <row r="3" ht="32.25" thickBot="1">
      <c r="E3" s="7" t="str">
        <f aca="true" t="shared" si="0" ref="E3:E44">IF(D3="S","Sáng",IF(D3="C","Chiều",IF(D3="T","Tối","Cuối tuần")))</f>
        <v>Cuối tuần</v>
      </c>
    </row>
    <row r="4" spans="1:12" ht="16.5" thickBot="1">
      <c r="A4" s="21" t="s">
        <v>44</v>
      </c>
      <c r="B4" s="7" t="s">
        <v>23</v>
      </c>
      <c r="C4" s="7" t="s">
        <v>39</v>
      </c>
      <c r="D4" s="7" t="s">
        <v>32</v>
      </c>
      <c r="E4" s="7" t="str">
        <f t="shared" si="0"/>
        <v>Chiều</v>
      </c>
      <c r="F4" s="22"/>
      <c r="G4" s="41">
        <v>40614</v>
      </c>
      <c r="H4" s="23">
        <v>7</v>
      </c>
      <c r="I4" s="8" t="s">
        <v>123</v>
      </c>
      <c r="K4" s="7" t="s">
        <v>31</v>
      </c>
      <c r="L4" s="8" t="s">
        <v>123</v>
      </c>
    </row>
    <row r="5" spans="1:12" ht="16.5" thickBot="1">
      <c r="A5" s="21" t="s">
        <v>44</v>
      </c>
      <c r="B5" s="7" t="s">
        <v>24</v>
      </c>
      <c r="C5" s="7" t="s">
        <v>39</v>
      </c>
      <c r="D5" s="7" t="s">
        <v>32</v>
      </c>
      <c r="E5" s="7" t="str">
        <f t="shared" si="0"/>
        <v>Chiều</v>
      </c>
      <c r="F5" s="24"/>
      <c r="G5" s="41">
        <v>40614</v>
      </c>
      <c r="H5" s="23">
        <v>7</v>
      </c>
      <c r="I5" s="8" t="s">
        <v>124</v>
      </c>
      <c r="K5" s="7" t="s">
        <v>31</v>
      </c>
      <c r="L5" s="8" t="s">
        <v>124</v>
      </c>
    </row>
    <row r="6" spans="1:12" ht="16.5" thickBot="1">
      <c r="A6" s="21" t="s">
        <v>44</v>
      </c>
      <c r="B6" s="7" t="s">
        <v>25</v>
      </c>
      <c r="C6" s="7" t="s">
        <v>39</v>
      </c>
      <c r="D6" s="7" t="s">
        <v>32</v>
      </c>
      <c r="E6" s="7" t="str">
        <f t="shared" si="0"/>
        <v>Chiều</v>
      </c>
      <c r="F6" s="22"/>
      <c r="G6" s="41">
        <v>40614</v>
      </c>
      <c r="H6" s="23">
        <v>7</v>
      </c>
      <c r="I6" s="8" t="s">
        <v>125</v>
      </c>
      <c r="K6" s="7" t="s">
        <v>31</v>
      </c>
      <c r="L6" s="8" t="s">
        <v>125</v>
      </c>
    </row>
    <row r="7" spans="1:12" ht="16.5" thickBot="1">
      <c r="A7" s="21" t="s">
        <v>44</v>
      </c>
      <c r="B7" s="7" t="s">
        <v>26</v>
      </c>
      <c r="C7" s="7" t="s">
        <v>39</v>
      </c>
      <c r="D7" s="7" t="s">
        <v>31</v>
      </c>
      <c r="E7" s="7" t="str">
        <f t="shared" si="0"/>
        <v>Sáng</v>
      </c>
      <c r="F7" s="24"/>
      <c r="G7" s="41">
        <v>40614</v>
      </c>
      <c r="H7" s="23">
        <v>7</v>
      </c>
      <c r="I7" s="8" t="s">
        <v>123</v>
      </c>
      <c r="K7" s="7" t="s">
        <v>32</v>
      </c>
      <c r="L7" s="8" t="s">
        <v>123</v>
      </c>
    </row>
    <row r="8" spans="1:12" ht="16.5" thickBot="1">
      <c r="A8" s="21" t="s">
        <v>44</v>
      </c>
      <c r="B8" s="7" t="s">
        <v>45</v>
      </c>
      <c r="C8" s="7" t="s">
        <v>39</v>
      </c>
      <c r="D8" s="7" t="s">
        <v>31</v>
      </c>
      <c r="E8" s="7" t="str">
        <f t="shared" si="0"/>
        <v>Sáng</v>
      </c>
      <c r="F8" s="22"/>
      <c r="G8" s="41">
        <v>40614</v>
      </c>
      <c r="H8" s="23">
        <v>7</v>
      </c>
      <c r="I8" s="8" t="s">
        <v>124</v>
      </c>
      <c r="K8" s="7" t="s">
        <v>32</v>
      </c>
      <c r="L8" s="8" t="s">
        <v>124</v>
      </c>
    </row>
    <row r="9" spans="1:12" ht="16.5" thickBot="1">
      <c r="A9" s="21" t="s">
        <v>44</v>
      </c>
      <c r="B9" s="7" t="s">
        <v>46</v>
      </c>
      <c r="C9" s="7" t="s">
        <v>39</v>
      </c>
      <c r="D9" s="7" t="s">
        <v>31</v>
      </c>
      <c r="E9" s="7" t="str">
        <f t="shared" si="0"/>
        <v>Sáng</v>
      </c>
      <c r="F9" s="24"/>
      <c r="G9" s="41">
        <v>40614</v>
      </c>
      <c r="H9" s="23">
        <v>7</v>
      </c>
      <c r="I9" s="8" t="s">
        <v>125</v>
      </c>
      <c r="K9" s="7" t="s">
        <v>32</v>
      </c>
      <c r="L9" s="8" t="s">
        <v>125</v>
      </c>
    </row>
    <row r="10" spans="1:12" ht="16.5" thickBot="1">
      <c r="A10" s="21" t="s">
        <v>44</v>
      </c>
      <c r="B10" s="7" t="s">
        <v>47</v>
      </c>
      <c r="C10" s="7" t="s">
        <v>39</v>
      </c>
      <c r="D10" s="7" t="s">
        <v>32</v>
      </c>
      <c r="E10" s="7" t="str">
        <f t="shared" si="0"/>
        <v>Chiều</v>
      </c>
      <c r="F10" s="22"/>
      <c r="G10" s="41">
        <v>40614</v>
      </c>
      <c r="H10" s="23">
        <v>7</v>
      </c>
      <c r="I10" s="8" t="s">
        <v>126</v>
      </c>
      <c r="K10" s="7" t="s">
        <v>31</v>
      </c>
      <c r="L10" s="8" t="s">
        <v>126</v>
      </c>
    </row>
    <row r="11" spans="1:12" ht="32.25" thickBot="1">
      <c r="A11" s="21" t="s">
        <v>44</v>
      </c>
      <c r="B11" s="12" t="s">
        <v>48</v>
      </c>
      <c r="C11" s="12" t="s">
        <v>39</v>
      </c>
      <c r="D11" s="7" t="s">
        <v>32</v>
      </c>
      <c r="E11" s="7" t="str">
        <f t="shared" si="0"/>
        <v>Chiều</v>
      </c>
      <c r="F11" s="26"/>
      <c r="G11" s="41">
        <v>40614</v>
      </c>
      <c r="H11" s="23">
        <v>7</v>
      </c>
      <c r="I11" s="8" t="s">
        <v>134</v>
      </c>
      <c r="K11" s="12" t="s">
        <v>31</v>
      </c>
      <c r="L11" s="8" t="s">
        <v>127</v>
      </c>
    </row>
    <row r="12" spans="1:12" ht="32.25" thickBot="1">
      <c r="A12" s="21" t="s">
        <v>44</v>
      </c>
      <c r="B12" s="12" t="s">
        <v>49</v>
      </c>
      <c r="C12" s="12" t="s">
        <v>39</v>
      </c>
      <c r="D12" s="7" t="s">
        <v>31</v>
      </c>
      <c r="E12" s="7" t="str">
        <f t="shared" si="0"/>
        <v>Sáng</v>
      </c>
      <c r="F12" s="26"/>
      <c r="G12" s="41">
        <v>40614</v>
      </c>
      <c r="H12" s="23">
        <v>7</v>
      </c>
      <c r="I12" s="8" t="s">
        <v>127</v>
      </c>
      <c r="K12" s="12" t="s">
        <v>32</v>
      </c>
      <c r="L12" s="8" t="s">
        <v>126</v>
      </c>
    </row>
    <row r="13" spans="1:12" ht="16.5" thickBot="1">
      <c r="A13" s="21" t="s">
        <v>44</v>
      </c>
      <c r="B13" s="7" t="s">
        <v>4</v>
      </c>
      <c r="C13" s="7" t="s">
        <v>39</v>
      </c>
      <c r="D13" s="7" t="s">
        <v>31</v>
      </c>
      <c r="E13" s="7" t="str">
        <f t="shared" si="0"/>
        <v>Sáng</v>
      </c>
      <c r="F13" s="24"/>
      <c r="G13" s="41">
        <v>40614</v>
      </c>
      <c r="H13" s="23">
        <v>7</v>
      </c>
      <c r="I13" s="8" t="s">
        <v>130</v>
      </c>
      <c r="K13" s="7" t="s">
        <v>32</v>
      </c>
      <c r="L13" s="8" t="s">
        <v>130</v>
      </c>
    </row>
    <row r="14" spans="1:12" ht="16.5" thickBot="1">
      <c r="A14" s="21" t="s">
        <v>44</v>
      </c>
      <c r="B14" s="7" t="s">
        <v>5</v>
      </c>
      <c r="C14" s="7" t="s">
        <v>39</v>
      </c>
      <c r="D14" s="7" t="s">
        <v>32</v>
      </c>
      <c r="E14" s="7" t="str">
        <f t="shared" si="0"/>
        <v>Chiều</v>
      </c>
      <c r="F14" s="22"/>
      <c r="G14" s="41">
        <v>40614</v>
      </c>
      <c r="H14" s="23">
        <v>7</v>
      </c>
      <c r="I14" s="8" t="s">
        <v>131</v>
      </c>
      <c r="K14" s="7" t="s">
        <v>31</v>
      </c>
      <c r="L14" s="8" t="s">
        <v>131</v>
      </c>
    </row>
    <row r="15" spans="1:12" ht="16.5" thickBot="1">
      <c r="A15" s="21" t="s">
        <v>44</v>
      </c>
      <c r="B15" s="7" t="s">
        <v>10</v>
      </c>
      <c r="C15" s="7" t="s">
        <v>39</v>
      </c>
      <c r="D15" s="7" t="s">
        <v>31</v>
      </c>
      <c r="E15" s="7" t="str">
        <f t="shared" si="0"/>
        <v>Sáng</v>
      </c>
      <c r="F15" s="24"/>
      <c r="G15" s="41">
        <v>40614</v>
      </c>
      <c r="H15" s="23">
        <v>7</v>
      </c>
      <c r="I15" s="8" t="s">
        <v>131</v>
      </c>
      <c r="K15" s="7" t="s">
        <v>32</v>
      </c>
      <c r="L15" s="8" t="s">
        <v>132</v>
      </c>
    </row>
    <row r="16" spans="1:12" ht="16.5" thickBot="1">
      <c r="A16" s="21" t="s">
        <v>44</v>
      </c>
      <c r="B16" s="7" t="s">
        <v>52</v>
      </c>
      <c r="C16" s="7" t="s">
        <v>39</v>
      </c>
      <c r="D16" s="7" t="s">
        <v>32</v>
      </c>
      <c r="E16" s="7" t="str">
        <f t="shared" si="0"/>
        <v>Chiều</v>
      </c>
      <c r="F16" s="22"/>
      <c r="G16" s="41">
        <v>40614</v>
      </c>
      <c r="H16" s="23">
        <v>7</v>
      </c>
      <c r="I16" s="8" t="s">
        <v>130</v>
      </c>
      <c r="K16" s="7" t="s">
        <v>31</v>
      </c>
      <c r="L16" s="8" t="s">
        <v>130</v>
      </c>
    </row>
    <row r="17" spans="1:12" ht="16.5" thickBot="1">
      <c r="A17" s="21" t="s">
        <v>44</v>
      </c>
      <c r="B17" s="7" t="s">
        <v>27</v>
      </c>
      <c r="C17" s="7" t="s">
        <v>39</v>
      </c>
      <c r="D17" s="7" t="s">
        <v>32</v>
      </c>
      <c r="E17" s="7" t="str">
        <f t="shared" si="0"/>
        <v>Chiều</v>
      </c>
      <c r="F17" s="24"/>
      <c r="G17" s="41">
        <v>40614</v>
      </c>
      <c r="H17" s="23">
        <v>7</v>
      </c>
      <c r="I17" s="8" t="s">
        <v>133</v>
      </c>
      <c r="K17" s="7" t="s">
        <v>31</v>
      </c>
      <c r="L17" s="8" t="s">
        <v>133</v>
      </c>
    </row>
    <row r="18" spans="1:12" ht="16.5" thickBot="1">
      <c r="A18" s="21" t="s">
        <v>44</v>
      </c>
      <c r="B18" s="7" t="s">
        <v>28</v>
      </c>
      <c r="C18" s="7" t="s">
        <v>39</v>
      </c>
      <c r="D18" s="7" t="s">
        <v>32</v>
      </c>
      <c r="E18" s="7" t="str">
        <f t="shared" si="0"/>
        <v>Chiều</v>
      </c>
      <c r="F18" s="22"/>
      <c r="G18" s="41">
        <v>40614</v>
      </c>
      <c r="H18" s="23">
        <v>7</v>
      </c>
      <c r="I18" s="8" t="s">
        <v>128</v>
      </c>
      <c r="K18" s="7" t="s">
        <v>31</v>
      </c>
      <c r="L18" s="8" t="s">
        <v>134</v>
      </c>
    </row>
    <row r="19" spans="1:12" ht="16.5" thickBot="1">
      <c r="A19" s="21" t="s">
        <v>44</v>
      </c>
      <c r="B19" s="7" t="s">
        <v>29</v>
      </c>
      <c r="C19" s="7" t="s">
        <v>39</v>
      </c>
      <c r="D19" s="30" t="s">
        <v>31</v>
      </c>
      <c r="E19" s="7" t="str">
        <f t="shared" si="0"/>
        <v>Sáng</v>
      </c>
      <c r="F19" s="24"/>
      <c r="G19" s="41">
        <v>40614</v>
      </c>
      <c r="H19" s="23">
        <v>7</v>
      </c>
      <c r="I19" s="8" t="s">
        <v>135</v>
      </c>
      <c r="K19" s="30" t="s">
        <v>31</v>
      </c>
      <c r="L19" s="25" t="s">
        <v>135</v>
      </c>
    </row>
    <row r="20" spans="1:12" ht="16.5" thickBot="1">
      <c r="A20" s="21" t="s">
        <v>44</v>
      </c>
      <c r="B20" s="7" t="s">
        <v>30</v>
      </c>
      <c r="C20" s="7" t="s">
        <v>39</v>
      </c>
      <c r="D20" s="7" t="s">
        <v>31</v>
      </c>
      <c r="E20" s="7" t="str">
        <f t="shared" si="0"/>
        <v>Sáng</v>
      </c>
      <c r="F20" s="22"/>
      <c r="G20" s="41">
        <v>40614</v>
      </c>
      <c r="H20" s="23">
        <v>7</v>
      </c>
      <c r="I20" s="8" t="s">
        <v>133</v>
      </c>
      <c r="K20" s="7" t="s">
        <v>32</v>
      </c>
      <c r="L20" s="8" t="s">
        <v>133</v>
      </c>
    </row>
    <row r="21" spans="1:12" ht="16.5" thickBot="1">
      <c r="A21" s="21" t="s">
        <v>44</v>
      </c>
      <c r="B21" s="27" t="s">
        <v>56</v>
      </c>
      <c r="C21" s="7" t="s">
        <v>40</v>
      </c>
      <c r="D21" s="7" t="s">
        <v>32</v>
      </c>
      <c r="E21" s="7" t="str">
        <f t="shared" si="0"/>
        <v>Chiều</v>
      </c>
      <c r="F21" s="24"/>
      <c r="G21" s="41">
        <v>40614</v>
      </c>
      <c r="H21" s="23">
        <v>7</v>
      </c>
      <c r="I21" s="8" t="s">
        <v>144</v>
      </c>
      <c r="K21" s="7" t="s">
        <v>31</v>
      </c>
      <c r="L21" s="8" t="s">
        <v>144</v>
      </c>
    </row>
    <row r="22" spans="1:12" ht="16.5" thickBot="1">
      <c r="A22" s="21" t="s">
        <v>44</v>
      </c>
      <c r="B22" s="27" t="s">
        <v>57</v>
      </c>
      <c r="C22" s="7" t="s">
        <v>40</v>
      </c>
      <c r="D22" s="7" t="s">
        <v>31</v>
      </c>
      <c r="E22" s="7" t="str">
        <f t="shared" si="0"/>
        <v>Sáng</v>
      </c>
      <c r="F22" s="22"/>
      <c r="G22" s="41">
        <v>40614</v>
      </c>
      <c r="H22" s="23">
        <v>7</v>
      </c>
      <c r="I22" s="8" t="s">
        <v>144</v>
      </c>
      <c r="K22" s="7" t="s">
        <v>32</v>
      </c>
      <c r="L22" s="8" t="s">
        <v>144</v>
      </c>
    </row>
    <row r="23" spans="1:12" ht="16.5" thickBot="1">
      <c r="A23" s="21" t="s">
        <v>44</v>
      </c>
      <c r="B23" s="27" t="s">
        <v>58</v>
      </c>
      <c r="C23" s="7" t="s">
        <v>40</v>
      </c>
      <c r="D23" s="7" t="s">
        <v>31</v>
      </c>
      <c r="E23" s="7" t="str">
        <f t="shared" si="0"/>
        <v>Sáng</v>
      </c>
      <c r="F23" s="24"/>
      <c r="G23" s="41">
        <v>40614</v>
      </c>
      <c r="H23" s="23">
        <v>7</v>
      </c>
      <c r="I23" s="29" t="s">
        <v>143</v>
      </c>
      <c r="K23" s="7" t="s">
        <v>32</v>
      </c>
      <c r="L23" s="28" t="s">
        <v>139</v>
      </c>
    </row>
    <row r="24" spans="1:12" ht="16.5" thickBot="1">
      <c r="A24" s="21" t="s">
        <v>44</v>
      </c>
      <c r="B24" s="7" t="s">
        <v>0</v>
      </c>
      <c r="C24" s="7" t="s">
        <v>39</v>
      </c>
      <c r="D24" s="7" t="s">
        <v>31</v>
      </c>
      <c r="E24" s="7" t="str">
        <f t="shared" si="0"/>
        <v>Sáng</v>
      </c>
      <c r="F24" s="22"/>
      <c r="G24" s="41">
        <v>40614</v>
      </c>
      <c r="H24" s="23">
        <v>7</v>
      </c>
      <c r="I24" s="8" t="s">
        <v>136</v>
      </c>
      <c r="K24" s="7" t="s">
        <v>32</v>
      </c>
      <c r="L24" s="8" t="s">
        <v>136</v>
      </c>
    </row>
    <row r="25" spans="1:12" ht="16.5" thickBot="1">
      <c r="A25" s="21" t="s">
        <v>44</v>
      </c>
      <c r="B25" s="7" t="s">
        <v>1</v>
      </c>
      <c r="C25" s="7" t="s">
        <v>39</v>
      </c>
      <c r="D25" s="7" t="s">
        <v>32</v>
      </c>
      <c r="E25" s="7" t="str">
        <f t="shared" si="0"/>
        <v>Chiều</v>
      </c>
      <c r="F25" s="24"/>
      <c r="G25" s="41">
        <v>40614</v>
      </c>
      <c r="H25" s="23">
        <v>7</v>
      </c>
      <c r="I25" s="8" t="s">
        <v>137</v>
      </c>
      <c r="K25" s="7" t="s">
        <v>31</v>
      </c>
      <c r="L25" s="8" t="s">
        <v>137</v>
      </c>
    </row>
    <row r="26" spans="1:12" ht="16.5" thickBot="1">
      <c r="A26" s="21" t="s">
        <v>44</v>
      </c>
      <c r="B26" s="7" t="s">
        <v>2</v>
      </c>
      <c r="C26" s="7" t="s">
        <v>39</v>
      </c>
      <c r="D26" s="7" t="s">
        <v>31</v>
      </c>
      <c r="E26" s="7" t="str">
        <f t="shared" si="0"/>
        <v>Sáng</v>
      </c>
      <c r="F26" s="22"/>
      <c r="G26" s="41">
        <v>40614</v>
      </c>
      <c r="H26" s="23">
        <v>7</v>
      </c>
      <c r="I26" s="8" t="s">
        <v>137</v>
      </c>
      <c r="K26" s="7" t="s">
        <v>32</v>
      </c>
      <c r="L26" s="8" t="s">
        <v>137</v>
      </c>
    </row>
    <row r="27" spans="1:12" ht="16.5" thickBot="1">
      <c r="A27" s="21" t="s">
        <v>44</v>
      </c>
      <c r="B27" s="7" t="s">
        <v>11</v>
      </c>
      <c r="C27" s="7" t="s">
        <v>39</v>
      </c>
      <c r="D27" s="7" t="s">
        <v>32</v>
      </c>
      <c r="E27" s="7" t="str">
        <f t="shared" si="0"/>
        <v>Chiều</v>
      </c>
      <c r="F27" s="24"/>
      <c r="G27" s="41">
        <v>40614</v>
      </c>
      <c r="H27" s="23">
        <v>7</v>
      </c>
      <c r="I27" s="8" t="s">
        <v>136</v>
      </c>
      <c r="K27" s="7" t="s">
        <v>31</v>
      </c>
      <c r="L27" s="8" t="s">
        <v>136</v>
      </c>
    </row>
    <row r="28" spans="1:12" ht="16.5" thickBot="1">
      <c r="A28" s="21" t="s">
        <v>44</v>
      </c>
      <c r="B28" s="7" t="s">
        <v>6</v>
      </c>
      <c r="C28" s="7" t="s">
        <v>40</v>
      </c>
      <c r="D28" s="7" t="s">
        <v>32</v>
      </c>
      <c r="E28" s="7" t="str">
        <f t="shared" si="0"/>
        <v>Chiều</v>
      </c>
      <c r="F28" s="22"/>
      <c r="G28" s="41">
        <v>40614</v>
      </c>
      <c r="H28" s="23">
        <v>7</v>
      </c>
      <c r="I28" s="8" t="s">
        <v>140</v>
      </c>
      <c r="K28" s="7" t="s">
        <v>31</v>
      </c>
      <c r="L28" s="29" t="s">
        <v>145</v>
      </c>
    </row>
    <row r="29" spans="1:12" ht="16.5" thickBot="1">
      <c r="A29" s="21" t="s">
        <v>44</v>
      </c>
      <c r="B29" s="7" t="s">
        <v>7</v>
      </c>
      <c r="C29" s="7" t="s">
        <v>40</v>
      </c>
      <c r="D29" s="7" t="s">
        <v>32</v>
      </c>
      <c r="E29" s="7" t="str">
        <f t="shared" si="0"/>
        <v>Chiều</v>
      </c>
      <c r="F29" s="24"/>
      <c r="G29" s="41">
        <v>40614</v>
      </c>
      <c r="H29" s="23">
        <v>7</v>
      </c>
      <c r="I29" s="29" t="s">
        <v>141</v>
      </c>
      <c r="K29" s="7" t="s">
        <v>31</v>
      </c>
      <c r="L29" s="29" t="s">
        <v>142</v>
      </c>
    </row>
    <row r="30" spans="1:12" ht="16.5" thickBot="1">
      <c r="A30" s="21" t="s">
        <v>44</v>
      </c>
      <c r="B30" s="7" t="s">
        <v>3</v>
      </c>
      <c r="C30" s="7" t="s">
        <v>40</v>
      </c>
      <c r="D30" s="7" t="s">
        <v>32</v>
      </c>
      <c r="E30" s="7" t="str">
        <f t="shared" si="0"/>
        <v>Chiều</v>
      </c>
      <c r="F30" s="22"/>
      <c r="G30" s="41">
        <v>40614</v>
      </c>
      <c r="H30" s="23">
        <v>7</v>
      </c>
      <c r="I30" s="28" t="s">
        <v>139</v>
      </c>
      <c r="K30" s="7" t="s">
        <v>31</v>
      </c>
      <c r="L30" s="29" t="s">
        <v>143</v>
      </c>
    </row>
    <row r="31" spans="1:12" ht="16.5" thickBot="1">
      <c r="A31" s="21" t="s">
        <v>44</v>
      </c>
      <c r="B31" s="7" t="s">
        <v>12</v>
      </c>
      <c r="C31" s="7" t="s">
        <v>40</v>
      </c>
      <c r="D31" s="7" t="s">
        <v>31</v>
      </c>
      <c r="E31" s="7" t="str">
        <f t="shared" si="0"/>
        <v>Sáng</v>
      </c>
      <c r="F31" s="24"/>
      <c r="G31" s="41">
        <v>40614</v>
      </c>
      <c r="H31" s="23">
        <v>7</v>
      </c>
      <c r="I31" s="29" t="s">
        <v>145</v>
      </c>
      <c r="K31" s="7" t="s">
        <v>32</v>
      </c>
      <c r="L31" s="8" t="s">
        <v>140</v>
      </c>
    </row>
    <row r="32" spans="1:12" ht="16.5" thickBot="1">
      <c r="A32" s="21" t="s">
        <v>44</v>
      </c>
      <c r="B32" s="7" t="s">
        <v>55</v>
      </c>
      <c r="C32" s="7" t="s">
        <v>40</v>
      </c>
      <c r="D32" s="7" t="s">
        <v>31</v>
      </c>
      <c r="E32" s="7" t="str">
        <f t="shared" si="0"/>
        <v>Sáng</v>
      </c>
      <c r="F32" s="22"/>
      <c r="G32" s="41">
        <v>40614</v>
      </c>
      <c r="H32" s="23">
        <v>7</v>
      </c>
      <c r="I32" s="29" t="s">
        <v>142</v>
      </c>
      <c r="K32" s="7" t="s">
        <v>32</v>
      </c>
      <c r="L32" s="29" t="s">
        <v>141</v>
      </c>
    </row>
    <row r="33" spans="1:12" ht="32.25" thickBot="1">
      <c r="A33" s="21" t="s">
        <v>44</v>
      </c>
      <c r="B33" s="7" t="s">
        <v>53</v>
      </c>
      <c r="C33" s="7" t="s">
        <v>39</v>
      </c>
      <c r="D33" s="7" t="s">
        <v>32</v>
      </c>
      <c r="E33" s="7" t="str">
        <f t="shared" si="0"/>
        <v>Chiều</v>
      </c>
      <c r="F33" s="24"/>
      <c r="G33" s="41">
        <v>40614</v>
      </c>
      <c r="H33" s="23">
        <v>7</v>
      </c>
      <c r="I33" s="8" t="s">
        <v>132</v>
      </c>
      <c r="K33" s="7" t="s">
        <v>31</v>
      </c>
      <c r="L33" s="8" t="s">
        <v>132</v>
      </c>
    </row>
    <row r="34" spans="1:12" ht="32.25" thickBot="1">
      <c r="A34" s="21" t="s">
        <v>44</v>
      </c>
      <c r="B34" s="7" t="s">
        <v>54</v>
      </c>
      <c r="C34" s="7" t="s">
        <v>39</v>
      </c>
      <c r="D34" s="7" t="s">
        <v>31</v>
      </c>
      <c r="E34" s="7" t="str">
        <f t="shared" si="0"/>
        <v>Sáng</v>
      </c>
      <c r="F34" s="22"/>
      <c r="G34" s="41">
        <v>40614</v>
      </c>
      <c r="H34" s="23">
        <v>7</v>
      </c>
      <c r="I34" s="8" t="s">
        <v>132</v>
      </c>
      <c r="K34" s="7" t="s">
        <v>32</v>
      </c>
      <c r="L34" s="8" t="s">
        <v>131</v>
      </c>
    </row>
    <row r="35" spans="1:12" ht="16.5" thickBot="1">
      <c r="A35" s="21" t="s">
        <v>44</v>
      </c>
      <c r="B35" s="7" t="s">
        <v>8</v>
      </c>
      <c r="C35" s="7" t="s">
        <v>39</v>
      </c>
      <c r="D35" s="7" t="s">
        <v>31</v>
      </c>
      <c r="E35" s="7" t="str">
        <f t="shared" si="0"/>
        <v>Sáng</v>
      </c>
      <c r="F35" s="24"/>
      <c r="G35" s="41">
        <v>40614</v>
      </c>
      <c r="H35" s="23">
        <v>7</v>
      </c>
      <c r="I35" s="8" t="s">
        <v>568</v>
      </c>
      <c r="K35" s="7" t="s">
        <v>32</v>
      </c>
      <c r="L35" s="8" t="s">
        <v>568</v>
      </c>
    </row>
    <row r="36" spans="1:12" ht="16.5" thickBot="1">
      <c r="A36" s="21" t="s">
        <v>44</v>
      </c>
      <c r="B36" s="7" t="s">
        <v>9</v>
      </c>
      <c r="C36" s="7" t="s">
        <v>39</v>
      </c>
      <c r="D36" s="7" t="s">
        <v>31</v>
      </c>
      <c r="E36" s="7" t="str">
        <f t="shared" si="0"/>
        <v>Sáng</v>
      </c>
      <c r="F36" s="22"/>
      <c r="G36" s="41">
        <v>40614</v>
      </c>
      <c r="H36" s="23">
        <v>7</v>
      </c>
      <c r="I36" s="8" t="s">
        <v>129</v>
      </c>
      <c r="K36" s="7" t="s">
        <v>32</v>
      </c>
      <c r="L36" s="8" t="s">
        <v>128</v>
      </c>
    </row>
    <row r="37" spans="1:12" ht="16.5" thickBot="1">
      <c r="A37" s="21" t="s">
        <v>44</v>
      </c>
      <c r="B37" s="7" t="s">
        <v>16</v>
      </c>
      <c r="C37" s="7" t="s">
        <v>39</v>
      </c>
      <c r="D37" s="7" t="s">
        <v>32</v>
      </c>
      <c r="E37" s="7" t="str">
        <f t="shared" si="0"/>
        <v>Chiều</v>
      </c>
      <c r="F37" s="24"/>
      <c r="G37" s="41">
        <v>40614</v>
      </c>
      <c r="H37" s="23">
        <v>7</v>
      </c>
      <c r="I37" s="8" t="s">
        <v>568</v>
      </c>
      <c r="K37" s="7" t="s">
        <v>31</v>
      </c>
      <c r="L37" s="8" t="s">
        <v>568</v>
      </c>
    </row>
    <row r="38" spans="1:12" ht="16.5" thickBot="1">
      <c r="A38" s="21" t="s">
        <v>44</v>
      </c>
      <c r="B38" s="7" t="s">
        <v>50</v>
      </c>
      <c r="C38" s="7" t="s">
        <v>39</v>
      </c>
      <c r="D38" s="7" t="s">
        <v>32</v>
      </c>
      <c r="E38" s="7" t="str">
        <f t="shared" si="0"/>
        <v>Chiều</v>
      </c>
      <c r="F38" s="22"/>
      <c r="G38" s="41">
        <v>40614</v>
      </c>
      <c r="H38" s="23">
        <v>7</v>
      </c>
      <c r="I38" s="8" t="s">
        <v>129</v>
      </c>
      <c r="K38" s="7" t="s">
        <v>31</v>
      </c>
      <c r="L38" s="8" t="s">
        <v>129</v>
      </c>
    </row>
    <row r="39" spans="1:12" ht="16.5" thickBot="1">
      <c r="A39" s="21" t="s">
        <v>44</v>
      </c>
      <c r="B39" s="7" t="s">
        <v>51</v>
      </c>
      <c r="C39" s="7" t="s">
        <v>39</v>
      </c>
      <c r="D39" s="7" t="s">
        <v>31</v>
      </c>
      <c r="E39" s="7" t="str">
        <f t="shared" si="0"/>
        <v>Sáng</v>
      </c>
      <c r="F39" s="24"/>
      <c r="G39" s="41">
        <v>40614</v>
      </c>
      <c r="H39" s="23">
        <v>7</v>
      </c>
      <c r="I39" s="8" t="s">
        <v>129</v>
      </c>
      <c r="K39" s="7" t="s">
        <v>32</v>
      </c>
      <c r="L39" s="8" t="s">
        <v>129</v>
      </c>
    </row>
    <row r="40" spans="1:12" ht="16.5" thickBot="1">
      <c r="A40" s="21" t="s">
        <v>44</v>
      </c>
      <c r="B40" s="7" t="s">
        <v>13</v>
      </c>
      <c r="C40" s="7" t="s">
        <v>40</v>
      </c>
      <c r="D40" s="7" t="s">
        <v>32</v>
      </c>
      <c r="E40" s="7" t="str">
        <f t="shared" si="0"/>
        <v>Chiều</v>
      </c>
      <c r="F40" s="22"/>
      <c r="G40" s="41">
        <v>40614</v>
      </c>
      <c r="H40" s="23">
        <v>7</v>
      </c>
      <c r="I40" s="8" t="s">
        <v>605</v>
      </c>
      <c r="K40" s="7" t="s">
        <v>31</v>
      </c>
      <c r="L40" s="8" t="s">
        <v>578</v>
      </c>
    </row>
    <row r="41" spans="1:12" ht="16.5" thickBot="1">
      <c r="A41" s="21" t="s">
        <v>44</v>
      </c>
      <c r="B41" s="7" t="s">
        <v>14</v>
      </c>
      <c r="C41" s="7" t="s">
        <v>40</v>
      </c>
      <c r="D41" s="7" t="s">
        <v>31</v>
      </c>
      <c r="E41" s="7" t="str">
        <f t="shared" si="0"/>
        <v>Sáng</v>
      </c>
      <c r="F41" s="24"/>
      <c r="G41" s="41">
        <v>40614</v>
      </c>
      <c r="H41" s="23">
        <v>7</v>
      </c>
      <c r="I41" s="8" t="s">
        <v>605</v>
      </c>
      <c r="K41" s="7" t="s">
        <v>32</v>
      </c>
      <c r="L41" s="8" t="s">
        <v>577</v>
      </c>
    </row>
    <row r="42" spans="1:12" ht="16.5" thickBot="1">
      <c r="A42" s="21" t="s">
        <v>44</v>
      </c>
      <c r="B42" s="7" t="s">
        <v>15</v>
      </c>
      <c r="C42" s="7" t="s">
        <v>40</v>
      </c>
      <c r="D42" s="7" t="s">
        <v>31</v>
      </c>
      <c r="E42" s="7" t="str">
        <f t="shared" si="0"/>
        <v>Sáng</v>
      </c>
      <c r="F42" s="22"/>
      <c r="G42" s="41">
        <v>40614</v>
      </c>
      <c r="H42" s="23">
        <v>7</v>
      </c>
      <c r="I42" s="25" t="s">
        <v>606</v>
      </c>
      <c r="K42" s="7" t="s">
        <v>32</v>
      </c>
      <c r="L42" s="25" t="s">
        <v>578</v>
      </c>
    </row>
    <row r="43" spans="1:12" ht="16.5" thickBot="1">
      <c r="A43" s="21" t="s">
        <v>44</v>
      </c>
      <c r="B43" s="27" t="s">
        <v>59</v>
      </c>
      <c r="C43" s="7" t="s">
        <v>39</v>
      </c>
      <c r="D43" s="7" t="s">
        <v>32</v>
      </c>
      <c r="E43" s="7" t="str">
        <f t="shared" si="0"/>
        <v>Chiều</v>
      </c>
      <c r="F43" s="24"/>
      <c r="G43" s="41">
        <v>40614</v>
      </c>
      <c r="H43" s="23">
        <v>7</v>
      </c>
      <c r="I43" s="8" t="s">
        <v>138</v>
      </c>
      <c r="K43" s="7" t="s">
        <v>31</v>
      </c>
      <c r="L43" s="8" t="s">
        <v>138</v>
      </c>
    </row>
    <row r="44" spans="1:12" ht="15.75">
      <c r="A44" s="21" t="s">
        <v>44</v>
      </c>
      <c r="B44" s="7" t="s">
        <v>60</v>
      </c>
      <c r="C44" s="7" t="s">
        <v>39</v>
      </c>
      <c r="D44" s="7" t="s">
        <v>31</v>
      </c>
      <c r="E44" s="7" t="str">
        <f t="shared" si="0"/>
        <v>Sáng</v>
      </c>
      <c r="F44" s="22"/>
      <c r="G44" s="41">
        <v>40614</v>
      </c>
      <c r="H44" s="23">
        <v>7</v>
      </c>
      <c r="I44" s="8" t="s">
        <v>138</v>
      </c>
      <c r="K44" s="7" t="s">
        <v>32</v>
      </c>
      <c r="L44" s="8" t="s">
        <v>138</v>
      </c>
    </row>
  </sheetData>
  <sheetProtection/>
  <autoFilter ref="A3:Q44"/>
  <conditionalFormatting sqref="E3:E44">
    <cfRule type="cellIs" priority="1" dxfId="6" operator="equal" stopIfTrue="1">
      <formula>"LT"</formula>
    </cfRule>
    <cfRule type="cellIs" priority="2" dxfId="5" operator="equal" stopIfTrue="1">
      <formula>"CT"</formula>
    </cfRule>
    <cfRule type="cellIs" priority="3" dxfId="4" operator="equal" stopIfTrue="1">
      <formula>"Thi"</formula>
    </cfRule>
  </conditionalFormatting>
  <conditionalFormatting sqref="A4:D44 K4:K44 F4:H44">
    <cfRule type="cellIs" priority="4" dxfId="6" operator="equal" stopIfTrue="1">
      <formula>"LT"</formula>
    </cfRule>
    <cfRule type="cellIs" priority="5" dxfId="4" operator="equal" stopIfTrue="1">
      <formula>"Thi"</formula>
    </cfRule>
    <cfRule type="cellIs" priority="6" dxfId="5" operator="equal" stopIfTrue="1">
      <formula>"CT"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7"/>
  <sheetViews>
    <sheetView tabSelected="1" zoomScale="85" zoomScaleNormal="85" zoomScalePageLayoutView="0" workbookViewId="0" topLeftCell="A211">
      <selection activeCell="M223" sqref="M223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7.140625" style="2" customWidth="1"/>
    <col min="12" max="13" width="12.7109375" style="2" customWidth="1"/>
    <col min="14" max="14" width="14.421875" style="0" hidden="1" customWidth="1"/>
    <col min="15" max="15" width="14.57421875" style="0" hidden="1" customWidth="1"/>
    <col min="16" max="16" width="9.140625" style="0" hidden="1" customWidth="1"/>
    <col min="17" max="27" width="0" style="0" hidden="1" customWidth="1"/>
  </cols>
  <sheetData>
    <row r="1" spans="1:13" ht="18.75">
      <c r="A1" s="234" t="s">
        <v>599</v>
      </c>
      <c r="B1" s="234"/>
      <c r="C1" s="234"/>
      <c r="D1" s="234"/>
      <c r="E1" s="234"/>
      <c r="F1" s="234"/>
      <c r="G1" s="234"/>
      <c r="H1" s="234"/>
      <c r="I1" s="234"/>
      <c r="J1" s="234"/>
      <c r="K1" s="13"/>
      <c r="L1" s="13"/>
      <c r="M1" s="13"/>
    </row>
    <row r="2" spans="1:13" ht="18.75">
      <c r="A2" s="36"/>
      <c r="B2" s="36"/>
      <c r="C2" s="36"/>
      <c r="D2" s="36"/>
      <c r="E2" s="36"/>
      <c r="F2" s="36"/>
      <c r="G2" s="14" t="s">
        <v>601</v>
      </c>
      <c r="H2" s="36"/>
      <c r="I2" s="36"/>
      <c r="J2" s="37"/>
      <c r="K2" s="13"/>
      <c r="L2" s="13"/>
      <c r="M2" s="13"/>
    </row>
    <row r="3" spans="1:13" s="20" customFormat="1" ht="15.75">
      <c r="A3" s="38"/>
      <c r="B3" s="39" t="s">
        <v>600</v>
      </c>
      <c r="C3" s="39"/>
      <c r="D3" s="39"/>
      <c r="E3" s="19" t="s">
        <v>610</v>
      </c>
      <c r="F3" s="19" t="s">
        <v>146</v>
      </c>
      <c r="G3" s="38"/>
      <c r="H3" s="39"/>
      <c r="I3" s="38"/>
      <c r="J3" s="40"/>
      <c r="K3" s="19"/>
      <c r="L3" s="19"/>
      <c r="M3" s="19"/>
    </row>
    <row r="4" spans="1:13" ht="15.75">
      <c r="A4" s="38"/>
      <c r="B4" s="39" t="s">
        <v>35</v>
      </c>
      <c r="C4" s="39"/>
      <c r="D4" s="39"/>
      <c r="E4" s="19"/>
      <c r="F4" s="19"/>
      <c r="G4" s="38"/>
      <c r="H4" s="39"/>
      <c r="I4" s="38"/>
      <c r="J4" s="40"/>
      <c r="K4" s="11"/>
      <c r="L4" s="11"/>
      <c r="M4" s="11"/>
    </row>
    <row r="5" spans="1:13" ht="15.75">
      <c r="A5" s="157" t="s">
        <v>613</v>
      </c>
      <c r="B5" s="39"/>
      <c r="C5" s="39"/>
      <c r="D5" s="39"/>
      <c r="E5" s="19"/>
      <c r="F5" s="19"/>
      <c r="G5" s="38"/>
      <c r="H5" s="39"/>
      <c r="I5" s="38"/>
      <c r="J5" s="40"/>
      <c r="K5" s="11"/>
      <c r="L5" s="11"/>
      <c r="M5" s="11"/>
    </row>
    <row r="6" spans="1:13" ht="28.5">
      <c r="A6" s="31" t="s">
        <v>102</v>
      </c>
      <c r="B6" s="31" t="s">
        <v>582</v>
      </c>
      <c r="C6" s="31" t="s">
        <v>583</v>
      </c>
      <c r="D6" s="31" t="s">
        <v>584</v>
      </c>
      <c r="E6" s="31" t="s">
        <v>585</v>
      </c>
      <c r="F6" s="31" t="s">
        <v>586</v>
      </c>
      <c r="G6" s="31" t="s">
        <v>587</v>
      </c>
      <c r="H6" s="31" t="s">
        <v>588</v>
      </c>
      <c r="I6" s="31" t="s">
        <v>589</v>
      </c>
      <c r="J6" s="31" t="s">
        <v>590</v>
      </c>
      <c r="K6" s="31"/>
      <c r="L6" s="31" t="s">
        <v>591</v>
      </c>
      <c r="M6" s="43" t="s">
        <v>607</v>
      </c>
    </row>
    <row r="7" spans="1:16" ht="24.75" customHeight="1">
      <c r="A7" s="32">
        <v>1</v>
      </c>
      <c r="B7" s="33" t="str">
        <f aca="true" t="shared" si="0" ref="B7:B47">CONCATENATE("1102",C7,"03",K7)</f>
        <v>11020103460301</v>
      </c>
      <c r="C7" s="32" t="str">
        <f>VLOOKUP(D7,KHChung!$C$5:$I$824,7,0)</f>
        <v>010346</v>
      </c>
      <c r="D7" s="158" t="s">
        <v>246</v>
      </c>
      <c r="E7" s="34" t="s">
        <v>579</v>
      </c>
      <c r="F7" s="34" t="s">
        <v>611</v>
      </c>
      <c r="G7" s="34" t="s">
        <v>612</v>
      </c>
      <c r="H7" s="34"/>
      <c r="I7" s="159" t="s">
        <v>23</v>
      </c>
      <c r="J7" s="34"/>
      <c r="K7" s="35" t="s">
        <v>594</v>
      </c>
      <c r="L7" s="34"/>
      <c r="M7" s="167"/>
      <c r="P7" s="34"/>
    </row>
    <row r="8" spans="1:16" ht="24.75" customHeight="1">
      <c r="A8" s="32">
        <v>2</v>
      </c>
      <c r="B8" s="33" t="str">
        <f t="shared" si="0"/>
        <v>11020103460302</v>
      </c>
      <c r="C8" s="32" t="str">
        <f>VLOOKUP(D8,KHChung!$C$5:$I$824,7,0)</f>
        <v>010346</v>
      </c>
      <c r="D8" s="158" t="s">
        <v>246</v>
      </c>
      <c r="E8" s="34" t="s">
        <v>579</v>
      </c>
      <c r="F8" s="34" t="s">
        <v>611</v>
      </c>
      <c r="G8" s="34" t="s">
        <v>612</v>
      </c>
      <c r="H8" s="34"/>
      <c r="I8" s="159" t="s">
        <v>24</v>
      </c>
      <c r="J8" s="34"/>
      <c r="K8" s="35" t="s">
        <v>595</v>
      </c>
      <c r="L8" s="34"/>
      <c r="M8" s="167"/>
      <c r="P8" s="34"/>
    </row>
    <row r="9" spans="1:16" ht="24.75" customHeight="1">
      <c r="A9" s="32">
        <v>3</v>
      </c>
      <c r="B9" s="33" t="str">
        <f t="shared" si="0"/>
        <v>11020103460303</v>
      </c>
      <c r="C9" s="32" t="str">
        <f>VLOOKUP(D9,KHChung!$C$5:$I$824,7,0)</f>
        <v>010346</v>
      </c>
      <c r="D9" s="158" t="s">
        <v>246</v>
      </c>
      <c r="E9" s="34" t="s">
        <v>579</v>
      </c>
      <c r="F9" s="34" t="s">
        <v>611</v>
      </c>
      <c r="G9" s="34" t="s">
        <v>612</v>
      </c>
      <c r="H9" s="34"/>
      <c r="I9" s="159" t="s">
        <v>25</v>
      </c>
      <c r="J9" s="34"/>
      <c r="K9" s="35" t="s">
        <v>597</v>
      </c>
      <c r="L9" s="34"/>
      <c r="M9" s="167"/>
      <c r="P9" s="34"/>
    </row>
    <row r="10" spans="1:16" ht="24.75" customHeight="1">
      <c r="A10" s="32">
        <v>4</v>
      </c>
      <c r="B10" s="33" t="str">
        <f t="shared" si="0"/>
        <v>11020103460304</v>
      </c>
      <c r="C10" s="32" t="str">
        <f>VLOOKUP(D10,KHChung!$C$5:$I$824,7,0)</f>
        <v>010346</v>
      </c>
      <c r="D10" s="158" t="s">
        <v>246</v>
      </c>
      <c r="E10" s="34" t="s">
        <v>579</v>
      </c>
      <c r="F10" s="34" t="s">
        <v>611</v>
      </c>
      <c r="G10" s="34" t="s">
        <v>612</v>
      </c>
      <c r="H10" s="34"/>
      <c r="I10" s="159" t="s">
        <v>26</v>
      </c>
      <c r="J10" s="34"/>
      <c r="K10" s="35" t="s">
        <v>592</v>
      </c>
      <c r="L10" s="34"/>
      <c r="M10" s="167"/>
      <c r="P10" s="34"/>
    </row>
    <row r="11" spans="1:16" ht="24.75" customHeight="1">
      <c r="A11" s="32">
        <v>5</v>
      </c>
      <c r="B11" s="33" t="str">
        <f t="shared" si="0"/>
        <v>11020103460305</v>
      </c>
      <c r="C11" s="32" t="str">
        <f>VLOOKUP(D11,KHChung!$C$5:$I$824,7,0)</f>
        <v>010346</v>
      </c>
      <c r="D11" s="158" t="s">
        <v>246</v>
      </c>
      <c r="E11" s="34" t="s">
        <v>579</v>
      </c>
      <c r="F11" s="34" t="s">
        <v>611</v>
      </c>
      <c r="G11" s="34" t="s">
        <v>612</v>
      </c>
      <c r="H11" s="34"/>
      <c r="I11" s="159" t="s">
        <v>45</v>
      </c>
      <c r="J11" s="34"/>
      <c r="K11" s="35" t="s">
        <v>593</v>
      </c>
      <c r="L11" s="34"/>
      <c r="M11" s="167"/>
      <c r="P11" s="34"/>
    </row>
    <row r="12" spans="1:16" ht="24.75" customHeight="1">
      <c r="A12" s="32">
        <v>6</v>
      </c>
      <c r="B12" s="33" t="str">
        <f t="shared" si="0"/>
        <v>11020103460306</v>
      </c>
      <c r="C12" s="32" t="str">
        <f>VLOOKUP(D12,KHChung!$C$5:$I$824,7,0)</f>
        <v>010346</v>
      </c>
      <c r="D12" s="158" t="s">
        <v>246</v>
      </c>
      <c r="E12" s="34" t="s">
        <v>579</v>
      </c>
      <c r="F12" s="34" t="s">
        <v>611</v>
      </c>
      <c r="G12" s="34" t="s">
        <v>612</v>
      </c>
      <c r="H12" s="34"/>
      <c r="I12" s="159" t="s">
        <v>46</v>
      </c>
      <c r="J12" s="34"/>
      <c r="K12" s="35" t="s">
        <v>596</v>
      </c>
      <c r="L12" s="34"/>
      <c r="M12" s="167"/>
      <c r="P12" s="34"/>
    </row>
    <row r="13" spans="1:16" ht="24.75" customHeight="1">
      <c r="A13" s="32">
        <v>7</v>
      </c>
      <c r="B13" s="33" t="str">
        <f t="shared" si="0"/>
        <v>11020103460307</v>
      </c>
      <c r="C13" s="32" t="str">
        <f>VLOOKUP(D13,KHChung!$C$5:$I$824,7,0)</f>
        <v>010346</v>
      </c>
      <c r="D13" s="158" t="s">
        <v>246</v>
      </c>
      <c r="E13" s="34" t="s">
        <v>579</v>
      </c>
      <c r="F13" s="34" t="s">
        <v>611</v>
      </c>
      <c r="G13" s="34" t="s">
        <v>612</v>
      </c>
      <c r="H13" s="34"/>
      <c r="I13" s="159" t="s">
        <v>47</v>
      </c>
      <c r="J13" s="34"/>
      <c r="K13" s="35" t="s">
        <v>598</v>
      </c>
      <c r="L13" s="34"/>
      <c r="M13" s="167"/>
      <c r="P13" s="34"/>
    </row>
    <row r="14" spans="1:16" ht="24.75" customHeight="1">
      <c r="A14" s="32">
        <v>8</v>
      </c>
      <c r="B14" s="33" t="str">
        <f t="shared" si="0"/>
        <v>11020103450301</v>
      </c>
      <c r="C14" s="32" t="str">
        <f>VLOOKUP(D14,KHChung!$C$5:$I$824,7,0)</f>
        <v>010345</v>
      </c>
      <c r="D14" s="160" t="s">
        <v>268</v>
      </c>
      <c r="E14" s="34" t="s">
        <v>579</v>
      </c>
      <c r="F14" s="34" t="s">
        <v>611</v>
      </c>
      <c r="G14" s="34" t="s">
        <v>612</v>
      </c>
      <c r="H14" s="34"/>
      <c r="I14" s="159" t="s">
        <v>48</v>
      </c>
      <c r="J14" s="34"/>
      <c r="K14" s="35" t="s">
        <v>594</v>
      </c>
      <c r="L14" s="34"/>
      <c r="M14" s="167"/>
      <c r="P14" s="34"/>
    </row>
    <row r="15" spans="1:16" ht="24.75" customHeight="1">
      <c r="A15" s="32">
        <v>9</v>
      </c>
      <c r="B15" s="33" t="str">
        <f t="shared" si="0"/>
        <v>11020103450302</v>
      </c>
      <c r="C15" s="32" t="str">
        <f>VLOOKUP(D15,KHChung!$C$5:$I$824,7,0)</f>
        <v>010345</v>
      </c>
      <c r="D15" s="160" t="s">
        <v>268</v>
      </c>
      <c r="E15" s="34" t="s">
        <v>579</v>
      </c>
      <c r="F15" s="34" t="s">
        <v>611</v>
      </c>
      <c r="G15" s="34" t="s">
        <v>612</v>
      </c>
      <c r="H15" s="34"/>
      <c r="I15" s="159" t="s">
        <v>49</v>
      </c>
      <c r="J15" s="34"/>
      <c r="K15" s="35" t="s">
        <v>595</v>
      </c>
      <c r="L15" s="34"/>
      <c r="M15" s="167"/>
      <c r="P15" s="34"/>
    </row>
    <row r="16" spans="1:16" ht="24.75" customHeight="1">
      <c r="A16" s="32">
        <v>10</v>
      </c>
      <c r="B16" s="33" t="str">
        <f t="shared" si="0"/>
        <v>11020703540301</v>
      </c>
      <c r="C16" s="32" t="str">
        <f>VLOOKUP(D16,KHChung!$C$5:$I$824,7,0)</f>
        <v>070354</v>
      </c>
      <c r="D16" s="160" t="s">
        <v>339</v>
      </c>
      <c r="E16" s="34" t="s">
        <v>579</v>
      </c>
      <c r="F16" s="34" t="s">
        <v>611</v>
      </c>
      <c r="G16" s="34" t="s">
        <v>612</v>
      </c>
      <c r="H16" s="34"/>
      <c r="I16" s="159" t="s">
        <v>4</v>
      </c>
      <c r="J16" s="34"/>
      <c r="K16" s="35" t="s">
        <v>594</v>
      </c>
      <c r="L16" s="34"/>
      <c r="M16" s="167"/>
      <c r="P16" s="34"/>
    </row>
    <row r="17" spans="1:16" ht="24.75" customHeight="1">
      <c r="A17" s="32">
        <v>11</v>
      </c>
      <c r="B17" s="33" t="str">
        <f t="shared" si="0"/>
        <v>11020703540302</v>
      </c>
      <c r="C17" s="32" t="str">
        <f>VLOOKUP(D17,KHChung!$C$5:$I$824,7,0)</f>
        <v>070354</v>
      </c>
      <c r="D17" s="160" t="s">
        <v>339</v>
      </c>
      <c r="E17" s="34" t="s">
        <v>579</v>
      </c>
      <c r="F17" s="34" t="s">
        <v>611</v>
      </c>
      <c r="G17" s="34" t="s">
        <v>612</v>
      </c>
      <c r="H17" s="34"/>
      <c r="I17" s="159" t="s">
        <v>5</v>
      </c>
      <c r="J17" s="34"/>
      <c r="K17" s="35" t="s">
        <v>595</v>
      </c>
      <c r="L17" s="34"/>
      <c r="M17" s="167"/>
      <c r="P17" s="34"/>
    </row>
    <row r="18" spans="1:16" ht="24.75" customHeight="1">
      <c r="A18" s="32">
        <v>12</v>
      </c>
      <c r="B18" s="33" t="str">
        <f t="shared" si="0"/>
        <v>11020703540303</v>
      </c>
      <c r="C18" s="32" t="str">
        <f>VLOOKUP(D18,KHChung!$C$5:$I$824,7,0)</f>
        <v>070354</v>
      </c>
      <c r="D18" s="160" t="s">
        <v>339</v>
      </c>
      <c r="E18" s="34" t="s">
        <v>579</v>
      </c>
      <c r="F18" s="34" t="s">
        <v>611</v>
      </c>
      <c r="G18" s="34" t="s">
        <v>612</v>
      </c>
      <c r="H18" s="34"/>
      <c r="I18" s="159" t="s">
        <v>10</v>
      </c>
      <c r="J18" s="34"/>
      <c r="K18" s="35" t="s">
        <v>597</v>
      </c>
      <c r="L18" s="34"/>
      <c r="M18" s="167"/>
      <c r="P18" s="34"/>
    </row>
    <row r="19" spans="1:16" ht="24.75" customHeight="1">
      <c r="A19" s="32">
        <v>13</v>
      </c>
      <c r="B19" s="33" t="str">
        <f t="shared" si="0"/>
        <v>11020703540304</v>
      </c>
      <c r="C19" s="32" t="str">
        <f>VLOOKUP(D19,KHChung!$C$5:$I$824,7,0)</f>
        <v>070354</v>
      </c>
      <c r="D19" s="160" t="s">
        <v>339</v>
      </c>
      <c r="E19" s="34" t="s">
        <v>579</v>
      </c>
      <c r="F19" s="34" t="s">
        <v>611</v>
      </c>
      <c r="G19" s="34" t="s">
        <v>612</v>
      </c>
      <c r="H19" s="34"/>
      <c r="I19" s="159" t="s">
        <v>52</v>
      </c>
      <c r="J19" s="34"/>
      <c r="K19" s="35" t="s">
        <v>592</v>
      </c>
      <c r="L19" s="34"/>
      <c r="M19" s="167"/>
      <c r="P19" s="34"/>
    </row>
    <row r="20" spans="1:16" ht="24.75" customHeight="1">
      <c r="A20" s="32">
        <v>14</v>
      </c>
      <c r="B20" s="33" t="str">
        <f t="shared" si="0"/>
        <v>11020803360301</v>
      </c>
      <c r="C20" s="32" t="str">
        <f>VLOOKUP(D20,KHChung!$C$5:$I$824,7,0)</f>
        <v>080336</v>
      </c>
      <c r="D20" s="161" t="s">
        <v>395</v>
      </c>
      <c r="E20" s="34" t="s">
        <v>579</v>
      </c>
      <c r="F20" s="34" t="s">
        <v>611</v>
      </c>
      <c r="G20" s="34" t="s">
        <v>612</v>
      </c>
      <c r="H20" s="34"/>
      <c r="I20" s="159" t="s">
        <v>27</v>
      </c>
      <c r="J20" s="34"/>
      <c r="K20" s="35" t="s">
        <v>594</v>
      </c>
      <c r="L20" s="34"/>
      <c r="M20" s="167"/>
      <c r="P20" s="34"/>
    </row>
    <row r="21" spans="1:16" ht="24.75" customHeight="1">
      <c r="A21" s="32">
        <v>15</v>
      </c>
      <c r="B21" s="33" t="str">
        <f t="shared" si="0"/>
        <v>11020803360302</v>
      </c>
      <c r="C21" s="32" t="str">
        <f>VLOOKUP(D21,KHChung!$C$5:$I$824,7,0)</f>
        <v>080336</v>
      </c>
      <c r="D21" s="161" t="s">
        <v>395</v>
      </c>
      <c r="E21" s="34" t="s">
        <v>579</v>
      </c>
      <c r="F21" s="34" t="s">
        <v>611</v>
      </c>
      <c r="G21" s="34" t="s">
        <v>612</v>
      </c>
      <c r="H21" s="34"/>
      <c r="I21" s="159" t="s">
        <v>28</v>
      </c>
      <c r="J21" s="34"/>
      <c r="K21" s="35" t="s">
        <v>595</v>
      </c>
      <c r="L21" s="34"/>
      <c r="M21" s="167"/>
      <c r="P21" s="34"/>
    </row>
    <row r="22" spans="1:16" ht="24.75" customHeight="1">
      <c r="A22" s="32">
        <v>16</v>
      </c>
      <c r="B22" s="33" t="str">
        <f t="shared" si="0"/>
        <v>11020803360303</v>
      </c>
      <c r="C22" s="32" t="str">
        <f>VLOOKUP(D22,KHChung!$C$5:$I$824,7,0)</f>
        <v>080336</v>
      </c>
      <c r="D22" s="161" t="s">
        <v>395</v>
      </c>
      <c r="E22" s="34" t="s">
        <v>579</v>
      </c>
      <c r="F22" s="34" t="s">
        <v>611</v>
      </c>
      <c r="G22" s="34" t="s">
        <v>612</v>
      </c>
      <c r="H22" s="34"/>
      <c r="I22" s="159" t="s">
        <v>29</v>
      </c>
      <c r="J22" s="34"/>
      <c r="K22" s="35" t="s">
        <v>597</v>
      </c>
      <c r="L22" s="34"/>
      <c r="M22" s="167"/>
      <c r="P22" s="34"/>
    </row>
    <row r="23" spans="1:16" ht="24.75" customHeight="1">
      <c r="A23" s="32">
        <v>17</v>
      </c>
      <c r="B23" s="33" t="str">
        <f t="shared" si="0"/>
        <v>11020803360304</v>
      </c>
      <c r="C23" s="32" t="str">
        <f>VLOOKUP(D23,KHChung!$C$5:$I$824,7,0)</f>
        <v>080336</v>
      </c>
      <c r="D23" s="161" t="s">
        <v>395</v>
      </c>
      <c r="E23" s="34" t="s">
        <v>579</v>
      </c>
      <c r="F23" s="34" t="s">
        <v>611</v>
      </c>
      <c r="G23" s="34" t="s">
        <v>612</v>
      </c>
      <c r="H23" s="34"/>
      <c r="I23" s="159" t="s">
        <v>30</v>
      </c>
      <c r="J23" s="34"/>
      <c r="K23" s="35" t="s">
        <v>592</v>
      </c>
      <c r="L23" s="34"/>
      <c r="M23" s="167"/>
      <c r="P23" s="34"/>
    </row>
    <row r="24" spans="1:16" ht="24.75" customHeight="1">
      <c r="A24" s="32">
        <v>18</v>
      </c>
      <c r="B24" s="33" t="str">
        <f t="shared" si="0"/>
        <v>11020303470301</v>
      </c>
      <c r="C24" s="32" t="str">
        <f>VLOOKUP(D24,KHChung!$C$5:$I$824,7,0)</f>
        <v>030347</v>
      </c>
      <c r="D24" s="161" t="s">
        <v>512</v>
      </c>
      <c r="E24" s="34" t="s">
        <v>579</v>
      </c>
      <c r="F24" s="34" t="s">
        <v>611</v>
      </c>
      <c r="G24" s="34" t="s">
        <v>612</v>
      </c>
      <c r="H24" s="34"/>
      <c r="I24" s="159" t="s">
        <v>56</v>
      </c>
      <c r="J24" s="34"/>
      <c r="K24" s="35" t="s">
        <v>594</v>
      </c>
      <c r="L24" s="34"/>
      <c r="M24" s="167"/>
      <c r="P24" s="34"/>
    </row>
    <row r="25" spans="1:16" ht="24.75" customHeight="1">
      <c r="A25" s="32">
        <v>19</v>
      </c>
      <c r="B25" s="33" t="str">
        <f t="shared" si="0"/>
        <v>11020303480301</v>
      </c>
      <c r="C25" s="32" t="str">
        <f>VLOOKUP(D25,KHChung!$C$5:$I$824,7,0)</f>
        <v>030348</v>
      </c>
      <c r="D25" s="160" t="s">
        <v>517</v>
      </c>
      <c r="E25" s="34" t="s">
        <v>579</v>
      </c>
      <c r="F25" s="34" t="s">
        <v>611</v>
      </c>
      <c r="G25" s="34" t="s">
        <v>612</v>
      </c>
      <c r="H25" s="34"/>
      <c r="I25" s="159" t="s">
        <v>57</v>
      </c>
      <c r="J25" s="34"/>
      <c r="K25" s="35" t="s">
        <v>594</v>
      </c>
      <c r="L25" s="34"/>
      <c r="M25" s="167"/>
      <c r="P25" s="34"/>
    </row>
    <row r="26" spans="1:16" ht="24.75" customHeight="1">
      <c r="A26" s="32">
        <v>20</v>
      </c>
      <c r="B26" s="33" t="str">
        <f t="shared" si="0"/>
        <v>11020303460301</v>
      </c>
      <c r="C26" s="32" t="str">
        <f>VLOOKUP(D26,KHChung!$C$5:$I$824,7,0)</f>
        <v>030346</v>
      </c>
      <c r="D26" s="161" t="s">
        <v>523</v>
      </c>
      <c r="E26" s="34" t="s">
        <v>579</v>
      </c>
      <c r="F26" s="34" t="s">
        <v>611</v>
      </c>
      <c r="G26" s="34" t="s">
        <v>612</v>
      </c>
      <c r="H26" s="34"/>
      <c r="I26" s="159" t="s">
        <v>58</v>
      </c>
      <c r="J26" s="34"/>
      <c r="K26" s="35" t="s">
        <v>594</v>
      </c>
      <c r="L26" s="34"/>
      <c r="M26" s="167"/>
      <c r="P26" s="34"/>
    </row>
    <row r="27" spans="1:16" ht="24.75" customHeight="1">
      <c r="A27" s="32">
        <v>21</v>
      </c>
      <c r="B27" s="33" t="str">
        <f t="shared" si="0"/>
        <v>11020503360301</v>
      </c>
      <c r="C27" s="32" t="str">
        <f>VLOOKUP(D27,KHChung!$C$5:$I$824,7,0)</f>
        <v>050336</v>
      </c>
      <c r="D27" s="160" t="s">
        <v>427</v>
      </c>
      <c r="E27" s="34" t="s">
        <v>579</v>
      </c>
      <c r="F27" s="34" t="s">
        <v>611</v>
      </c>
      <c r="G27" s="34" t="s">
        <v>612</v>
      </c>
      <c r="H27" s="34"/>
      <c r="I27" s="159" t="s">
        <v>0</v>
      </c>
      <c r="J27" s="34"/>
      <c r="K27" s="35" t="s">
        <v>594</v>
      </c>
      <c r="L27" s="34"/>
      <c r="M27" s="167"/>
      <c r="P27" s="34"/>
    </row>
    <row r="28" spans="1:16" ht="24.75" customHeight="1">
      <c r="A28" s="32">
        <v>22</v>
      </c>
      <c r="B28" s="33" t="str">
        <f t="shared" si="0"/>
        <v>11020503360302</v>
      </c>
      <c r="C28" s="32" t="str">
        <f>VLOOKUP(D28,KHChung!$C$5:$I$824,7,0)</f>
        <v>050336</v>
      </c>
      <c r="D28" s="160" t="s">
        <v>427</v>
      </c>
      <c r="E28" s="34" t="s">
        <v>579</v>
      </c>
      <c r="F28" s="34" t="s">
        <v>611</v>
      </c>
      <c r="G28" s="34" t="s">
        <v>612</v>
      </c>
      <c r="H28" s="34"/>
      <c r="I28" s="159" t="s">
        <v>1</v>
      </c>
      <c r="J28" s="34"/>
      <c r="K28" s="35" t="s">
        <v>595</v>
      </c>
      <c r="L28" s="34"/>
      <c r="M28" s="167"/>
      <c r="P28" s="34"/>
    </row>
    <row r="29" spans="1:16" ht="24.75" customHeight="1">
      <c r="A29" s="32">
        <v>23</v>
      </c>
      <c r="B29" s="33" t="str">
        <f t="shared" si="0"/>
        <v>11020503360303</v>
      </c>
      <c r="C29" s="32" t="str">
        <f>VLOOKUP(D29,KHChung!$C$5:$I$824,7,0)</f>
        <v>050336</v>
      </c>
      <c r="D29" s="160" t="s">
        <v>427</v>
      </c>
      <c r="E29" s="34" t="s">
        <v>579</v>
      </c>
      <c r="F29" s="34" t="s">
        <v>611</v>
      </c>
      <c r="G29" s="34" t="s">
        <v>612</v>
      </c>
      <c r="H29" s="34"/>
      <c r="I29" s="159" t="s">
        <v>2</v>
      </c>
      <c r="J29" s="34"/>
      <c r="K29" s="35" t="s">
        <v>597</v>
      </c>
      <c r="L29" s="34"/>
      <c r="M29" s="167"/>
      <c r="P29" s="34"/>
    </row>
    <row r="30" spans="1:16" ht="24.75" customHeight="1">
      <c r="A30" s="32">
        <v>24</v>
      </c>
      <c r="B30" s="33" t="str">
        <f t="shared" si="0"/>
        <v>11020503360304</v>
      </c>
      <c r="C30" s="32" t="str">
        <f>VLOOKUP(D30,KHChung!$C$5:$I$824,7,0)</f>
        <v>050336</v>
      </c>
      <c r="D30" s="160" t="s">
        <v>427</v>
      </c>
      <c r="E30" s="34" t="s">
        <v>579</v>
      </c>
      <c r="F30" s="34" t="s">
        <v>611</v>
      </c>
      <c r="G30" s="34" t="s">
        <v>612</v>
      </c>
      <c r="H30" s="34"/>
      <c r="I30" s="159" t="s">
        <v>11</v>
      </c>
      <c r="J30" s="34"/>
      <c r="K30" s="35" t="s">
        <v>592</v>
      </c>
      <c r="L30" s="34"/>
      <c r="M30" s="167"/>
      <c r="P30" s="34"/>
    </row>
    <row r="31" spans="1:16" ht="24.75" customHeight="1">
      <c r="A31" s="32">
        <v>25</v>
      </c>
      <c r="B31" s="33" t="str">
        <f t="shared" si="0"/>
        <v>11021103670301</v>
      </c>
      <c r="C31" s="32" t="str">
        <f>VLOOKUP(D31,KHChung!$C$5:$I$824,7,0)</f>
        <v>110367</v>
      </c>
      <c r="D31" s="161" t="s">
        <v>462</v>
      </c>
      <c r="E31" s="34" t="s">
        <v>579</v>
      </c>
      <c r="F31" s="34" t="s">
        <v>611</v>
      </c>
      <c r="G31" s="34" t="s">
        <v>612</v>
      </c>
      <c r="H31" s="34"/>
      <c r="I31" s="159" t="s">
        <v>6</v>
      </c>
      <c r="J31" s="34"/>
      <c r="K31" s="35" t="s">
        <v>594</v>
      </c>
      <c r="L31" s="34"/>
      <c r="M31" s="167"/>
      <c r="P31" s="34"/>
    </row>
    <row r="32" spans="1:16" ht="24.75" customHeight="1">
      <c r="A32" s="32">
        <v>26</v>
      </c>
      <c r="B32" s="33" t="str">
        <f t="shared" si="0"/>
        <v>11021103670302</v>
      </c>
      <c r="C32" s="32" t="str">
        <f>VLOOKUP(D32,KHChung!$C$5:$I$824,7,0)</f>
        <v>110367</v>
      </c>
      <c r="D32" s="161" t="s">
        <v>462</v>
      </c>
      <c r="E32" s="34" t="s">
        <v>579</v>
      </c>
      <c r="F32" s="34" t="s">
        <v>611</v>
      </c>
      <c r="G32" s="34" t="s">
        <v>612</v>
      </c>
      <c r="H32" s="34"/>
      <c r="I32" s="159" t="s">
        <v>7</v>
      </c>
      <c r="J32" s="34"/>
      <c r="K32" s="35" t="s">
        <v>595</v>
      </c>
      <c r="L32" s="34"/>
      <c r="M32" s="167"/>
      <c r="P32" s="34"/>
    </row>
    <row r="33" spans="1:16" ht="24.75" customHeight="1">
      <c r="A33" s="32">
        <v>27</v>
      </c>
      <c r="B33" s="33" t="str">
        <f t="shared" si="0"/>
        <v>11021103670303</v>
      </c>
      <c r="C33" s="32" t="str">
        <f>VLOOKUP(D33,KHChung!$C$5:$I$824,7,0)</f>
        <v>110367</v>
      </c>
      <c r="D33" s="161" t="s">
        <v>462</v>
      </c>
      <c r="E33" s="34" t="s">
        <v>579</v>
      </c>
      <c r="F33" s="34" t="s">
        <v>611</v>
      </c>
      <c r="G33" s="34" t="s">
        <v>612</v>
      </c>
      <c r="H33" s="34"/>
      <c r="I33" s="159" t="s">
        <v>3</v>
      </c>
      <c r="J33" s="34"/>
      <c r="K33" s="35" t="s">
        <v>597</v>
      </c>
      <c r="L33" s="34"/>
      <c r="M33" s="167"/>
      <c r="P33" s="34"/>
    </row>
    <row r="34" spans="1:16" ht="24.75" customHeight="1">
      <c r="A34" s="32">
        <v>28</v>
      </c>
      <c r="B34" s="33" t="str">
        <f t="shared" si="0"/>
        <v>11021103670304</v>
      </c>
      <c r="C34" s="32" t="str">
        <f>VLOOKUP(D34,KHChung!$C$5:$I$824,7,0)</f>
        <v>110367</v>
      </c>
      <c r="D34" s="161" t="s">
        <v>462</v>
      </c>
      <c r="E34" s="34" t="s">
        <v>579</v>
      </c>
      <c r="F34" s="34" t="s">
        <v>611</v>
      </c>
      <c r="G34" s="34" t="s">
        <v>612</v>
      </c>
      <c r="H34" s="34"/>
      <c r="I34" s="159" t="s">
        <v>12</v>
      </c>
      <c r="J34" s="34"/>
      <c r="K34" s="35" t="s">
        <v>592</v>
      </c>
      <c r="L34" s="34"/>
      <c r="M34" s="167"/>
      <c r="P34" s="34"/>
    </row>
    <row r="35" spans="1:16" ht="24.75" customHeight="1">
      <c r="A35" s="32">
        <v>29</v>
      </c>
      <c r="B35" s="33" t="str">
        <f t="shared" si="0"/>
        <v>11021103670305</v>
      </c>
      <c r="C35" s="32" t="str">
        <f>VLOOKUP(D35,KHChung!$C$5:$I$824,7,0)</f>
        <v>110367</v>
      </c>
      <c r="D35" s="161" t="s">
        <v>462</v>
      </c>
      <c r="E35" s="34" t="s">
        <v>579</v>
      </c>
      <c r="F35" s="34" t="s">
        <v>611</v>
      </c>
      <c r="G35" s="34" t="s">
        <v>612</v>
      </c>
      <c r="H35" s="34"/>
      <c r="I35" s="159" t="s">
        <v>55</v>
      </c>
      <c r="J35" s="34"/>
      <c r="K35" s="35" t="s">
        <v>593</v>
      </c>
      <c r="L35" s="34"/>
      <c r="M35" s="167"/>
      <c r="P35" s="34"/>
    </row>
    <row r="36" spans="1:16" ht="24.75" customHeight="1">
      <c r="A36" s="32">
        <v>30</v>
      </c>
      <c r="B36" s="33" t="str">
        <f t="shared" si="0"/>
        <v>11020703550301</v>
      </c>
      <c r="C36" s="32" t="str">
        <f>VLOOKUP(D36,KHChung!$C$5:$I$824,7,0)</f>
        <v>070355</v>
      </c>
      <c r="D36" s="160" t="s">
        <v>365</v>
      </c>
      <c r="E36" s="34" t="s">
        <v>579</v>
      </c>
      <c r="F36" s="34" t="s">
        <v>611</v>
      </c>
      <c r="G36" s="34" t="s">
        <v>612</v>
      </c>
      <c r="H36" s="34" t="s">
        <v>657</v>
      </c>
      <c r="I36" s="159" t="s">
        <v>53</v>
      </c>
      <c r="J36" s="34"/>
      <c r="K36" s="35" t="s">
        <v>594</v>
      </c>
      <c r="L36" s="34"/>
      <c r="M36" s="167"/>
      <c r="P36" s="34"/>
    </row>
    <row r="37" spans="1:16" ht="24.75" customHeight="1">
      <c r="A37" s="32">
        <v>31</v>
      </c>
      <c r="B37" s="33" t="str">
        <f t="shared" si="0"/>
        <v>11020703550302</v>
      </c>
      <c r="C37" s="32" t="str">
        <f>VLOOKUP(D37,KHChung!$C$5:$I$824,7,0)</f>
        <v>070355</v>
      </c>
      <c r="D37" s="160" t="s">
        <v>365</v>
      </c>
      <c r="E37" s="34" t="s">
        <v>579</v>
      </c>
      <c r="F37" s="34" t="s">
        <v>611</v>
      </c>
      <c r="G37" s="34" t="s">
        <v>612</v>
      </c>
      <c r="H37" s="34" t="s">
        <v>657</v>
      </c>
      <c r="I37" s="159" t="s">
        <v>54</v>
      </c>
      <c r="J37" s="34"/>
      <c r="K37" s="35" t="s">
        <v>595</v>
      </c>
      <c r="L37" s="34"/>
      <c r="M37" s="167"/>
      <c r="P37" s="34"/>
    </row>
    <row r="38" spans="1:16" ht="24.75" customHeight="1">
      <c r="A38" s="32">
        <v>32</v>
      </c>
      <c r="B38" s="33" t="str">
        <f t="shared" si="0"/>
        <v>11020203310301</v>
      </c>
      <c r="C38" s="32" t="str">
        <f>VLOOKUP(D38,KHChung!$C$5:$I$824,7,0)</f>
        <v>020331</v>
      </c>
      <c r="D38" s="160" t="s">
        <v>306</v>
      </c>
      <c r="E38" s="34" t="s">
        <v>579</v>
      </c>
      <c r="F38" s="34" t="s">
        <v>611</v>
      </c>
      <c r="G38" s="34" t="s">
        <v>612</v>
      </c>
      <c r="H38" s="34"/>
      <c r="I38" s="159" t="s">
        <v>8</v>
      </c>
      <c r="J38" s="34"/>
      <c r="K38" s="35" t="s">
        <v>594</v>
      </c>
      <c r="L38" s="34"/>
      <c r="M38" s="167"/>
      <c r="P38" s="34"/>
    </row>
    <row r="39" spans="1:16" ht="24.75" customHeight="1">
      <c r="A39" s="32">
        <v>33</v>
      </c>
      <c r="B39" s="33" t="str">
        <f t="shared" si="0"/>
        <v>11020203310302</v>
      </c>
      <c r="C39" s="32" t="str">
        <f>VLOOKUP(D39,KHChung!$C$5:$I$824,7,0)</f>
        <v>020331</v>
      </c>
      <c r="D39" s="160" t="s">
        <v>306</v>
      </c>
      <c r="E39" s="34" t="s">
        <v>579</v>
      </c>
      <c r="F39" s="34" t="s">
        <v>611</v>
      </c>
      <c r="G39" s="34" t="s">
        <v>612</v>
      </c>
      <c r="H39" s="34"/>
      <c r="I39" s="159" t="s">
        <v>9</v>
      </c>
      <c r="J39" s="34"/>
      <c r="K39" s="35" t="s">
        <v>595</v>
      </c>
      <c r="L39" s="34"/>
      <c r="M39" s="167"/>
      <c r="P39" s="34"/>
    </row>
    <row r="40" spans="1:16" ht="24.75" customHeight="1">
      <c r="A40" s="32">
        <v>34</v>
      </c>
      <c r="B40" s="33" t="str">
        <f t="shared" si="0"/>
        <v>11020203310303</v>
      </c>
      <c r="C40" s="32" t="str">
        <f>VLOOKUP(D40,KHChung!$C$5:$I$824,7,0)</f>
        <v>020331</v>
      </c>
      <c r="D40" s="160" t="s">
        <v>306</v>
      </c>
      <c r="E40" s="34" t="s">
        <v>579</v>
      </c>
      <c r="F40" s="34" t="s">
        <v>611</v>
      </c>
      <c r="G40" s="34" t="s">
        <v>612</v>
      </c>
      <c r="H40" s="34"/>
      <c r="I40" s="159" t="s">
        <v>16</v>
      </c>
      <c r="J40" s="34"/>
      <c r="K40" s="35" t="s">
        <v>597</v>
      </c>
      <c r="L40" s="34"/>
      <c r="M40" s="167"/>
      <c r="P40" s="34"/>
    </row>
    <row r="41" spans="1:16" ht="24.75" customHeight="1">
      <c r="A41" s="32">
        <v>35</v>
      </c>
      <c r="B41" s="33" t="str">
        <f t="shared" si="0"/>
        <v>11020203310304</v>
      </c>
      <c r="C41" s="32" t="str">
        <f>VLOOKUP(D41,KHChung!$C$5:$I$824,7,0)</f>
        <v>020331</v>
      </c>
      <c r="D41" s="160" t="s">
        <v>306</v>
      </c>
      <c r="E41" s="34" t="s">
        <v>579</v>
      </c>
      <c r="F41" s="34" t="s">
        <v>611</v>
      </c>
      <c r="G41" s="34" t="s">
        <v>612</v>
      </c>
      <c r="H41" s="34"/>
      <c r="I41" s="159" t="s">
        <v>50</v>
      </c>
      <c r="J41" s="34"/>
      <c r="K41" s="35" t="s">
        <v>592</v>
      </c>
      <c r="L41" s="34"/>
      <c r="M41" s="167"/>
      <c r="P41" s="34"/>
    </row>
    <row r="42" spans="1:16" ht="24.75" customHeight="1">
      <c r="A42" s="32">
        <v>36</v>
      </c>
      <c r="B42" s="33" t="str">
        <f t="shared" si="0"/>
        <v>11020203310305</v>
      </c>
      <c r="C42" s="32" t="str">
        <f>VLOOKUP(D42,KHChung!$C$5:$I$824,7,0)</f>
        <v>020331</v>
      </c>
      <c r="D42" s="160" t="s">
        <v>306</v>
      </c>
      <c r="E42" s="34" t="s">
        <v>579</v>
      </c>
      <c r="F42" s="34" t="s">
        <v>611</v>
      </c>
      <c r="G42" s="34" t="s">
        <v>612</v>
      </c>
      <c r="H42" s="34"/>
      <c r="I42" s="159" t="s">
        <v>51</v>
      </c>
      <c r="J42" s="34"/>
      <c r="K42" s="35" t="s">
        <v>593</v>
      </c>
      <c r="L42" s="34"/>
      <c r="M42" s="167"/>
      <c r="P42" s="34"/>
    </row>
    <row r="43" spans="1:16" ht="24.75" customHeight="1">
      <c r="A43" s="32">
        <v>37</v>
      </c>
      <c r="B43" s="33" t="str">
        <f t="shared" si="0"/>
        <v>11021103680301</v>
      </c>
      <c r="C43" s="32" t="str">
        <f>VLOOKUP(D43,KHChung!$C$5:$I$824,7,0)</f>
        <v>110368</v>
      </c>
      <c r="D43" s="161" t="s">
        <v>478</v>
      </c>
      <c r="E43" s="34" t="s">
        <v>579</v>
      </c>
      <c r="F43" s="34" t="s">
        <v>611</v>
      </c>
      <c r="G43" s="34" t="s">
        <v>612</v>
      </c>
      <c r="H43" s="34"/>
      <c r="I43" s="159" t="s">
        <v>13</v>
      </c>
      <c r="J43" s="34"/>
      <c r="K43" s="35" t="s">
        <v>594</v>
      </c>
      <c r="L43" s="34"/>
      <c r="M43" s="167"/>
      <c r="P43" s="34"/>
    </row>
    <row r="44" spans="1:16" ht="24.75" customHeight="1">
      <c r="A44" s="32">
        <v>38</v>
      </c>
      <c r="B44" s="33" t="str">
        <f t="shared" si="0"/>
        <v>11021103680302</v>
      </c>
      <c r="C44" s="32" t="str">
        <f>VLOOKUP(D44,KHChung!$C$5:$I$824,7,0)</f>
        <v>110368</v>
      </c>
      <c r="D44" s="161" t="s">
        <v>478</v>
      </c>
      <c r="E44" s="34" t="s">
        <v>579</v>
      </c>
      <c r="F44" s="34" t="s">
        <v>611</v>
      </c>
      <c r="G44" s="34" t="s">
        <v>612</v>
      </c>
      <c r="H44" s="34"/>
      <c r="I44" s="159" t="s">
        <v>14</v>
      </c>
      <c r="J44" s="34"/>
      <c r="K44" s="35" t="s">
        <v>595</v>
      </c>
      <c r="L44" s="34"/>
      <c r="M44" s="167"/>
      <c r="P44" s="34"/>
    </row>
    <row r="45" spans="1:16" ht="24.75" customHeight="1">
      <c r="A45" s="32">
        <v>39</v>
      </c>
      <c r="B45" s="33" t="str">
        <f t="shared" si="0"/>
        <v>11021103680303</v>
      </c>
      <c r="C45" s="32" t="str">
        <f>VLOOKUP(D45,KHChung!$C$5:$I$824,7,0)</f>
        <v>110368</v>
      </c>
      <c r="D45" s="161" t="s">
        <v>478</v>
      </c>
      <c r="E45" s="34" t="s">
        <v>579</v>
      </c>
      <c r="F45" s="34" t="s">
        <v>611</v>
      </c>
      <c r="G45" s="34" t="s">
        <v>612</v>
      </c>
      <c r="H45" s="34"/>
      <c r="I45" s="159" t="s">
        <v>15</v>
      </c>
      <c r="J45" s="34"/>
      <c r="K45" s="35" t="s">
        <v>597</v>
      </c>
      <c r="L45" s="34"/>
      <c r="M45" s="167"/>
      <c r="P45" s="34"/>
    </row>
    <row r="46" spans="1:16" ht="24.75" customHeight="1">
      <c r="A46" s="32">
        <v>40</v>
      </c>
      <c r="B46" s="33" t="str">
        <f t="shared" si="0"/>
        <v>11021303510301</v>
      </c>
      <c r="C46" s="32" t="str">
        <f>VLOOKUP(D46,KHChung!$C$5:$I$824,7,0)</f>
        <v>130351</v>
      </c>
      <c r="D46" s="161" t="s">
        <v>560</v>
      </c>
      <c r="E46" s="34" t="s">
        <v>579</v>
      </c>
      <c r="F46" s="34" t="s">
        <v>611</v>
      </c>
      <c r="G46" s="34" t="s">
        <v>612</v>
      </c>
      <c r="H46" s="34"/>
      <c r="I46" s="159" t="s">
        <v>59</v>
      </c>
      <c r="J46" s="34"/>
      <c r="K46" s="35" t="s">
        <v>594</v>
      </c>
      <c r="L46" s="34"/>
      <c r="M46" s="167"/>
      <c r="P46" s="34"/>
    </row>
    <row r="47" spans="1:16" ht="24.75" customHeight="1">
      <c r="A47" s="32">
        <v>41</v>
      </c>
      <c r="B47" s="33" t="str">
        <f t="shared" si="0"/>
        <v>11021303510302</v>
      </c>
      <c r="C47" s="32" t="str">
        <f>VLOOKUP(D47,KHChung!$C$5:$I$824,7,0)</f>
        <v>130351</v>
      </c>
      <c r="D47" s="161" t="s">
        <v>560</v>
      </c>
      <c r="E47" s="34" t="s">
        <v>579</v>
      </c>
      <c r="F47" s="34" t="s">
        <v>611</v>
      </c>
      <c r="G47" s="34" t="s">
        <v>612</v>
      </c>
      <c r="H47" s="34"/>
      <c r="I47" s="159" t="s">
        <v>60</v>
      </c>
      <c r="J47" s="34"/>
      <c r="K47" s="35" t="s">
        <v>595</v>
      </c>
      <c r="L47" s="34"/>
      <c r="M47" s="167"/>
      <c r="P47" s="162"/>
    </row>
    <row r="48" spans="1:16" s="169" customFormat="1" ht="24.75" customHeight="1">
      <c r="A48" s="164"/>
      <c r="B48" s="165"/>
      <c r="C48" s="164"/>
      <c r="D48" s="166"/>
      <c r="E48" s="167"/>
      <c r="F48" s="167"/>
      <c r="G48" s="167"/>
      <c r="H48" s="167"/>
      <c r="I48" s="164"/>
      <c r="J48" s="167"/>
      <c r="K48" s="168"/>
      <c r="L48" s="167"/>
      <c r="M48" s="167"/>
      <c r="P48" s="167"/>
    </row>
    <row r="49" spans="1:16" s="169" customFormat="1" ht="24.75" customHeight="1">
      <c r="A49" s="170" t="s">
        <v>643</v>
      </c>
      <c r="B49" s="165"/>
      <c r="C49" s="164"/>
      <c r="D49" s="166"/>
      <c r="E49" s="167"/>
      <c r="F49" s="167"/>
      <c r="G49" s="167"/>
      <c r="H49" s="167"/>
      <c r="I49" s="164"/>
      <c r="J49" s="167"/>
      <c r="K49" s="168"/>
      <c r="L49" s="167"/>
      <c r="M49" s="167"/>
      <c r="P49" s="167"/>
    </row>
    <row r="50" spans="1:16" ht="24.75" customHeight="1">
      <c r="A50" s="31" t="s">
        <v>102</v>
      </c>
      <c r="B50" s="31" t="s">
        <v>582</v>
      </c>
      <c r="C50" s="31" t="s">
        <v>583</v>
      </c>
      <c r="D50" s="31" t="s">
        <v>584</v>
      </c>
      <c r="E50" s="31" t="s">
        <v>585</v>
      </c>
      <c r="F50" s="31" t="s">
        <v>586</v>
      </c>
      <c r="G50" s="31" t="s">
        <v>587</v>
      </c>
      <c r="H50" s="31" t="s">
        <v>588</v>
      </c>
      <c r="I50" s="31" t="s">
        <v>589</v>
      </c>
      <c r="J50" s="31" t="s">
        <v>590</v>
      </c>
      <c r="K50" s="31"/>
      <c r="L50" s="31" t="s">
        <v>591</v>
      </c>
      <c r="M50" s="43" t="s">
        <v>607</v>
      </c>
      <c r="P50" s="163"/>
    </row>
    <row r="51" spans="1:16" ht="24.75" customHeight="1">
      <c r="A51" s="32">
        <v>1</v>
      </c>
      <c r="B51" s="33" t="str">
        <f aca="true" t="shared" si="1" ref="B51:B91">CONCATENATE("1102",C51,"03",K51)</f>
        <v>11020103270301</v>
      </c>
      <c r="C51" s="32" t="str">
        <f>VLOOKUP(D51,KHChung!$C$5:$I$824,7,0)</f>
        <v>010327</v>
      </c>
      <c r="D51" s="161" t="s">
        <v>247</v>
      </c>
      <c r="E51" s="34" t="s">
        <v>579</v>
      </c>
      <c r="F51" s="34" t="s">
        <v>611</v>
      </c>
      <c r="G51" s="34" t="s">
        <v>39</v>
      </c>
      <c r="H51" s="34"/>
      <c r="I51" s="159" t="s">
        <v>23</v>
      </c>
      <c r="J51" s="34"/>
      <c r="K51" s="35" t="s">
        <v>594</v>
      </c>
      <c r="L51" s="34"/>
      <c r="M51" s="167"/>
      <c r="P51" s="34"/>
    </row>
    <row r="52" spans="1:16" ht="24.75" customHeight="1">
      <c r="A52" s="32">
        <v>2</v>
      </c>
      <c r="B52" s="33" t="str">
        <f t="shared" si="1"/>
        <v>11020103270302</v>
      </c>
      <c r="C52" s="32" t="str">
        <f>VLOOKUP(D52,KHChung!$C$5:$I$824,7,0)</f>
        <v>010327</v>
      </c>
      <c r="D52" s="161" t="s">
        <v>247</v>
      </c>
      <c r="E52" s="34" t="s">
        <v>579</v>
      </c>
      <c r="F52" s="34" t="s">
        <v>611</v>
      </c>
      <c r="G52" s="34" t="s">
        <v>39</v>
      </c>
      <c r="H52" s="34"/>
      <c r="I52" s="159" t="s">
        <v>24</v>
      </c>
      <c r="J52" s="34"/>
      <c r="K52" s="35" t="s">
        <v>595</v>
      </c>
      <c r="L52" s="34"/>
      <c r="M52" s="167"/>
      <c r="P52" s="34"/>
    </row>
    <row r="53" spans="1:16" ht="24.75" customHeight="1">
      <c r="A53" s="32">
        <v>3</v>
      </c>
      <c r="B53" s="33" t="str">
        <f t="shared" si="1"/>
        <v>11020103270303</v>
      </c>
      <c r="C53" s="32" t="str">
        <f>VLOOKUP(D53,KHChung!$C$5:$I$824,7,0)</f>
        <v>010327</v>
      </c>
      <c r="D53" s="161" t="s">
        <v>247</v>
      </c>
      <c r="E53" s="34" t="s">
        <v>579</v>
      </c>
      <c r="F53" s="34" t="s">
        <v>611</v>
      </c>
      <c r="G53" s="34" t="s">
        <v>39</v>
      </c>
      <c r="H53" s="34"/>
      <c r="I53" s="159" t="s">
        <v>25</v>
      </c>
      <c r="J53" s="34"/>
      <c r="K53" s="35" t="s">
        <v>597</v>
      </c>
      <c r="L53" s="34"/>
      <c r="M53" s="167"/>
      <c r="P53" s="34"/>
    </row>
    <row r="54" spans="1:16" ht="24.75" customHeight="1">
      <c r="A54" s="32">
        <v>4</v>
      </c>
      <c r="B54" s="33" t="str">
        <f t="shared" si="1"/>
        <v>11020103270304</v>
      </c>
      <c r="C54" s="32" t="str">
        <f>VLOOKUP(D54,KHChung!$C$5:$I$824,7,0)</f>
        <v>010327</v>
      </c>
      <c r="D54" s="161" t="s">
        <v>247</v>
      </c>
      <c r="E54" s="34" t="s">
        <v>579</v>
      </c>
      <c r="F54" s="34" t="s">
        <v>611</v>
      </c>
      <c r="G54" s="34" t="s">
        <v>39</v>
      </c>
      <c r="H54" s="34"/>
      <c r="I54" s="159" t="s">
        <v>26</v>
      </c>
      <c r="J54" s="34"/>
      <c r="K54" s="35" t="s">
        <v>592</v>
      </c>
      <c r="L54" s="34"/>
      <c r="M54" s="167"/>
      <c r="P54" s="34"/>
    </row>
    <row r="55" spans="1:16" ht="24.75" customHeight="1">
      <c r="A55" s="32">
        <v>5</v>
      </c>
      <c r="B55" s="33" t="str">
        <f t="shared" si="1"/>
        <v>11020103270305</v>
      </c>
      <c r="C55" s="32" t="str">
        <f>VLOOKUP(D55,KHChung!$C$5:$I$824,7,0)</f>
        <v>010327</v>
      </c>
      <c r="D55" s="161" t="s">
        <v>247</v>
      </c>
      <c r="E55" s="34" t="s">
        <v>579</v>
      </c>
      <c r="F55" s="34" t="s">
        <v>611</v>
      </c>
      <c r="G55" s="34" t="s">
        <v>39</v>
      </c>
      <c r="H55" s="34"/>
      <c r="I55" s="159" t="s">
        <v>45</v>
      </c>
      <c r="J55" s="34"/>
      <c r="K55" s="35" t="s">
        <v>593</v>
      </c>
      <c r="L55" s="34"/>
      <c r="M55" s="167"/>
      <c r="P55" s="34"/>
    </row>
    <row r="56" spans="1:16" ht="24.75" customHeight="1">
      <c r="A56" s="32">
        <v>6</v>
      </c>
      <c r="B56" s="33" t="str">
        <f t="shared" si="1"/>
        <v>11020103270306</v>
      </c>
      <c r="C56" s="32" t="str">
        <f>VLOOKUP(D56,KHChung!$C$5:$I$824,7,0)</f>
        <v>010327</v>
      </c>
      <c r="D56" s="161" t="s">
        <v>247</v>
      </c>
      <c r="E56" s="34" t="s">
        <v>579</v>
      </c>
      <c r="F56" s="34" t="s">
        <v>611</v>
      </c>
      <c r="G56" s="34" t="s">
        <v>39</v>
      </c>
      <c r="H56" s="34"/>
      <c r="I56" s="159" t="s">
        <v>46</v>
      </c>
      <c r="J56" s="34"/>
      <c r="K56" s="35" t="s">
        <v>596</v>
      </c>
      <c r="L56" s="34"/>
      <c r="M56" s="167"/>
      <c r="P56" s="34"/>
    </row>
    <row r="57" spans="1:16" ht="24.75" customHeight="1">
      <c r="A57" s="32">
        <v>7</v>
      </c>
      <c r="B57" s="33" t="str">
        <f t="shared" si="1"/>
        <v>11020103270307</v>
      </c>
      <c r="C57" s="32" t="str">
        <f>VLOOKUP(D57,KHChung!$C$5:$I$824,7,0)</f>
        <v>010327</v>
      </c>
      <c r="D57" s="161" t="s">
        <v>247</v>
      </c>
      <c r="E57" s="34" t="s">
        <v>579</v>
      </c>
      <c r="F57" s="34" t="s">
        <v>611</v>
      </c>
      <c r="G57" s="34" t="s">
        <v>39</v>
      </c>
      <c r="H57" s="34"/>
      <c r="I57" s="159" t="s">
        <v>47</v>
      </c>
      <c r="J57" s="34"/>
      <c r="K57" s="35" t="s">
        <v>598</v>
      </c>
      <c r="L57" s="34"/>
      <c r="M57" s="167"/>
      <c r="P57" s="34"/>
    </row>
    <row r="58" spans="1:16" ht="24.75" customHeight="1">
      <c r="A58" s="32">
        <v>8</v>
      </c>
      <c r="B58" s="33" t="str">
        <f t="shared" si="1"/>
        <v>11020103260301</v>
      </c>
      <c r="C58" s="32" t="str">
        <f>VLOOKUP(D58,KHChung!$C$5:$I$824,7,0)</f>
        <v>010326</v>
      </c>
      <c r="D58" s="161" t="s">
        <v>269</v>
      </c>
      <c r="E58" s="34" t="s">
        <v>579</v>
      </c>
      <c r="F58" s="34" t="s">
        <v>611</v>
      </c>
      <c r="G58" s="34" t="s">
        <v>39</v>
      </c>
      <c r="H58" s="34"/>
      <c r="I58" s="159" t="s">
        <v>48</v>
      </c>
      <c r="J58" s="34"/>
      <c r="K58" s="35" t="s">
        <v>594</v>
      </c>
      <c r="L58" s="34"/>
      <c r="M58" s="167"/>
      <c r="P58" s="34"/>
    </row>
    <row r="59" spans="1:16" ht="24.75" customHeight="1">
      <c r="A59" s="32">
        <v>9</v>
      </c>
      <c r="B59" s="33" t="str">
        <f t="shared" si="1"/>
        <v>11020103260302</v>
      </c>
      <c r="C59" s="32" t="str">
        <f>VLOOKUP(D59,KHChung!$C$5:$I$824,7,0)</f>
        <v>010326</v>
      </c>
      <c r="D59" s="161" t="s">
        <v>269</v>
      </c>
      <c r="E59" s="34" t="s">
        <v>579</v>
      </c>
      <c r="F59" s="34" t="s">
        <v>611</v>
      </c>
      <c r="G59" s="34" t="s">
        <v>39</v>
      </c>
      <c r="H59" s="34"/>
      <c r="I59" s="159" t="s">
        <v>49</v>
      </c>
      <c r="J59" s="34"/>
      <c r="K59" s="35" t="s">
        <v>595</v>
      </c>
      <c r="L59" s="34"/>
      <c r="M59" s="167"/>
      <c r="P59" s="34"/>
    </row>
    <row r="60" spans="1:16" ht="24.75" customHeight="1">
      <c r="A60" s="32">
        <v>10</v>
      </c>
      <c r="B60" s="33" t="str">
        <f t="shared" si="1"/>
        <v>11020703240301</v>
      </c>
      <c r="C60" s="32" t="str">
        <f>VLOOKUP(D60,KHChung!$C$5:$I$824,7,0)</f>
        <v>070324</v>
      </c>
      <c r="D60" s="161" t="s">
        <v>340</v>
      </c>
      <c r="E60" s="34" t="s">
        <v>579</v>
      </c>
      <c r="F60" s="34" t="s">
        <v>611</v>
      </c>
      <c r="G60" s="34" t="s">
        <v>39</v>
      </c>
      <c r="H60" s="34"/>
      <c r="I60" s="159" t="s">
        <v>4</v>
      </c>
      <c r="J60" s="34"/>
      <c r="K60" s="35" t="s">
        <v>594</v>
      </c>
      <c r="L60" s="34"/>
      <c r="M60" s="167"/>
      <c r="P60" s="34"/>
    </row>
    <row r="61" spans="1:18" ht="24.75" customHeight="1">
      <c r="A61" s="32">
        <v>11</v>
      </c>
      <c r="B61" s="33" t="str">
        <f t="shared" si="1"/>
        <v>11020703240302</v>
      </c>
      <c r="C61" s="32" t="str">
        <f>VLOOKUP(D61,KHChung!$C$5:$I$824,7,0)</f>
        <v>070324</v>
      </c>
      <c r="D61" s="161" t="s">
        <v>340</v>
      </c>
      <c r="E61" s="34" t="s">
        <v>579</v>
      </c>
      <c r="F61" s="34" t="s">
        <v>611</v>
      </c>
      <c r="G61" s="34" t="s">
        <v>39</v>
      </c>
      <c r="H61" s="34"/>
      <c r="I61" s="159" t="s">
        <v>5</v>
      </c>
      <c r="J61" s="34"/>
      <c r="K61" s="35" t="s">
        <v>595</v>
      </c>
      <c r="L61" s="34"/>
      <c r="M61" s="167"/>
      <c r="P61" s="34"/>
      <c r="R61" s="42"/>
    </row>
    <row r="62" spans="1:16" ht="24.75" customHeight="1">
      <c r="A62" s="32">
        <v>12</v>
      </c>
      <c r="B62" s="33" t="str">
        <f t="shared" si="1"/>
        <v>11020703240303</v>
      </c>
      <c r="C62" s="32" t="str">
        <f>VLOOKUP(D62,KHChung!$C$5:$I$824,7,0)</f>
        <v>070324</v>
      </c>
      <c r="D62" s="161" t="s">
        <v>340</v>
      </c>
      <c r="E62" s="34" t="s">
        <v>579</v>
      </c>
      <c r="F62" s="34" t="s">
        <v>611</v>
      </c>
      <c r="G62" s="34" t="s">
        <v>39</v>
      </c>
      <c r="H62" s="34"/>
      <c r="I62" s="159" t="s">
        <v>10</v>
      </c>
      <c r="J62" s="34"/>
      <c r="K62" s="35" t="s">
        <v>597</v>
      </c>
      <c r="L62" s="34"/>
      <c r="M62" s="167"/>
      <c r="P62" s="34"/>
    </row>
    <row r="63" spans="1:16" ht="24.75" customHeight="1">
      <c r="A63" s="32">
        <v>13</v>
      </c>
      <c r="B63" s="33" t="str">
        <f t="shared" si="1"/>
        <v>11020703240304</v>
      </c>
      <c r="C63" s="32" t="str">
        <f>VLOOKUP(D63,KHChung!$C$5:$I$824,7,0)</f>
        <v>070324</v>
      </c>
      <c r="D63" s="161" t="s">
        <v>340</v>
      </c>
      <c r="E63" s="34" t="s">
        <v>579</v>
      </c>
      <c r="F63" s="34" t="s">
        <v>611</v>
      </c>
      <c r="G63" s="34" t="s">
        <v>39</v>
      </c>
      <c r="H63" s="34"/>
      <c r="I63" s="159" t="s">
        <v>52</v>
      </c>
      <c r="J63" s="34"/>
      <c r="K63" s="35" t="s">
        <v>592</v>
      </c>
      <c r="L63" s="34"/>
      <c r="M63" s="167"/>
      <c r="P63" s="34"/>
    </row>
    <row r="64" spans="1:16" ht="24.75" customHeight="1">
      <c r="A64" s="32">
        <v>14</v>
      </c>
      <c r="B64" s="33" t="str">
        <f t="shared" si="1"/>
        <v>11020803210301</v>
      </c>
      <c r="C64" s="32" t="str">
        <f>VLOOKUP(D64,KHChung!$C$5:$I$824,7,0)</f>
        <v>080321</v>
      </c>
      <c r="D64" s="161" t="s">
        <v>396</v>
      </c>
      <c r="E64" s="34" t="s">
        <v>579</v>
      </c>
      <c r="F64" s="34" t="s">
        <v>611</v>
      </c>
      <c r="G64" s="34" t="s">
        <v>39</v>
      </c>
      <c r="H64" s="34"/>
      <c r="I64" s="159" t="s">
        <v>27</v>
      </c>
      <c r="J64" s="34"/>
      <c r="K64" s="35" t="s">
        <v>594</v>
      </c>
      <c r="L64" s="34"/>
      <c r="M64" s="167"/>
      <c r="P64" s="34"/>
    </row>
    <row r="65" spans="1:16" ht="24.75" customHeight="1">
      <c r="A65" s="32">
        <v>15</v>
      </c>
      <c r="B65" s="33" t="str">
        <f t="shared" si="1"/>
        <v>11020803210302</v>
      </c>
      <c r="C65" s="32" t="str">
        <f>VLOOKUP(D65,KHChung!$C$5:$I$824,7,0)</f>
        <v>080321</v>
      </c>
      <c r="D65" s="161" t="s">
        <v>396</v>
      </c>
      <c r="E65" s="34" t="s">
        <v>579</v>
      </c>
      <c r="F65" s="34" t="s">
        <v>611</v>
      </c>
      <c r="G65" s="34" t="s">
        <v>39</v>
      </c>
      <c r="H65" s="34"/>
      <c r="I65" s="159" t="s">
        <v>28</v>
      </c>
      <c r="J65" s="34"/>
      <c r="K65" s="35" t="s">
        <v>595</v>
      </c>
      <c r="L65" s="34"/>
      <c r="M65" s="167"/>
      <c r="P65" s="34"/>
    </row>
    <row r="66" spans="1:16" ht="24.75" customHeight="1">
      <c r="A66" s="32">
        <v>16</v>
      </c>
      <c r="B66" s="33" t="str">
        <f t="shared" si="1"/>
        <v>11020803210303</v>
      </c>
      <c r="C66" s="32" t="str">
        <f>VLOOKUP(D66,KHChung!$C$5:$I$824,7,0)</f>
        <v>080321</v>
      </c>
      <c r="D66" s="161" t="s">
        <v>396</v>
      </c>
      <c r="E66" s="34" t="s">
        <v>579</v>
      </c>
      <c r="F66" s="34" t="s">
        <v>611</v>
      </c>
      <c r="G66" s="34" t="s">
        <v>39</v>
      </c>
      <c r="H66" s="34"/>
      <c r="I66" s="159" t="s">
        <v>29</v>
      </c>
      <c r="J66" s="34"/>
      <c r="K66" s="35" t="s">
        <v>597</v>
      </c>
      <c r="L66" s="34"/>
      <c r="M66" s="167"/>
      <c r="P66" s="34"/>
    </row>
    <row r="67" spans="1:16" ht="24.75" customHeight="1">
      <c r="A67" s="32">
        <v>17</v>
      </c>
      <c r="B67" s="33" t="str">
        <f t="shared" si="1"/>
        <v>11020803210304</v>
      </c>
      <c r="C67" s="32" t="str">
        <f>VLOOKUP(D67,KHChung!$C$5:$I$824,7,0)</f>
        <v>080321</v>
      </c>
      <c r="D67" s="161" t="s">
        <v>396</v>
      </c>
      <c r="E67" s="34" t="s">
        <v>579</v>
      </c>
      <c r="F67" s="34" t="s">
        <v>611</v>
      </c>
      <c r="G67" s="34" t="s">
        <v>39</v>
      </c>
      <c r="H67" s="34"/>
      <c r="I67" s="159" t="s">
        <v>30</v>
      </c>
      <c r="J67" s="34"/>
      <c r="K67" s="35" t="s">
        <v>592</v>
      </c>
      <c r="L67" s="34"/>
      <c r="M67" s="167"/>
      <c r="P67" s="34"/>
    </row>
    <row r="68" spans="1:16" ht="24.75" customHeight="1">
      <c r="A68" s="32">
        <v>18</v>
      </c>
      <c r="B68" s="33" t="str">
        <f t="shared" si="1"/>
        <v>11020303350301</v>
      </c>
      <c r="C68" s="32" t="str">
        <f>VLOOKUP(D68,KHChung!$C$5:$I$824,7,0)</f>
        <v>030335</v>
      </c>
      <c r="D68" s="161" t="s">
        <v>513</v>
      </c>
      <c r="E68" s="34" t="s">
        <v>579</v>
      </c>
      <c r="F68" s="34" t="s">
        <v>611</v>
      </c>
      <c r="G68" s="34" t="s">
        <v>40</v>
      </c>
      <c r="H68" s="34"/>
      <c r="I68" s="159" t="s">
        <v>56</v>
      </c>
      <c r="J68" s="34"/>
      <c r="K68" s="35" t="s">
        <v>594</v>
      </c>
      <c r="L68" s="34"/>
      <c r="M68" s="167"/>
      <c r="P68" s="34"/>
    </row>
    <row r="69" spans="1:16" ht="24.75" customHeight="1">
      <c r="A69" s="32">
        <v>19</v>
      </c>
      <c r="B69" s="33" t="str">
        <f t="shared" si="1"/>
        <v>11020303330301</v>
      </c>
      <c r="C69" s="32" t="str">
        <f>VLOOKUP(D69,KHChung!$C$5:$I$824,7,0)</f>
        <v>030333</v>
      </c>
      <c r="D69" s="161" t="s">
        <v>518</v>
      </c>
      <c r="E69" s="34" t="s">
        <v>579</v>
      </c>
      <c r="F69" s="34" t="s">
        <v>611</v>
      </c>
      <c r="G69" s="34" t="s">
        <v>40</v>
      </c>
      <c r="H69" s="34"/>
      <c r="I69" s="159" t="s">
        <v>57</v>
      </c>
      <c r="J69" s="34"/>
      <c r="K69" s="35" t="s">
        <v>594</v>
      </c>
      <c r="L69" s="34"/>
      <c r="M69" s="167"/>
      <c r="P69" s="34"/>
    </row>
    <row r="70" spans="1:16" ht="24.75" customHeight="1">
      <c r="A70" s="32">
        <v>20</v>
      </c>
      <c r="B70" s="33" t="str">
        <f t="shared" si="1"/>
        <v>11020303340301</v>
      </c>
      <c r="C70" s="32" t="str">
        <f>VLOOKUP(D70,KHChung!$C$5:$I$824,7,0)</f>
        <v>030334</v>
      </c>
      <c r="D70" s="161" t="s">
        <v>524</v>
      </c>
      <c r="E70" s="34" t="s">
        <v>579</v>
      </c>
      <c r="F70" s="34" t="s">
        <v>611</v>
      </c>
      <c r="G70" s="34" t="s">
        <v>40</v>
      </c>
      <c r="H70" s="34"/>
      <c r="I70" s="159" t="s">
        <v>58</v>
      </c>
      <c r="J70" s="34"/>
      <c r="K70" s="35" t="s">
        <v>594</v>
      </c>
      <c r="L70" s="34"/>
      <c r="M70" s="167"/>
      <c r="P70" s="34"/>
    </row>
    <row r="71" spans="1:16" ht="24.75" customHeight="1">
      <c r="A71" s="32">
        <v>21</v>
      </c>
      <c r="B71" s="33" t="str">
        <f t="shared" si="1"/>
        <v>11020503180301</v>
      </c>
      <c r="C71" s="32" t="str">
        <f>VLOOKUP(D71,KHChung!$C$5:$I$824,7,0)</f>
        <v>050318</v>
      </c>
      <c r="D71" s="161" t="s">
        <v>428</v>
      </c>
      <c r="E71" s="34" t="s">
        <v>579</v>
      </c>
      <c r="F71" s="34" t="s">
        <v>611</v>
      </c>
      <c r="G71" s="34" t="s">
        <v>39</v>
      </c>
      <c r="H71" s="34"/>
      <c r="I71" s="159" t="s">
        <v>0</v>
      </c>
      <c r="J71" s="34"/>
      <c r="K71" s="35" t="s">
        <v>594</v>
      </c>
      <c r="L71" s="34"/>
      <c r="M71" s="167"/>
      <c r="P71" s="34"/>
    </row>
    <row r="72" spans="1:16" ht="24.75" customHeight="1">
      <c r="A72" s="32">
        <v>22</v>
      </c>
      <c r="B72" s="33" t="str">
        <f t="shared" si="1"/>
        <v>11020503180302</v>
      </c>
      <c r="C72" s="32" t="str">
        <f>VLOOKUP(D72,KHChung!$C$5:$I$824,7,0)</f>
        <v>050318</v>
      </c>
      <c r="D72" s="161" t="s">
        <v>428</v>
      </c>
      <c r="E72" s="34" t="s">
        <v>579</v>
      </c>
      <c r="F72" s="34" t="s">
        <v>611</v>
      </c>
      <c r="G72" s="34" t="s">
        <v>39</v>
      </c>
      <c r="H72" s="34"/>
      <c r="I72" s="159" t="s">
        <v>1</v>
      </c>
      <c r="J72" s="34"/>
      <c r="K72" s="35" t="s">
        <v>595</v>
      </c>
      <c r="L72" s="34"/>
      <c r="M72" s="167"/>
      <c r="P72" s="34"/>
    </row>
    <row r="73" spans="1:16" ht="24.75" customHeight="1">
      <c r="A73" s="32">
        <v>23</v>
      </c>
      <c r="B73" s="33" t="str">
        <f t="shared" si="1"/>
        <v>11020503180303</v>
      </c>
      <c r="C73" s="32" t="str">
        <f>VLOOKUP(D73,KHChung!$C$5:$I$824,7,0)</f>
        <v>050318</v>
      </c>
      <c r="D73" s="161" t="s">
        <v>428</v>
      </c>
      <c r="E73" s="34" t="s">
        <v>579</v>
      </c>
      <c r="F73" s="34" t="s">
        <v>611</v>
      </c>
      <c r="G73" s="34" t="s">
        <v>39</v>
      </c>
      <c r="H73" s="34"/>
      <c r="I73" s="159" t="s">
        <v>2</v>
      </c>
      <c r="J73" s="34"/>
      <c r="K73" s="35" t="s">
        <v>597</v>
      </c>
      <c r="L73" s="34"/>
      <c r="M73" s="167"/>
      <c r="P73" s="34"/>
    </row>
    <row r="74" spans="1:16" ht="24.75" customHeight="1">
      <c r="A74" s="32">
        <v>24</v>
      </c>
      <c r="B74" s="33" t="str">
        <f t="shared" si="1"/>
        <v>11020503180304</v>
      </c>
      <c r="C74" s="32" t="str">
        <f>VLOOKUP(D74,KHChung!$C$5:$I$824,7,0)</f>
        <v>050318</v>
      </c>
      <c r="D74" s="161" t="s">
        <v>428</v>
      </c>
      <c r="E74" s="34" t="s">
        <v>579</v>
      </c>
      <c r="F74" s="34" t="s">
        <v>611</v>
      </c>
      <c r="G74" s="34" t="s">
        <v>39</v>
      </c>
      <c r="H74" s="34"/>
      <c r="I74" s="159" t="s">
        <v>11</v>
      </c>
      <c r="J74" s="34"/>
      <c r="K74" s="35" t="s">
        <v>592</v>
      </c>
      <c r="L74" s="34"/>
      <c r="M74" s="167"/>
      <c r="P74" s="34"/>
    </row>
    <row r="75" spans="1:16" ht="24.75" customHeight="1">
      <c r="A75" s="32">
        <v>25</v>
      </c>
      <c r="B75" s="33" t="str">
        <f t="shared" si="1"/>
        <v>11021103300301</v>
      </c>
      <c r="C75" s="32" t="str">
        <f>VLOOKUP(D75,KHChung!$C$5:$I$824,7,0)</f>
        <v>110330</v>
      </c>
      <c r="D75" s="161" t="s">
        <v>463</v>
      </c>
      <c r="E75" s="34" t="s">
        <v>579</v>
      </c>
      <c r="F75" s="34" t="s">
        <v>611</v>
      </c>
      <c r="G75" s="34" t="s">
        <v>40</v>
      </c>
      <c r="H75" s="34"/>
      <c r="I75" s="159" t="s">
        <v>6</v>
      </c>
      <c r="J75" s="34"/>
      <c r="K75" s="35" t="s">
        <v>594</v>
      </c>
      <c r="L75" s="34"/>
      <c r="M75" s="167"/>
      <c r="P75" s="34"/>
    </row>
    <row r="76" spans="1:16" ht="24.75" customHeight="1">
      <c r="A76" s="32">
        <v>26</v>
      </c>
      <c r="B76" s="33" t="str">
        <f t="shared" si="1"/>
        <v>11021103300302</v>
      </c>
      <c r="C76" s="32" t="str">
        <f>VLOOKUP(D76,KHChung!$C$5:$I$824,7,0)</f>
        <v>110330</v>
      </c>
      <c r="D76" s="161" t="s">
        <v>463</v>
      </c>
      <c r="E76" s="34" t="s">
        <v>579</v>
      </c>
      <c r="F76" s="34" t="s">
        <v>611</v>
      </c>
      <c r="G76" s="34" t="s">
        <v>40</v>
      </c>
      <c r="H76" s="34"/>
      <c r="I76" s="159" t="s">
        <v>7</v>
      </c>
      <c r="J76" s="34"/>
      <c r="K76" s="35" t="s">
        <v>595</v>
      </c>
      <c r="L76" s="34"/>
      <c r="M76" s="167"/>
      <c r="P76" s="34"/>
    </row>
    <row r="77" spans="1:16" ht="24.75" customHeight="1">
      <c r="A77" s="32">
        <v>27</v>
      </c>
      <c r="B77" s="33" t="str">
        <f t="shared" si="1"/>
        <v>11021103300303</v>
      </c>
      <c r="C77" s="32" t="str">
        <f>VLOOKUP(D77,KHChung!$C$5:$I$824,7,0)</f>
        <v>110330</v>
      </c>
      <c r="D77" s="161" t="s">
        <v>463</v>
      </c>
      <c r="E77" s="34" t="s">
        <v>579</v>
      </c>
      <c r="F77" s="34" t="s">
        <v>611</v>
      </c>
      <c r="G77" s="34" t="s">
        <v>40</v>
      </c>
      <c r="H77" s="34"/>
      <c r="I77" s="159" t="s">
        <v>3</v>
      </c>
      <c r="J77" s="34"/>
      <c r="K77" s="35" t="s">
        <v>597</v>
      </c>
      <c r="L77" s="34"/>
      <c r="M77" s="167"/>
      <c r="P77" s="34"/>
    </row>
    <row r="78" spans="1:16" ht="24.75" customHeight="1">
      <c r="A78" s="32">
        <v>28</v>
      </c>
      <c r="B78" s="33" t="str">
        <f t="shared" si="1"/>
        <v>11021103300304</v>
      </c>
      <c r="C78" s="32" t="str">
        <f>VLOOKUP(D78,KHChung!$C$5:$I$824,7,0)</f>
        <v>110330</v>
      </c>
      <c r="D78" s="161" t="s">
        <v>463</v>
      </c>
      <c r="E78" s="34" t="s">
        <v>579</v>
      </c>
      <c r="F78" s="34" t="s">
        <v>611</v>
      </c>
      <c r="G78" s="34" t="s">
        <v>40</v>
      </c>
      <c r="H78" s="34"/>
      <c r="I78" s="159" t="s">
        <v>12</v>
      </c>
      <c r="J78" s="34"/>
      <c r="K78" s="35" t="s">
        <v>592</v>
      </c>
      <c r="L78" s="34"/>
      <c r="M78" s="167"/>
      <c r="P78" s="34"/>
    </row>
    <row r="79" spans="1:16" ht="24.75" customHeight="1">
      <c r="A79" s="32">
        <v>29</v>
      </c>
      <c r="B79" s="33" t="str">
        <f t="shared" si="1"/>
        <v>11021103300305</v>
      </c>
      <c r="C79" s="32" t="str">
        <f>VLOOKUP(D79,KHChung!$C$5:$I$824,7,0)</f>
        <v>110330</v>
      </c>
      <c r="D79" s="161" t="s">
        <v>463</v>
      </c>
      <c r="E79" s="34" t="s">
        <v>579</v>
      </c>
      <c r="F79" s="34" t="s">
        <v>611</v>
      </c>
      <c r="G79" s="34" t="s">
        <v>40</v>
      </c>
      <c r="H79" s="34"/>
      <c r="I79" s="159" t="s">
        <v>55</v>
      </c>
      <c r="J79" s="34"/>
      <c r="K79" s="35" t="s">
        <v>593</v>
      </c>
      <c r="L79" s="34"/>
      <c r="M79" s="167"/>
      <c r="P79" s="34"/>
    </row>
    <row r="80" spans="1:16" ht="24.75" customHeight="1">
      <c r="A80" s="32">
        <v>30</v>
      </c>
      <c r="B80" s="33" t="str">
        <f t="shared" si="1"/>
        <v>11020703250301</v>
      </c>
      <c r="C80" s="32" t="str">
        <f>VLOOKUP(D80,KHChung!$C$5:$I$824,7,0)</f>
        <v>070325</v>
      </c>
      <c r="D80" s="161" t="s">
        <v>366</v>
      </c>
      <c r="E80" s="34" t="s">
        <v>579</v>
      </c>
      <c r="F80" s="34" t="s">
        <v>611</v>
      </c>
      <c r="G80" s="34" t="s">
        <v>39</v>
      </c>
      <c r="H80" s="34"/>
      <c r="I80" s="159" t="s">
        <v>53</v>
      </c>
      <c r="J80" s="34"/>
      <c r="K80" s="35" t="s">
        <v>594</v>
      </c>
      <c r="L80" s="34"/>
      <c r="M80" s="167"/>
      <c r="P80" s="34"/>
    </row>
    <row r="81" spans="1:16" ht="24.75" customHeight="1">
      <c r="A81" s="32">
        <v>31</v>
      </c>
      <c r="B81" s="33" t="str">
        <f t="shared" si="1"/>
        <v>11020703250302</v>
      </c>
      <c r="C81" s="32" t="str">
        <f>VLOOKUP(D81,KHChung!$C$5:$I$824,7,0)</f>
        <v>070325</v>
      </c>
      <c r="D81" s="161" t="s">
        <v>366</v>
      </c>
      <c r="E81" s="34" t="s">
        <v>579</v>
      </c>
      <c r="F81" s="34" t="s">
        <v>611</v>
      </c>
      <c r="G81" s="34" t="s">
        <v>39</v>
      </c>
      <c r="H81" s="34"/>
      <c r="I81" s="159" t="s">
        <v>54</v>
      </c>
      <c r="J81" s="34"/>
      <c r="K81" s="35" t="s">
        <v>595</v>
      </c>
      <c r="L81" s="34"/>
      <c r="M81" s="167"/>
      <c r="P81" s="34"/>
    </row>
    <row r="82" spans="1:16" ht="24.75" customHeight="1">
      <c r="A82" s="32">
        <v>32</v>
      </c>
      <c r="B82" s="33" t="str">
        <f t="shared" si="1"/>
        <v>11020203130301</v>
      </c>
      <c r="C82" s="32" t="str">
        <f>VLOOKUP(D82,KHChung!$C$5:$I$824,7,0)</f>
        <v>020313</v>
      </c>
      <c r="D82" s="161" t="s">
        <v>307</v>
      </c>
      <c r="E82" s="34" t="s">
        <v>579</v>
      </c>
      <c r="F82" s="34" t="s">
        <v>611</v>
      </c>
      <c r="G82" s="34" t="s">
        <v>39</v>
      </c>
      <c r="H82" s="34"/>
      <c r="I82" s="159" t="s">
        <v>8</v>
      </c>
      <c r="J82" s="34"/>
      <c r="K82" s="35" t="s">
        <v>594</v>
      </c>
      <c r="L82" s="34"/>
      <c r="M82" s="167"/>
      <c r="P82" s="34"/>
    </row>
    <row r="83" spans="1:16" ht="24.75" customHeight="1">
      <c r="A83" s="32">
        <v>33</v>
      </c>
      <c r="B83" s="33" t="str">
        <f t="shared" si="1"/>
        <v>11020203130302</v>
      </c>
      <c r="C83" s="32" t="str">
        <f>VLOOKUP(D83,KHChung!$C$5:$I$824,7,0)</f>
        <v>020313</v>
      </c>
      <c r="D83" s="161" t="s">
        <v>307</v>
      </c>
      <c r="E83" s="34" t="s">
        <v>579</v>
      </c>
      <c r="F83" s="34" t="s">
        <v>611</v>
      </c>
      <c r="G83" s="34" t="s">
        <v>39</v>
      </c>
      <c r="H83" s="34"/>
      <c r="I83" s="159" t="s">
        <v>9</v>
      </c>
      <c r="J83" s="34"/>
      <c r="K83" s="35" t="s">
        <v>595</v>
      </c>
      <c r="L83" s="34"/>
      <c r="M83" s="167"/>
      <c r="P83" s="34"/>
    </row>
    <row r="84" spans="1:16" ht="24.75" customHeight="1">
      <c r="A84" s="32">
        <v>34</v>
      </c>
      <c r="B84" s="33" t="str">
        <f t="shared" si="1"/>
        <v>11020203130303</v>
      </c>
      <c r="C84" s="32" t="str">
        <f>VLOOKUP(D84,KHChung!$C$5:$I$824,7,0)</f>
        <v>020313</v>
      </c>
      <c r="D84" s="161" t="s">
        <v>307</v>
      </c>
      <c r="E84" s="34" t="s">
        <v>579</v>
      </c>
      <c r="F84" s="34" t="s">
        <v>611</v>
      </c>
      <c r="G84" s="34" t="s">
        <v>39</v>
      </c>
      <c r="H84" s="34"/>
      <c r="I84" s="159" t="s">
        <v>16</v>
      </c>
      <c r="J84" s="34"/>
      <c r="K84" s="35" t="s">
        <v>597</v>
      </c>
      <c r="L84" s="34"/>
      <c r="M84" s="167"/>
      <c r="P84" s="34"/>
    </row>
    <row r="85" spans="1:16" ht="24.75" customHeight="1">
      <c r="A85" s="32">
        <v>35</v>
      </c>
      <c r="B85" s="33" t="str">
        <f t="shared" si="1"/>
        <v>11020203130304</v>
      </c>
      <c r="C85" s="32" t="str">
        <f>VLOOKUP(D85,KHChung!$C$5:$I$824,7,0)</f>
        <v>020313</v>
      </c>
      <c r="D85" s="161" t="s">
        <v>307</v>
      </c>
      <c r="E85" s="34" t="s">
        <v>579</v>
      </c>
      <c r="F85" s="34" t="s">
        <v>611</v>
      </c>
      <c r="G85" s="34" t="s">
        <v>39</v>
      </c>
      <c r="H85" s="34"/>
      <c r="I85" s="159" t="s">
        <v>50</v>
      </c>
      <c r="J85" s="34"/>
      <c r="K85" s="35" t="s">
        <v>592</v>
      </c>
      <c r="L85" s="34"/>
      <c r="M85" s="167"/>
      <c r="P85" s="34"/>
    </row>
    <row r="86" spans="1:16" ht="24.75" customHeight="1">
      <c r="A86" s="32">
        <v>36</v>
      </c>
      <c r="B86" s="33" t="str">
        <f t="shared" si="1"/>
        <v>11020203130305</v>
      </c>
      <c r="C86" s="32" t="str">
        <f>VLOOKUP(D86,KHChung!$C$5:$I$824,7,0)</f>
        <v>020313</v>
      </c>
      <c r="D86" s="161" t="s">
        <v>307</v>
      </c>
      <c r="E86" s="34" t="s">
        <v>579</v>
      </c>
      <c r="F86" s="34" t="s">
        <v>611</v>
      </c>
      <c r="G86" s="34" t="s">
        <v>39</v>
      </c>
      <c r="H86" s="34"/>
      <c r="I86" s="159" t="s">
        <v>51</v>
      </c>
      <c r="J86" s="34"/>
      <c r="K86" s="35" t="s">
        <v>593</v>
      </c>
      <c r="L86" s="34"/>
      <c r="M86" s="167"/>
      <c r="P86" s="34"/>
    </row>
    <row r="87" spans="1:16" ht="24.75" customHeight="1">
      <c r="A87" s="32">
        <v>37</v>
      </c>
      <c r="B87" s="33" t="str">
        <f t="shared" si="1"/>
        <v>11021103310301</v>
      </c>
      <c r="C87" s="32" t="str">
        <f>VLOOKUP(D87,KHChung!$C$5:$I$824,7,0)</f>
        <v>110331</v>
      </c>
      <c r="D87" s="161" t="s">
        <v>479</v>
      </c>
      <c r="E87" s="34" t="s">
        <v>579</v>
      </c>
      <c r="F87" s="34" t="s">
        <v>611</v>
      </c>
      <c r="G87" s="34" t="s">
        <v>39</v>
      </c>
      <c r="H87" s="34"/>
      <c r="I87" s="159" t="s">
        <v>13</v>
      </c>
      <c r="J87" s="34"/>
      <c r="K87" s="35" t="s">
        <v>594</v>
      </c>
      <c r="L87" s="34"/>
      <c r="M87" s="167"/>
      <c r="P87" s="34"/>
    </row>
    <row r="88" spans="1:16" ht="24.75" customHeight="1">
      <c r="A88" s="32">
        <v>38</v>
      </c>
      <c r="B88" s="33" t="str">
        <f t="shared" si="1"/>
        <v>11021103310302</v>
      </c>
      <c r="C88" s="32" t="str">
        <f>VLOOKUP(D88,KHChung!$C$5:$I$824,7,0)</f>
        <v>110331</v>
      </c>
      <c r="D88" s="161" t="s">
        <v>479</v>
      </c>
      <c r="E88" s="34" t="s">
        <v>579</v>
      </c>
      <c r="F88" s="34" t="s">
        <v>611</v>
      </c>
      <c r="G88" s="34" t="s">
        <v>39</v>
      </c>
      <c r="H88" s="34"/>
      <c r="I88" s="159" t="s">
        <v>14</v>
      </c>
      <c r="J88" s="34"/>
      <c r="K88" s="35" t="s">
        <v>595</v>
      </c>
      <c r="L88" s="34"/>
      <c r="M88" s="167"/>
      <c r="P88" s="34"/>
    </row>
    <row r="89" spans="1:16" ht="24.75" customHeight="1">
      <c r="A89" s="32">
        <v>39</v>
      </c>
      <c r="B89" s="33" t="str">
        <f t="shared" si="1"/>
        <v>11021103310303</v>
      </c>
      <c r="C89" s="32" t="str">
        <f>VLOOKUP(D89,KHChung!$C$5:$I$824,7,0)</f>
        <v>110331</v>
      </c>
      <c r="D89" s="161" t="s">
        <v>479</v>
      </c>
      <c r="E89" s="34" t="s">
        <v>579</v>
      </c>
      <c r="F89" s="34" t="s">
        <v>611</v>
      </c>
      <c r="G89" s="34" t="s">
        <v>39</v>
      </c>
      <c r="H89" s="34"/>
      <c r="I89" s="159" t="s">
        <v>15</v>
      </c>
      <c r="J89" s="34"/>
      <c r="K89" s="35" t="s">
        <v>597</v>
      </c>
      <c r="L89" s="34"/>
      <c r="M89" s="167"/>
      <c r="P89" s="34"/>
    </row>
    <row r="90" spans="1:16" ht="24.75" customHeight="1">
      <c r="A90" s="32">
        <v>40</v>
      </c>
      <c r="B90" s="33" t="str">
        <f t="shared" si="1"/>
        <v>11021303170301</v>
      </c>
      <c r="C90" s="32" t="str">
        <f>VLOOKUP(D90,KHChung!$C$5:$I$824,7,0)</f>
        <v>130317</v>
      </c>
      <c r="D90" s="161" t="s">
        <v>561</v>
      </c>
      <c r="E90" s="34" t="s">
        <v>579</v>
      </c>
      <c r="F90" s="34" t="s">
        <v>611</v>
      </c>
      <c r="G90" s="34" t="s">
        <v>39</v>
      </c>
      <c r="H90" s="34"/>
      <c r="I90" s="159" t="s">
        <v>59</v>
      </c>
      <c r="J90" s="34"/>
      <c r="K90" s="35" t="s">
        <v>594</v>
      </c>
      <c r="L90" s="34"/>
      <c r="M90" s="167"/>
      <c r="P90" s="34"/>
    </row>
    <row r="91" spans="1:16" ht="24.75" customHeight="1">
      <c r="A91" s="32">
        <v>41</v>
      </c>
      <c r="B91" s="33" t="str">
        <f t="shared" si="1"/>
        <v>11021303170302</v>
      </c>
      <c r="C91" s="32" t="str">
        <f>VLOOKUP(D91,KHChung!$C$5:$I$824,7,0)</f>
        <v>130317</v>
      </c>
      <c r="D91" s="161" t="s">
        <v>561</v>
      </c>
      <c r="E91" s="34" t="s">
        <v>579</v>
      </c>
      <c r="F91" s="34" t="s">
        <v>611</v>
      </c>
      <c r="G91" s="34" t="s">
        <v>39</v>
      </c>
      <c r="H91" s="34"/>
      <c r="I91" s="159" t="s">
        <v>60</v>
      </c>
      <c r="J91" s="34"/>
      <c r="K91" s="35" t="s">
        <v>595</v>
      </c>
      <c r="L91" s="34"/>
      <c r="M91" s="167"/>
      <c r="P91" s="34"/>
    </row>
    <row r="92" spans="1:16" s="169" customFormat="1" ht="24.75" customHeight="1">
      <c r="A92" s="164"/>
      <c r="B92" s="165"/>
      <c r="C92" s="164"/>
      <c r="D92" s="166"/>
      <c r="E92" s="167"/>
      <c r="F92" s="167"/>
      <c r="G92" s="167"/>
      <c r="H92" s="167"/>
      <c r="I92" s="164"/>
      <c r="J92" s="167"/>
      <c r="K92" s="168"/>
      <c r="L92" s="167"/>
      <c r="M92" s="167"/>
      <c r="P92" s="167"/>
    </row>
    <row r="93" spans="1:16" s="169" customFormat="1" ht="24.75" customHeight="1">
      <c r="A93" s="170" t="s">
        <v>644</v>
      </c>
      <c r="B93" s="165"/>
      <c r="C93" s="164"/>
      <c r="D93" s="166"/>
      <c r="E93" s="167"/>
      <c r="F93" s="167"/>
      <c r="G93" s="167"/>
      <c r="H93" s="167"/>
      <c r="I93" s="164"/>
      <c r="J93" s="167"/>
      <c r="K93" s="168"/>
      <c r="L93" s="167"/>
      <c r="M93" s="167"/>
      <c r="P93" s="167"/>
    </row>
    <row r="94" spans="1:16" ht="24.75" customHeight="1">
      <c r="A94" s="31" t="s">
        <v>102</v>
      </c>
      <c r="B94" s="31" t="s">
        <v>582</v>
      </c>
      <c r="C94" s="31" t="s">
        <v>583</v>
      </c>
      <c r="D94" s="31" t="s">
        <v>584</v>
      </c>
      <c r="E94" s="31" t="s">
        <v>585</v>
      </c>
      <c r="F94" s="31" t="s">
        <v>586</v>
      </c>
      <c r="G94" s="31" t="s">
        <v>587</v>
      </c>
      <c r="H94" s="31" t="s">
        <v>588</v>
      </c>
      <c r="I94" s="31" t="s">
        <v>589</v>
      </c>
      <c r="J94" s="31" t="s">
        <v>590</v>
      </c>
      <c r="K94" s="31"/>
      <c r="L94" s="31" t="s">
        <v>591</v>
      </c>
      <c r="M94" s="43" t="s">
        <v>607</v>
      </c>
      <c r="P94" s="163"/>
    </row>
    <row r="95" spans="1:16" ht="24.75" customHeight="1">
      <c r="A95" s="32">
        <v>1</v>
      </c>
      <c r="B95" s="33" t="str">
        <f aca="true" t="shared" si="2" ref="B95:B158">CONCATENATE("1102",C95,"03",K95)</f>
        <v>11020103210301</v>
      </c>
      <c r="C95" s="32" t="str">
        <f>VLOOKUP(D95,KHChung!$C$5:$I$824,7,0)</f>
        <v>010321</v>
      </c>
      <c r="D95" s="161" t="s">
        <v>231</v>
      </c>
      <c r="E95" s="34" t="s">
        <v>581</v>
      </c>
      <c r="F95" s="34" t="s">
        <v>17</v>
      </c>
      <c r="G95" s="174" t="s">
        <v>135</v>
      </c>
      <c r="H95" s="176" t="s">
        <v>664</v>
      </c>
      <c r="I95" s="159" t="s">
        <v>23</v>
      </c>
      <c r="J95" s="34" t="s">
        <v>614</v>
      </c>
      <c r="K95" s="35" t="s">
        <v>594</v>
      </c>
      <c r="L95" s="34" t="str">
        <f>VLOOKUP(B95,'[2]mơ lớp k3'!$B$3:$F$188,5,0)</f>
        <v>Mở</v>
      </c>
      <c r="M95" s="167">
        <f>VLOOKUP(B95,'[2]mơ lớp k3'!$B$3:$F$188,3,0)</f>
        <v>99</v>
      </c>
      <c r="N95" s="194" t="s">
        <v>734</v>
      </c>
      <c r="P95" s="34"/>
    </row>
    <row r="96" spans="1:16" ht="24.75" customHeight="1">
      <c r="A96" s="32">
        <v>2</v>
      </c>
      <c r="B96" s="33" t="str">
        <f t="shared" si="2"/>
        <v>11020103210301</v>
      </c>
      <c r="C96" s="32" t="str">
        <f>VLOOKUP(D96,KHChung!$C$5:$I$824,7,0)</f>
        <v>010321</v>
      </c>
      <c r="D96" s="161" t="s">
        <v>231</v>
      </c>
      <c r="E96" s="34">
        <v>1.2</v>
      </c>
      <c r="F96" s="34" t="s">
        <v>18</v>
      </c>
      <c r="G96" s="174" t="s">
        <v>135</v>
      </c>
      <c r="H96" s="176" t="s">
        <v>664</v>
      </c>
      <c r="I96" s="159" t="s">
        <v>23</v>
      </c>
      <c r="J96" s="34" t="s">
        <v>614</v>
      </c>
      <c r="K96" s="35" t="s">
        <v>594</v>
      </c>
      <c r="L96" s="34" t="str">
        <f>VLOOKUP(B96,'[2]mơ lớp k3'!$B$3:$F$188,5,0)</f>
        <v>Mở</v>
      </c>
      <c r="M96" s="167">
        <f>VLOOKUP(B96,'[2]mơ lớp k3'!$B$3:$F$188,3,0)</f>
        <v>99</v>
      </c>
      <c r="N96" s="194" t="s">
        <v>734</v>
      </c>
      <c r="P96" s="34"/>
    </row>
    <row r="97" spans="1:16" ht="24.75" customHeight="1">
      <c r="A97" s="32">
        <v>3</v>
      </c>
      <c r="B97" s="33" t="str">
        <f t="shared" si="2"/>
        <v>11020103210302</v>
      </c>
      <c r="C97" s="32" t="str">
        <f>VLOOKUP(D97,KHChung!$C$5:$I$824,7,0)</f>
        <v>010321</v>
      </c>
      <c r="D97" s="161" t="s">
        <v>231</v>
      </c>
      <c r="E97" s="34" t="s">
        <v>618</v>
      </c>
      <c r="F97" s="34" t="s">
        <v>17</v>
      </c>
      <c r="G97" s="174" t="s">
        <v>123</v>
      </c>
      <c r="H97" s="176" t="s">
        <v>666</v>
      </c>
      <c r="I97" s="159" t="s">
        <v>23</v>
      </c>
      <c r="J97" s="34" t="s">
        <v>614</v>
      </c>
      <c r="K97" s="35" t="s">
        <v>595</v>
      </c>
      <c r="L97" s="34" t="str">
        <f>VLOOKUP(B97,'[2]mơ lớp k3'!$B$3:$F$188,5,0)</f>
        <v>Mở</v>
      </c>
      <c r="M97" s="167">
        <f>VLOOKUP(B97,'[2]mơ lớp k3'!$B$3:$F$188,3,0)</f>
        <v>35</v>
      </c>
      <c r="N97" s="194" t="s">
        <v>734</v>
      </c>
      <c r="P97" s="34"/>
    </row>
    <row r="98" spans="1:16" ht="24.75" customHeight="1">
      <c r="A98" s="32">
        <v>4</v>
      </c>
      <c r="B98" s="33" t="str">
        <f t="shared" si="2"/>
        <v>11020103210302</v>
      </c>
      <c r="C98" s="32" t="str">
        <f>VLOOKUP(D98,KHChung!$C$5:$I$824,7,0)</f>
        <v>010321</v>
      </c>
      <c r="D98" s="161" t="s">
        <v>231</v>
      </c>
      <c r="E98" s="34">
        <v>7.8</v>
      </c>
      <c r="F98" s="34" t="s">
        <v>18</v>
      </c>
      <c r="G98" s="174" t="s">
        <v>123</v>
      </c>
      <c r="H98" s="176" t="s">
        <v>666</v>
      </c>
      <c r="I98" s="159" t="s">
        <v>23</v>
      </c>
      <c r="J98" s="34" t="s">
        <v>614</v>
      </c>
      <c r="K98" s="35" t="s">
        <v>595</v>
      </c>
      <c r="L98" s="34" t="str">
        <f>VLOOKUP(B98,'[2]mơ lớp k3'!$B$3:$F$188,5,0)</f>
        <v>Mở</v>
      </c>
      <c r="M98" s="167">
        <f>VLOOKUP(B98,'[2]mơ lớp k3'!$B$3:$F$188,3,0)</f>
        <v>35</v>
      </c>
      <c r="N98" s="194" t="s">
        <v>734</v>
      </c>
      <c r="P98" s="34"/>
    </row>
    <row r="99" spans="1:16" ht="24.75" customHeight="1">
      <c r="A99" s="32">
        <v>5</v>
      </c>
      <c r="B99" s="33" t="str">
        <f t="shared" si="2"/>
        <v>11020103210303</v>
      </c>
      <c r="C99" s="32" t="str">
        <f>VLOOKUP(D99,KHChung!$C$5:$I$824,7,0)</f>
        <v>010321</v>
      </c>
      <c r="D99" s="161" t="s">
        <v>231</v>
      </c>
      <c r="E99" s="34" t="s">
        <v>581</v>
      </c>
      <c r="F99" s="34" t="s">
        <v>19</v>
      </c>
      <c r="G99" s="174" t="s">
        <v>124</v>
      </c>
      <c r="H99" s="176" t="s">
        <v>664</v>
      </c>
      <c r="I99" s="159" t="s">
        <v>23</v>
      </c>
      <c r="J99" s="34" t="s">
        <v>614</v>
      </c>
      <c r="K99" s="35" t="s">
        <v>597</v>
      </c>
      <c r="L99" s="34" t="str">
        <f>VLOOKUP(B99,'[2]mơ lớp k3'!$B$3:$F$188,5,0)</f>
        <v>Mở</v>
      </c>
      <c r="M99" s="167">
        <f>VLOOKUP(B99,'[2]mơ lớp k3'!$B$3:$F$188,3,0)</f>
        <v>79</v>
      </c>
      <c r="N99" s="194" t="s">
        <v>734</v>
      </c>
      <c r="P99" s="34"/>
    </row>
    <row r="100" spans="1:16" ht="24.75" customHeight="1">
      <c r="A100" s="32">
        <v>6</v>
      </c>
      <c r="B100" s="33" t="str">
        <f t="shared" si="2"/>
        <v>11020103210303</v>
      </c>
      <c r="C100" s="32" t="str">
        <f>VLOOKUP(D100,KHChung!$C$5:$I$824,7,0)</f>
        <v>010321</v>
      </c>
      <c r="D100" s="161" t="s">
        <v>231</v>
      </c>
      <c r="E100" s="34">
        <v>1.2</v>
      </c>
      <c r="F100" s="34" t="s">
        <v>20</v>
      </c>
      <c r="G100" s="174" t="s">
        <v>124</v>
      </c>
      <c r="H100" s="176" t="s">
        <v>664</v>
      </c>
      <c r="I100" s="159" t="s">
        <v>23</v>
      </c>
      <c r="J100" s="34" t="s">
        <v>614</v>
      </c>
      <c r="K100" s="35" t="s">
        <v>597</v>
      </c>
      <c r="L100" s="34" t="str">
        <f>VLOOKUP(B100,'[2]mơ lớp k3'!$B$3:$F$188,5,0)</f>
        <v>Mở</v>
      </c>
      <c r="M100" s="167">
        <f>VLOOKUP(B100,'[2]mơ lớp k3'!$B$3:$F$188,3,0)</f>
        <v>79</v>
      </c>
      <c r="N100" s="194" t="s">
        <v>734</v>
      </c>
      <c r="P100" s="34"/>
    </row>
    <row r="101" spans="1:16" ht="24.75" customHeight="1">
      <c r="A101" s="32">
        <v>7</v>
      </c>
      <c r="B101" s="33" t="str">
        <f t="shared" si="2"/>
        <v>11020103210304</v>
      </c>
      <c r="C101" s="32" t="str">
        <f>VLOOKUP(D101,KHChung!$C$5:$I$824,7,0)</f>
        <v>010321</v>
      </c>
      <c r="D101" s="161" t="s">
        <v>231</v>
      </c>
      <c r="E101" s="34" t="s">
        <v>618</v>
      </c>
      <c r="F101" s="34" t="s">
        <v>19</v>
      </c>
      <c r="G101" s="34" t="s">
        <v>39</v>
      </c>
      <c r="H101" s="176" t="s">
        <v>666</v>
      </c>
      <c r="I101" s="159" t="s">
        <v>23</v>
      </c>
      <c r="J101" s="34" t="s">
        <v>614</v>
      </c>
      <c r="K101" s="35" t="s">
        <v>592</v>
      </c>
      <c r="L101" s="34" t="str">
        <f>VLOOKUP(B101,'[2]mơ lớp k3'!$B$3:$F$188,5,0)</f>
        <v>Không mở</v>
      </c>
      <c r="M101" s="167">
        <f>VLOOKUP(B101,'[2]mơ lớp k3'!$B$3:$F$188,3,0)</f>
        <v>4</v>
      </c>
      <c r="O101" s="221" t="s">
        <v>581</v>
      </c>
      <c r="P101" s="34"/>
    </row>
    <row r="102" spans="1:16" ht="24.75" customHeight="1">
      <c r="A102" s="32">
        <v>8</v>
      </c>
      <c r="B102" s="33" t="str">
        <f t="shared" si="2"/>
        <v>11020103210304</v>
      </c>
      <c r="C102" s="32" t="str">
        <f>VLOOKUP(D102,KHChung!$C$5:$I$824,7,0)</f>
        <v>010321</v>
      </c>
      <c r="D102" s="161" t="s">
        <v>231</v>
      </c>
      <c r="E102" s="34">
        <v>7.8</v>
      </c>
      <c r="F102" s="34" t="s">
        <v>20</v>
      </c>
      <c r="G102" s="34" t="s">
        <v>39</v>
      </c>
      <c r="H102" s="176" t="s">
        <v>666</v>
      </c>
      <c r="I102" s="159" t="s">
        <v>23</v>
      </c>
      <c r="J102" s="34" t="s">
        <v>614</v>
      </c>
      <c r="K102" s="35" t="s">
        <v>592</v>
      </c>
      <c r="L102" s="34" t="str">
        <f>VLOOKUP(B102,'[2]mơ lớp k3'!$B$3:$F$188,5,0)</f>
        <v>Không mở</v>
      </c>
      <c r="M102" s="167">
        <f>VLOOKUP(B102,'[2]mơ lớp k3'!$B$3:$F$188,3,0)</f>
        <v>4</v>
      </c>
      <c r="O102" s="221">
        <v>1.2</v>
      </c>
      <c r="P102" s="34"/>
    </row>
    <row r="103" spans="1:16" ht="24.75" customHeight="1">
      <c r="A103" s="32">
        <v>9</v>
      </c>
      <c r="B103" s="33" t="str">
        <f t="shared" si="2"/>
        <v>11020103310301</v>
      </c>
      <c r="C103" s="32" t="str">
        <f>VLOOKUP(D103,KHChung!$C$5:$I$824,7,0)</f>
        <v>010331</v>
      </c>
      <c r="D103" s="161" t="s">
        <v>234</v>
      </c>
      <c r="E103" s="34" t="s">
        <v>617</v>
      </c>
      <c r="F103" s="34" t="s">
        <v>18</v>
      </c>
      <c r="G103" s="34" t="s">
        <v>123</v>
      </c>
      <c r="H103" s="176" t="s">
        <v>665</v>
      </c>
      <c r="I103" s="159" t="s">
        <v>23</v>
      </c>
      <c r="J103" s="34" t="s">
        <v>615</v>
      </c>
      <c r="K103" s="35" t="s">
        <v>594</v>
      </c>
      <c r="L103" s="34" t="str">
        <f>VLOOKUP(B103,'[2]mơ lớp k3'!$B$3:$F$188,5,0)</f>
        <v>Mở</v>
      </c>
      <c r="M103" s="167">
        <f>VLOOKUP(B103,'[2]mơ lớp k3'!$B$3:$F$188,3,0)</f>
        <v>100</v>
      </c>
      <c r="P103" s="34"/>
    </row>
    <row r="104" spans="1:16" ht="24.75" customHeight="1">
      <c r="A104" s="32">
        <v>10</v>
      </c>
      <c r="B104" s="33" t="str">
        <f t="shared" si="2"/>
        <v>11020103310301</v>
      </c>
      <c r="C104" s="32" t="str">
        <f>VLOOKUP(D104,KHChung!$C$5:$I$824,7,0)</f>
        <v>010331</v>
      </c>
      <c r="D104" s="161" t="s">
        <v>234</v>
      </c>
      <c r="E104" s="34" t="s">
        <v>581</v>
      </c>
      <c r="F104" s="34" t="s">
        <v>19</v>
      </c>
      <c r="G104" s="34" t="s">
        <v>123</v>
      </c>
      <c r="H104" s="176" t="s">
        <v>665</v>
      </c>
      <c r="I104" s="159" t="s">
        <v>23</v>
      </c>
      <c r="J104" s="34" t="s">
        <v>615</v>
      </c>
      <c r="K104" s="35" t="s">
        <v>594</v>
      </c>
      <c r="L104" s="34" t="str">
        <f>VLOOKUP(B104,'[2]mơ lớp k3'!$B$3:$F$188,5,0)</f>
        <v>Mở</v>
      </c>
      <c r="M104" s="167">
        <f>VLOOKUP(B104,'[2]mơ lớp k3'!$B$3:$F$188,3,0)</f>
        <v>100</v>
      </c>
      <c r="P104" s="34"/>
    </row>
    <row r="105" spans="1:16" ht="24.75" customHeight="1">
      <c r="A105" s="32">
        <v>11</v>
      </c>
      <c r="B105" s="33" t="str">
        <f t="shared" si="2"/>
        <v>11020103310302</v>
      </c>
      <c r="C105" s="32" t="str">
        <f>VLOOKUP(D105,KHChung!$C$5:$I$824,7,0)</f>
        <v>010331</v>
      </c>
      <c r="D105" s="161" t="s">
        <v>234</v>
      </c>
      <c r="E105" s="34" t="s">
        <v>662</v>
      </c>
      <c r="F105" s="34" t="s">
        <v>18</v>
      </c>
      <c r="G105" s="175" t="s">
        <v>123</v>
      </c>
      <c r="H105" s="176" t="s">
        <v>667</v>
      </c>
      <c r="I105" s="159" t="s">
        <v>23</v>
      </c>
      <c r="J105" s="34" t="s">
        <v>615</v>
      </c>
      <c r="K105" s="35" t="s">
        <v>595</v>
      </c>
      <c r="L105" s="34" t="str">
        <f>VLOOKUP(B105,'[2]mơ lớp k3'!$B$3:$F$188,5,0)</f>
        <v>Không mở</v>
      </c>
      <c r="M105" s="167">
        <f>VLOOKUP(B105,'[2]mơ lớp k3'!$B$3:$F$188,3,0)</f>
        <v>27</v>
      </c>
      <c r="N105" s="217" t="s">
        <v>735</v>
      </c>
      <c r="P105" s="34"/>
    </row>
    <row r="106" spans="1:16" ht="24.75" customHeight="1">
      <c r="A106" s="32">
        <v>12</v>
      </c>
      <c r="B106" s="33" t="str">
        <f t="shared" si="2"/>
        <v>11020103310302</v>
      </c>
      <c r="C106" s="32" t="str">
        <f>VLOOKUP(D106,KHChung!$C$5:$I$824,7,0)</f>
        <v>010331</v>
      </c>
      <c r="D106" s="161" t="s">
        <v>234</v>
      </c>
      <c r="E106" s="34" t="s">
        <v>618</v>
      </c>
      <c r="F106" s="34" t="s">
        <v>19</v>
      </c>
      <c r="G106" s="175" t="s">
        <v>123</v>
      </c>
      <c r="H106" s="176" t="s">
        <v>667</v>
      </c>
      <c r="I106" s="159" t="s">
        <v>23</v>
      </c>
      <c r="J106" s="34" t="s">
        <v>615</v>
      </c>
      <c r="K106" s="35" t="s">
        <v>595</v>
      </c>
      <c r="L106" s="34" t="str">
        <f>VLOOKUP(B106,'[2]mơ lớp k3'!$B$3:$F$188,5,0)</f>
        <v>Không mở</v>
      </c>
      <c r="M106" s="167">
        <f>VLOOKUP(B106,'[2]mơ lớp k3'!$B$3:$F$188,3,0)</f>
        <v>27</v>
      </c>
      <c r="N106" s="217" t="s">
        <v>735</v>
      </c>
      <c r="P106" s="34"/>
    </row>
    <row r="107" spans="1:16" ht="24.75" customHeight="1">
      <c r="A107" s="32">
        <v>13</v>
      </c>
      <c r="B107" s="33" t="str">
        <f t="shared" si="2"/>
        <v>11020103310303</v>
      </c>
      <c r="C107" s="32" t="str">
        <f>VLOOKUP(D107,KHChung!$C$5:$I$824,7,0)</f>
        <v>010331</v>
      </c>
      <c r="D107" s="161" t="s">
        <v>234</v>
      </c>
      <c r="E107" s="34" t="s">
        <v>617</v>
      </c>
      <c r="F107" s="34" t="s">
        <v>20</v>
      </c>
      <c r="G107" s="34" t="s">
        <v>124</v>
      </c>
      <c r="H107" s="176" t="s">
        <v>665</v>
      </c>
      <c r="I107" s="159" t="s">
        <v>23</v>
      </c>
      <c r="J107" s="34" t="s">
        <v>615</v>
      </c>
      <c r="K107" s="35" t="s">
        <v>597</v>
      </c>
      <c r="L107" s="34" t="str">
        <f>VLOOKUP(B107,'[2]mơ lớp k3'!$B$3:$F$188,5,0)</f>
        <v>Mở</v>
      </c>
      <c r="M107" s="167">
        <f>VLOOKUP(B107,'[2]mơ lớp k3'!$B$3:$F$188,3,0)</f>
        <v>78</v>
      </c>
      <c r="P107" s="34"/>
    </row>
    <row r="108" spans="1:16" ht="24.75" customHeight="1">
      <c r="A108" s="32">
        <v>14</v>
      </c>
      <c r="B108" s="33" t="str">
        <f t="shared" si="2"/>
        <v>11020103310303</v>
      </c>
      <c r="C108" s="32" t="str">
        <f>VLOOKUP(D108,KHChung!$C$5:$I$824,7,0)</f>
        <v>010331</v>
      </c>
      <c r="D108" s="161" t="s">
        <v>234</v>
      </c>
      <c r="E108" s="34" t="s">
        <v>581</v>
      </c>
      <c r="F108" s="34" t="s">
        <v>21</v>
      </c>
      <c r="G108" s="34" t="s">
        <v>124</v>
      </c>
      <c r="H108" s="176" t="s">
        <v>665</v>
      </c>
      <c r="I108" s="159" t="s">
        <v>23</v>
      </c>
      <c r="J108" s="34" t="s">
        <v>615</v>
      </c>
      <c r="K108" s="35" t="s">
        <v>597</v>
      </c>
      <c r="L108" s="34" t="str">
        <f>VLOOKUP(B108,'[2]mơ lớp k3'!$B$3:$F$188,5,0)</f>
        <v>Mở</v>
      </c>
      <c r="M108" s="167">
        <f>VLOOKUP(B108,'[2]mơ lớp k3'!$B$3:$F$188,3,0)</f>
        <v>78</v>
      </c>
      <c r="P108" s="34"/>
    </row>
    <row r="109" spans="1:16" ht="24.75" customHeight="1">
      <c r="A109" s="32">
        <v>15</v>
      </c>
      <c r="B109" s="33" t="str">
        <f t="shared" si="2"/>
        <v>11020103310304</v>
      </c>
      <c r="C109" s="32" t="str">
        <f>VLOOKUP(D109,KHChung!$C$5:$I$824,7,0)</f>
        <v>010331</v>
      </c>
      <c r="D109" s="161" t="s">
        <v>234</v>
      </c>
      <c r="E109" s="34" t="s">
        <v>662</v>
      </c>
      <c r="F109" s="34" t="s">
        <v>20</v>
      </c>
      <c r="G109" s="175" t="s">
        <v>124</v>
      </c>
      <c r="H109" s="176" t="s">
        <v>667</v>
      </c>
      <c r="I109" s="159" t="s">
        <v>23</v>
      </c>
      <c r="J109" s="34" t="s">
        <v>615</v>
      </c>
      <c r="K109" s="35" t="s">
        <v>592</v>
      </c>
      <c r="L109" s="34" t="str">
        <f>VLOOKUP(B109,'[2]mơ lớp k3'!$B$3:$F$188,5,0)</f>
        <v>Không mở</v>
      </c>
      <c r="M109" s="167">
        <f>VLOOKUP(B109,'[2]mơ lớp k3'!$B$3:$F$188,3,0)</f>
        <v>9</v>
      </c>
      <c r="N109" s="217" t="s">
        <v>735</v>
      </c>
      <c r="O109" s="221" t="s">
        <v>617</v>
      </c>
      <c r="P109" s="34"/>
    </row>
    <row r="110" spans="1:16" ht="24.75" customHeight="1">
      <c r="A110" s="32">
        <v>16</v>
      </c>
      <c r="B110" s="33" t="str">
        <f t="shared" si="2"/>
        <v>11020103310304</v>
      </c>
      <c r="C110" s="32" t="str">
        <f>VLOOKUP(D110,KHChung!$C$5:$I$824,7,0)</f>
        <v>010331</v>
      </c>
      <c r="D110" s="161" t="s">
        <v>234</v>
      </c>
      <c r="E110" s="34" t="s">
        <v>631</v>
      </c>
      <c r="F110" s="34" t="s">
        <v>21</v>
      </c>
      <c r="G110" s="175" t="s">
        <v>124</v>
      </c>
      <c r="H110" s="176" t="s">
        <v>667</v>
      </c>
      <c r="I110" s="159" t="s">
        <v>23</v>
      </c>
      <c r="J110" s="34" t="s">
        <v>615</v>
      </c>
      <c r="K110" s="35" t="s">
        <v>592</v>
      </c>
      <c r="L110" s="34" t="str">
        <f>VLOOKUP(B110,'[2]mơ lớp k3'!$B$3:$F$188,5,0)</f>
        <v>Không mở</v>
      </c>
      <c r="M110" s="167">
        <f>VLOOKUP(B110,'[2]mơ lớp k3'!$B$3:$F$188,3,0)</f>
        <v>9</v>
      </c>
      <c r="N110" s="217" t="s">
        <v>735</v>
      </c>
      <c r="O110" s="221" t="s">
        <v>581</v>
      </c>
      <c r="P110" s="34"/>
    </row>
    <row r="111" spans="1:16" ht="24.75" customHeight="1">
      <c r="A111" s="32">
        <v>17</v>
      </c>
      <c r="B111" s="33" t="str">
        <f t="shared" si="2"/>
        <v>11020803260301</v>
      </c>
      <c r="C111" s="32" t="str">
        <f>VLOOKUP(D111,KHChung!$C$5:$I$824,7,0)</f>
        <v>080326</v>
      </c>
      <c r="D111" s="161" t="s">
        <v>236</v>
      </c>
      <c r="E111" s="34" t="s">
        <v>617</v>
      </c>
      <c r="F111" s="34" t="s">
        <v>18</v>
      </c>
      <c r="G111" s="174" t="s">
        <v>135</v>
      </c>
      <c r="H111" s="34"/>
      <c r="I111" s="159" t="s">
        <v>23</v>
      </c>
      <c r="J111" s="34" t="s">
        <v>615</v>
      </c>
      <c r="K111" s="35" t="s">
        <v>594</v>
      </c>
      <c r="L111" s="34" t="str">
        <f>VLOOKUP(B111,'[2]mơ lớp k3'!$B$3:$F$188,5,0)</f>
        <v>Mở</v>
      </c>
      <c r="M111" s="167">
        <f>VLOOKUP(B111,'[2]mơ lớp k3'!$B$3:$F$188,3,0)</f>
        <v>31</v>
      </c>
      <c r="N111" s="194" t="s">
        <v>734</v>
      </c>
      <c r="P111" s="34"/>
    </row>
    <row r="112" spans="1:16" ht="24.75" customHeight="1">
      <c r="A112" s="32">
        <v>18</v>
      </c>
      <c r="B112" s="33" t="str">
        <f t="shared" si="2"/>
        <v>11020803260301</v>
      </c>
      <c r="C112" s="32" t="str">
        <f>VLOOKUP(D112,KHChung!$C$5:$I$824,7,0)</f>
        <v>080326</v>
      </c>
      <c r="D112" s="161" t="s">
        <v>236</v>
      </c>
      <c r="E112" s="34" t="s">
        <v>580</v>
      </c>
      <c r="F112" s="34" t="s">
        <v>19</v>
      </c>
      <c r="G112" s="174" t="s">
        <v>135</v>
      </c>
      <c r="H112" s="34"/>
      <c r="I112" s="159" t="s">
        <v>23</v>
      </c>
      <c r="J112" s="34" t="s">
        <v>615</v>
      </c>
      <c r="K112" s="35" t="s">
        <v>594</v>
      </c>
      <c r="L112" s="34" t="str">
        <f>VLOOKUP(B112,'[2]mơ lớp k3'!$B$3:$F$188,5,0)</f>
        <v>Mở</v>
      </c>
      <c r="M112" s="167">
        <f>VLOOKUP(B112,'[2]mơ lớp k3'!$B$3:$F$188,3,0)</f>
        <v>31</v>
      </c>
      <c r="N112" s="194" t="s">
        <v>734</v>
      </c>
      <c r="P112" s="34"/>
    </row>
    <row r="113" spans="1:16" ht="24.75" customHeight="1">
      <c r="A113" s="32">
        <v>19</v>
      </c>
      <c r="B113" s="33" t="str">
        <f t="shared" si="2"/>
        <v>11020803260302</v>
      </c>
      <c r="C113" s="32" t="str">
        <f>VLOOKUP(D113,KHChung!$C$5:$I$824,7,0)</f>
        <v>080326</v>
      </c>
      <c r="D113" s="161" t="s">
        <v>236</v>
      </c>
      <c r="E113" s="34" t="s">
        <v>619</v>
      </c>
      <c r="F113" s="34" t="s">
        <v>18</v>
      </c>
      <c r="G113" s="34" t="s">
        <v>39</v>
      </c>
      <c r="H113" s="34"/>
      <c r="I113" s="159" t="s">
        <v>23</v>
      </c>
      <c r="J113" s="34" t="s">
        <v>615</v>
      </c>
      <c r="K113" s="35" t="s">
        <v>595</v>
      </c>
      <c r="L113" s="34" t="str">
        <f>VLOOKUP(B113,'[2]mơ lớp k3'!$B$3:$F$188,5,0)</f>
        <v>Không mở</v>
      </c>
      <c r="M113" s="167">
        <f>VLOOKUP(B113,'[2]mơ lớp k3'!$B$3:$F$188,3,0)</f>
        <v>10</v>
      </c>
      <c r="P113" s="34"/>
    </row>
    <row r="114" spans="1:16" ht="24.75" customHeight="1">
      <c r="A114" s="32">
        <v>20</v>
      </c>
      <c r="B114" s="33" t="str">
        <f t="shared" si="2"/>
        <v>11020803260302</v>
      </c>
      <c r="C114" s="32" t="str">
        <f>VLOOKUP(D114,KHChung!$C$5:$I$824,7,0)</f>
        <v>080326</v>
      </c>
      <c r="D114" s="161" t="s">
        <v>236</v>
      </c>
      <c r="E114" s="34" t="s">
        <v>618</v>
      </c>
      <c r="F114" s="34" t="s">
        <v>19</v>
      </c>
      <c r="G114" s="34" t="s">
        <v>39</v>
      </c>
      <c r="H114" s="34"/>
      <c r="I114" s="159" t="s">
        <v>23</v>
      </c>
      <c r="J114" s="34" t="s">
        <v>615</v>
      </c>
      <c r="K114" s="35" t="s">
        <v>595</v>
      </c>
      <c r="L114" s="34" t="str">
        <f>VLOOKUP(B114,'[2]mơ lớp k3'!$B$3:$F$188,5,0)</f>
        <v>Không mở</v>
      </c>
      <c r="M114" s="167">
        <f>VLOOKUP(B114,'[2]mơ lớp k3'!$B$3:$F$188,3,0)</f>
        <v>10</v>
      </c>
      <c r="P114" s="34"/>
    </row>
    <row r="115" spans="1:16" ht="24.75" customHeight="1">
      <c r="A115" s="32">
        <v>21</v>
      </c>
      <c r="B115" s="33" t="str">
        <f t="shared" si="2"/>
        <v>11020803260303</v>
      </c>
      <c r="C115" s="32" t="str">
        <f>VLOOKUP(D115,KHChung!$C$5:$I$824,7,0)</f>
        <v>080326</v>
      </c>
      <c r="D115" s="161" t="s">
        <v>236</v>
      </c>
      <c r="E115" s="34" t="s">
        <v>617</v>
      </c>
      <c r="F115" s="34" t="s">
        <v>20</v>
      </c>
      <c r="G115" s="34" t="s">
        <v>39</v>
      </c>
      <c r="H115" s="34"/>
      <c r="I115" s="159" t="s">
        <v>23</v>
      </c>
      <c r="J115" s="34" t="s">
        <v>615</v>
      </c>
      <c r="K115" s="35" t="s">
        <v>597</v>
      </c>
      <c r="L115" s="34" t="str">
        <f>VLOOKUP(B115,'[2]mơ lớp k3'!$B$3:$F$188,5,0)</f>
        <v>Không mở</v>
      </c>
      <c r="M115" s="167">
        <f>VLOOKUP(B115,'[2]mơ lớp k3'!$B$3:$F$188,3,0)</f>
        <v>10</v>
      </c>
      <c r="P115" s="34"/>
    </row>
    <row r="116" spans="1:16" ht="24.75" customHeight="1">
      <c r="A116" s="32">
        <v>22</v>
      </c>
      <c r="B116" s="33" t="str">
        <f t="shared" si="2"/>
        <v>11020803260303</v>
      </c>
      <c r="C116" s="32" t="str">
        <f>VLOOKUP(D116,KHChung!$C$5:$I$824,7,0)</f>
        <v>080326</v>
      </c>
      <c r="D116" s="161" t="s">
        <v>236</v>
      </c>
      <c r="E116" s="34" t="s">
        <v>580</v>
      </c>
      <c r="F116" s="34" t="s">
        <v>21</v>
      </c>
      <c r="G116" s="34" t="s">
        <v>39</v>
      </c>
      <c r="H116" s="34"/>
      <c r="I116" s="159" t="s">
        <v>23</v>
      </c>
      <c r="J116" s="34" t="s">
        <v>615</v>
      </c>
      <c r="K116" s="35" t="s">
        <v>597</v>
      </c>
      <c r="L116" s="34" t="str">
        <f>VLOOKUP(B116,'[2]mơ lớp k3'!$B$3:$F$188,5,0)</f>
        <v>Không mở</v>
      </c>
      <c r="M116" s="167">
        <f>VLOOKUP(B116,'[2]mơ lớp k3'!$B$3:$F$188,3,0)</f>
        <v>10</v>
      </c>
      <c r="P116" s="34"/>
    </row>
    <row r="117" spans="1:16" ht="24.75" customHeight="1">
      <c r="A117" s="32">
        <v>23</v>
      </c>
      <c r="B117" s="33" t="str">
        <f t="shared" si="2"/>
        <v>11020803260304</v>
      </c>
      <c r="C117" s="32" t="str">
        <f>VLOOKUP(D117,KHChung!$C$5:$I$824,7,0)</f>
        <v>080326</v>
      </c>
      <c r="D117" s="161" t="s">
        <v>236</v>
      </c>
      <c r="E117" s="34" t="s">
        <v>617</v>
      </c>
      <c r="F117" s="34" t="s">
        <v>20</v>
      </c>
      <c r="G117" s="34" t="s">
        <v>39</v>
      </c>
      <c r="H117" s="34"/>
      <c r="I117" s="159" t="s">
        <v>23</v>
      </c>
      <c r="J117" s="34" t="s">
        <v>615</v>
      </c>
      <c r="K117" s="35" t="s">
        <v>592</v>
      </c>
      <c r="L117" s="34" t="str">
        <f>VLOOKUP(B117,'[2]mơ lớp k3'!$B$3:$F$188,5,0)</f>
        <v>Không mở</v>
      </c>
      <c r="M117" s="167">
        <f>VLOOKUP(B117,'[2]mơ lớp k3'!$B$3:$F$188,3,0)</f>
        <v>0</v>
      </c>
      <c r="O117" s="221" t="s">
        <v>617</v>
      </c>
      <c r="P117" s="34"/>
    </row>
    <row r="118" spans="1:16" ht="24.75" customHeight="1">
      <c r="A118" s="32">
        <v>24</v>
      </c>
      <c r="B118" s="33" t="str">
        <f t="shared" si="2"/>
        <v>11020803260304</v>
      </c>
      <c r="C118" s="32" t="str">
        <f>VLOOKUP(D118,KHChung!$C$5:$I$824,7,0)</f>
        <v>080326</v>
      </c>
      <c r="D118" s="161" t="s">
        <v>236</v>
      </c>
      <c r="E118" s="34" t="s">
        <v>580</v>
      </c>
      <c r="F118" s="34" t="s">
        <v>21</v>
      </c>
      <c r="G118" s="34" t="s">
        <v>39</v>
      </c>
      <c r="H118" s="34"/>
      <c r="I118" s="159" t="s">
        <v>23</v>
      </c>
      <c r="J118" s="34" t="s">
        <v>615</v>
      </c>
      <c r="K118" s="35" t="s">
        <v>592</v>
      </c>
      <c r="L118" s="34" t="str">
        <f>VLOOKUP(B118,'[2]mơ lớp k3'!$B$3:$F$188,5,0)</f>
        <v>Không mở</v>
      </c>
      <c r="M118" s="167">
        <f>VLOOKUP(B118,'[2]mơ lớp k3'!$B$3:$F$188,3,0)</f>
        <v>0</v>
      </c>
      <c r="O118" s="221" t="s">
        <v>580</v>
      </c>
      <c r="P118" s="34"/>
    </row>
    <row r="119" spans="1:16" ht="24.75" customHeight="1">
      <c r="A119" s="32">
        <v>25</v>
      </c>
      <c r="B119" s="33" t="str">
        <f t="shared" si="2"/>
        <v>11020103360301</v>
      </c>
      <c r="C119" s="32" t="str">
        <f>VLOOKUP(D119,KHChung!$C$5:$I$824,7,0)</f>
        <v>010336</v>
      </c>
      <c r="D119" s="161" t="s">
        <v>230</v>
      </c>
      <c r="E119" s="34" t="s">
        <v>581</v>
      </c>
      <c r="F119" s="34" t="s">
        <v>17</v>
      </c>
      <c r="G119" s="34" t="s">
        <v>123</v>
      </c>
      <c r="H119" s="176" t="s">
        <v>663</v>
      </c>
      <c r="I119" s="159" t="s">
        <v>23</v>
      </c>
      <c r="J119" s="34" t="s">
        <v>614</v>
      </c>
      <c r="K119" s="35" t="s">
        <v>594</v>
      </c>
      <c r="L119" s="34" t="str">
        <f>VLOOKUP(B119,'[2]mơ lớp k3'!$B$3:$F$188,5,0)</f>
        <v>Mở</v>
      </c>
      <c r="M119" s="167">
        <f>VLOOKUP(B119,'[2]mơ lớp k3'!$B$3:$F$188,3,0)</f>
        <v>39</v>
      </c>
      <c r="P119" s="34"/>
    </row>
    <row r="120" spans="1:16" ht="24.75" customHeight="1">
      <c r="A120" s="32">
        <v>26</v>
      </c>
      <c r="B120" s="33" t="str">
        <f t="shared" si="2"/>
        <v>11020103360301</v>
      </c>
      <c r="C120" s="32" t="str">
        <f>VLOOKUP(D120,KHChung!$C$5:$I$824,7,0)</f>
        <v>010336</v>
      </c>
      <c r="D120" s="161" t="s">
        <v>230</v>
      </c>
      <c r="E120" s="34">
        <v>1.2</v>
      </c>
      <c r="F120" s="34" t="s">
        <v>18</v>
      </c>
      <c r="G120" s="34" t="s">
        <v>123</v>
      </c>
      <c r="H120" s="176" t="s">
        <v>663</v>
      </c>
      <c r="I120" s="159" t="s">
        <v>23</v>
      </c>
      <c r="J120" s="34" t="s">
        <v>614</v>
      </c>
      <c r="K120" s="35" t="s">
        <v>594</v>
      </c>
      <c r="L120" s="34" t="str">
        <f>VLOOKUP(B120,'[2]mơ lớp k3'!$B$3:$F$188,5,0)</f>
        <v>Mở</v>
      </c>
      <c r="M120" s="167">
        <f>VLOOKUP(B120,'[2]mơ lớp k3'!$B$3:$F$188,3,0)</f>
        <v>39</v>
      </c>
      <c r="P120" s="34"/>
    </row>
    <row r="121" spans="1:16" ht="24.75" customHeight="1">
      <c r="A121" s="32">
        <v>27</v>
      </c>
      <c r="B121" s="33" t="str">
        <f t="shared" si="2"/>
        <v>11020103360302</v>
      </c>
      <c r="C121" s="32" t="str">
        <f>VLOOKUP(D121,KHChung!$C$5:$I$824,7,0)</f>
        <v>010336</v>
      </c>
      <c r="D121" s="161" t="s">
        <v>230</v>
      </c>
      <c r="E121" s="34" t="s">
        <v>618</v>
      </c>
      <c r="F121" s="34" t="s">
        <v>17</v>
      </c>
      <c r="G121" s="34" t="s">
        <v>123</v>
      </c>
      <c r="H121" s="176" t="s">
        <v>664</v>
      </c>
      <c r="I121" s="159" t="s">
        <v>23</v>
      </c>
      <c r="J121" s="34" t="s">
        <v>614</v>
      </c>
      <c r="K121" s="35" t="s">
        <v>595</v>
      </c>
      <c r="L121" s="34" t="str">
        <f>VLOOKUP(B121,'[2]mơ lớp k3'!$B$3:$F$188,5,0)</f>
        <v>Không mở</v>
      </c>
      <c r="M121" s="167">
        <f>VLOOKUP(B121,'[2]mơ lớp k3'!$B$3:$F$188,3,0)</f>
        <v>2</v>
      </c>
      <c r="P121" s="34"/>
    </row>
    <row r="122" spans="1:16" ht="24.75" customHeight="1">
      <c r="A122" s="32">
        <v>28</v>
      </c>
      <c r="B122" s="33" t="str">
        <f t="shared" si="2"/>
        <v>11020103360302</v>
      </c>
      <c r="C122" s="32" t="str">
        <f>VLOOKUP(D122,KHChung!$C$5:$I$824,7,0)</f>
        <v>010336</v>
      </c>
      <c r="D122" s="161" t="s">
        <v>230</v>
      </c>
      <c r="E122" s="34">
        <v>7.8</v>
      </c>
      <c r="F122" s="34" t="s">
        <v>18</v>
      </c>
      <c r="G122" s="34" t="s">
        <v>123</v>
      </c>
      <c r="H122" s="176" t="s">
        <v>664</v>
      </c>
      <c r="I122" s="159" t="s">
        <v>23</v>
      </c>
      <c r="J122" s="34" t="s">
        <v>614</v>
      </c>
      <c r="K122" s="35" t="s">
        <v>595</v>
      </c>
      <c r="L122" s="34" t="str">
        <f>VLOOKUP(B122,'[2]mơ lớp k3'!$B$3:$F$188,5,0)</f>
        <v>Không mở</v>
      </c>
      <c r="M122" s="167">
        <f>VLOOKUP(B122,'[2]mơ lớp k3'!$B$3:$F$188,3,0)</f>
        <v>2</v>
      </c>
      <c r="P122" s="34"/>
    </row>
    <row r="123" spans="1:16" ht="24.75" customHeight="1">
      <c r="A123" s="32">
        <v>29</v>
      </c>
      <c r="B123" s="33" t="str">
        <f t="shared" si="2"/>
        <v>11020103360303</v>
      </c>
      <c r="C123" s="32" t="str">
        <f>VLOOKUP(D123,KHChung!$C$5:$I$824,7,0)</f>
        <v>010336</v>
      </c>
      <c r="D123" s="161" t="s">
        <v>230</v>
      </c>
      <c r="E123" s="34" t="s">
        <v>581</v>
      </c>
      <c r="F123" s="34" t="s">
        <v>19</v>
      </c>
      <c r="G123" s="34" t="s">
        <v>124</v>
      </c>
      <c r="H123" s="176" t="s">
        <v>663</v>
      </c>
      <c r="I123" s="159" t="s">
        <v>23</v>
      </c>
      <c r="J123" s="34" t="s">
        <v>614</v>
      </c>
      <c r="K123" s="35" t="s">
        <v>597</v>
      </c>
      <c r="L123" s="34" t="str">
        <f>VLOOKUP(B123,'[2]mơ lớp k3'!$B$3:$F$188,5,0)</f>
        <v>Không mở</v>
      </c>
      <c r="M123" s="167">
        <f>VLOOKUP(B123,'[2]mơ lớp k3'!$B$3:$F$188,3,0)</f>
        <v>9</v>
      </c>
      <c r="P123" s="34"/>
    </row>
    <row r="124" spans="1:16" ht="24.75" customHeight="1">
      <c r="A124" s="32">
        <v>30</v>
      </c>
      <c r="B124" s="33" t="str">
        <f t="shared" si="2"/>
        <v>11020103360303</v>
      </c>
      <c r="C124" s="32" t="str">
        <f>VLOOKUP(D124,KHChung!$C$5:$I$824,7,0)</f>
        <v>010336</v>
      </c>
      <c r="D124" s="161" t="s">
        <v>230</v>
      </c>
      <c r="E124" s="34">
        <v>1.2</v>
      </c>
      <c r="F124" s="34" t="s">
        <v>20</v>
      </c>
      <c r="G124" s="34" t="s">
        <v>124</v>
      </c>
      <c r="H124" s="176" t="s">
        <v>663</v>
      </c>
      <c r="I124" s="159" t="s">
        <v>23</v>
      </c>
      <c r="J124" s="34" t="s">
        <v>614</v>
      </c>
      <c r="K124" s="35" t="s">
        <v>597</v>
      </c>
      <c r="L124" s="34" t="str">
        <f>VLOOKUP(B124,'[2]mơ lớp k3'!$B$3:$F$188,5,0)</f>
        <v>Không mở</v>
      </c>
      <c r="M124" s="167">
        <f>VLOOKUP(B124,'[2]mơ lớp k3'!$B$3:$F$188,3,0)</f>
        <v>9</v>
      </c>
      <c r="P124" s="34"/>
    </row>
    <row r="125" spans="1:16" ht="24.75" customHeight="1">
      <c r="A125" s="32">
        <v>31</v>
      </c>
      <c r="B125" s="33" t="str">
        <f t="shared" si="2"/>
        <v>11020103360304</v>
      </c>
      <c r="C125" s="32" t="str">
        <f>VLOOKUP(D125,KHChung!$C$5:$I$824,7,0)</f>
        <v>010336</v>
      </c>
      <c r="D125" s="161" t="s">
        <v>230</v>
      </c>
      <c r="E125" s="34" t="s">
        <v>618</v>
      </c>
      <c r="F125" s="34" t="s">
        <v>19</v>
      </c>
      <c r="G125" s="175" t="s">
        <v>124</v>
      </c>
      <c r="H125" s="176" t="s">
        <v>668</v>
      </c>
      <c r="I125" s="159" t="s">
        <v>23</v>
      </c>
      <c r="J125" s="34" t="s">
        <v>614</v>
      </c>
      <c r="K125" s="35" t="s">
        <v>592</v>
      </c>
      <c r="L125" s="34" t="str">
        <f>VLOOKUP(B125,'[2]mơ lớp k3'!$B$3:$F$188,5,0)</f>
        <v>Không mở</v>
      </c>
      <c r="M125" s="167">
        <f>VLOOKUP(B125,'[2]mơ lớp k3'!$B$3:$F$188,3,0)</f>
        <v>0</v>
      </c>
      <c r="N125" s="217" t="s">
        <v>735</v>
      </c>
      <c r="O125" s="221" t="s">
        <v>581</v>
      </c>
      <c r="P125" s="34"/>
    </row>
    <row r="126" spans="1:16" ht="24.75" customHeight="1">
      <c r="A126" s="32">
        <v>32</v>
      </c>
      <c r="B126" s="33" t="str">
        <f t="shared" si="2"/>
        <v>11020103360304</v>
      </c>
      <c r="C126" s="32" t="str">
        <f>VLOOKUP(D126,KHChung!$C$5:$I$824,7,0)</f>
        <v>010336</v>
      </c>
      <c r="D126" s="161" t="s">
        <v>230</v>
      </c>
      <c r="E126" s="34">
        <v>7.8</v>
      </c>
      <c r="F126" s="34" t="s">
        <v>20</v>
      </c>
      <c r="G126" s="175" t="s">
        <v>124</v>
      </c>
      <c r="H126" s="176" t="s">
        <v>668</v>
      </c>
      <c r="I126" s="159" t="s">
        <v>23</v>
      </c>
      <c r="J126" s="34" t="s">
        <v>614</v>
      </c>
      <c r="K126" s="35" t="s">
        <v>592</v>
      </c>
      <c r="L126" s="34" t="str">
        <f>VLOOKUP(B126,'[2]mơ lớp k3'!$B$3:$F$188,5,0)</f>
        <v>Không mở</v>
      </c>
      <c r="M126" s="167">
        <f>VLOOKUP(B126,'[2]mơ lớp k3'!$B$3:$F$188,3,0)</f>
        <v>0</v>
      </c>
      <c r="N126" s="217" t="s">
        <v>735</v>
      </c>
      <c r="O126" s="221">
        <v>1.2</v>
      </c>
      <c r="P126" s="34"/>
    </row>
    <row r="127" spans="1:16" ht="24.75" customHeight="1">
      <c r="A127" s="32">
        <v>33</v>
      </c>
      <c r="B127" s="33" t="str">
        <f t="shared" si="2"/>
        <v>11022503010301</v>
      </c>
      <c r="C127" s="32" t="str">
        <f>VLOOKUP(D127,KHChung!$C$5:$I$824,7,0)</f>
        <v>250301</v>
      </c>
      <c r="D127" s="161" t="s">
        <v>237</v>
      </c>
      <c r="E127" s="34" t="s">
        <v>579</v>
      </c>
      <c r="F127" s="34" t="s">
        <v>20</v>
      </c>
      <c r="G127" s="34" t="s">
        <v>620</v>
      </c>
      <c r="H127" s="34"/>
      <c r="I127" s="159" t="s">
        <v>23</v>
      </c>
      <c r="J127" s="34" t="s">
        <v>616</v>
      </c>
      <c r="K127" s="35" t="s">
        <v>594</v>
      </c>
      <c r="L127" s="34" t="str">
        <f>VLOOKUP(B127,'[2]mơ lớp k3'!$B$3:$F$188,5,0)</f>
        <v>Mở</v>
      </c>
      <c r="M127" s="167">
        <f>VLOOKUP(B127,'[2]mơ lớp k3'!$B$3:$F$188,3,0)</f>
        <v>50</v>
      </c>
      <c r="P127" s="34"/>
    </row>
    <row r="128" spans="1:16" ht="24.75" customHeight="1">
      <c r="A128" s="32">
        <v>34</v>
      </c>
      <c r="B128" s="33" t="str">
        <f t="shared" si="2"/>
        <v>11022503010301</v>
      </c>
      <c r="C128" s="32" t="str">
        <f>VLOOKUP(D128,KHChung!$C$5:$I$824,7,0)</f>
        <v>250301</v>
      </c>
      <c r="D128" s="161" t="s">
        <v>237</v>
      </c>
      <c r="E128" s="34" t="s">
        <v>579</v>
      </c>
      <c r="F128" s="34" t="s">
        <v>21</v>
      </c>
      <c r="G128" s="34" t="s">
        <v>620</v>
      </c>
      <c r="H128" s="34"/>
      <c r="I128" s="159" t="s">
        <v>23</v>
      </c>
      <c r="J128" s="34" t="s">
        <v>616</v>
      </c>
      <c r="K128" s="35" t="s">
        <v>594</v>
      </c>
      <c r="L128" s="34" t="str">
        <f>VLOOKUP(B128,'[2]mơ lớp k3'!$B$3:$F$188,5,0)</f>
        <v>Mở</v>
      </c>
      <c r="M128" s="167">
        <f>VLOOKUP(B128,'[2]mơ lớp k3'!$B$3:$F$188,3,0)</f>
        <v>50</v>
      </c>
      <c r="P128" s="34"/>
    </row>
    <row r="129" spans="1:16" ht="24.75" customHeight="1">
      <c r="A129" s="32">
        <v>35</v>
      </c>
      <c r="B129" s="33" t="str">
        <f t="shared" si="2"/>
        <v>11022503010302</v>
      </c>
      <c r="C129" s="32" t="str">
        <f>VLOOKUP(D129,KHChung!$C$5:$I$824,7,0)</f>
        <v>250301</v>
      </c>
      <c r="D129" s="161" t="s">
        <v>237</v>
      </c>
      <c r="E129" s="34" t="s">
        <v>579</v>
      </c>
      <c r="F129" s="34" t="s">
        <v>20</v>
      </c>
      <c r="G129" s="34" t="s">
        <v>620</v>
      </c>
      <c r="H129" s="34"/>
      <c r="I129" s="159" t="s">
        <v>23</v>
      </c>
      <c r="J129" s="34" t="s">
        <v>616</v>
      </c>
      <c r="K129" s="35" t="s">
        <v>595</v>
      </c>
      <c r="L129" s="34" t="str">
        <f>VLOOKUP(B129,'[2]mơ lớp k3'!$B$3:$F$188,5,0)</f>
        <v>Không mở</v>
      </c>
      <c r="M129" s="167">
        <f>VLOOKUP(B129,'[2]mơ lớp k3'!$B$3:$F$188,3,0)</f>
        <v>1</v>
      </c>
      <c r="P129" s="34"/>
    </row>
    <row r="130" spans="1:16" ht="24.75" customHeight="1">
      <c r="A130" s="32">
        <v>36</v>
      </c>
      <c r="B130" s="33" t="str">
        <f t="shared" si="2"/>
        <v>11022503010302</v>
      </c>
      <c r="C130" s="32" t="str">
        <f>VLOOKUP(D130,KHChung!$C$5:$I$824,7,0)</f>
        <v>250301</v>
      </c>
      <c r="D130" s="161" t="s">
        <v>237</v>
      </c>
      <c r="E130" s="34" t="s">
        <v>579</v>
      </c>
      <c r="F130" s="34" t="s">
        <v>21</v>
      </c>
      <c r="G130" s="34" t="s">
        <v>620</v>
      </c>
      <c r="H130" s="34"/>
      <c r="I130" s="159" t="s">
        <v>23</v>
      </c>
      <c r="J130" s="34" t="s">
        <v>616</v>
      </c>
      <c r="K130" s="35" t="s">
        <v>595</v>
      </c>
      <c r="L130" s="34" t="str">
        <f>VLOOKUP(B130,'[2]mơ lớp k3'!$B$3:$F$188,5,0)</f>
        <v>Không mở</v>
      </c>
      <c r="M130" s="167">
        <f>VLOOKUP(B130,'[2]mơ lớp k3'!$B$3:$F$188,3,0)</f>
        <v>1</v>
      </c>
      <c r="P130" s="34"/>
    </row>
    <row r="131" spans="1:16" ht="24.75" customHeight="1">
      <c r="A131" s="32">
        <v>37</v>
      </c>
      <c r="B131" s="33" t="str">
        <f t="shared" si="2"/>
        <v>11022503010303</v>
      </c>
      <c r="C131" s="32" t="str">
        <f>VLOOKUP(D131,KHChung!$C$5:$I$824,7,0)</f>
        <v>250301</v>
      </c>
      <c r="D131" s="161" t="s">
        <v>237</v>
      </c>
      <c r="E131" s="34" t="s">
        <v>579</v>
      </c>
      <c r="F131" s="34" t="s">
        <v>17</v>
      </c>
      <c r="G131" s="34" t="s">
        <v>620</v>
      </c>
      <c r="H131" s="34"/>
      <c r="I131" s="159" t="s">
        <v>23</v>
      </c>
      <c r="J131" s="34" t="s">
        <v>616</v>
      </c>
      <c r="K131" s="35" t="s">
        <v>597</v>
      </c>
      <c r="L131" s="34" t="str">
        <f>VLOOKUP(B131,'[2]mơ lớp k3'!$B$3:$F$188,5,0)</f>
        <v>Mở</v>
      </c>
      <c r="M131" s="167">
        <f>VLOOKUP(B131,'[2]mơ lớp k3'!$B$3:$F$188,3,0)</f>
        <v>57</v>
      </c>
      <c r="O131" s="220"/>
      <c r="P131" s="34"/>
    </row>
    <row r="132" spans="1:16" ht="24.75" customHeight="1">
      <c r="A132" s="32">
        <v>38</v>
      </c>
      <c r="B132" s="33" t="str">
        <f t="shared" si="2"/>
        <v>11022503010303</v>
      </c>
      <c r="C132" s="32" t="str">
        <f>VLOOKUP(D132,KHChung!$C$5:$I$824,7,0)</f>
        <v>250301</v>
      </c>
      <c r="D132" s="161" t="s">
        <v>237</v>
      </c>
      <c r="E132" s="34" t="s">
        <v>579</v>
      </c>
      <c r="F132" s="34" t="s">
        <v>18</v>
      </c>
      <c r="G132" s="34" t="s">
        <v>620</v>
      </c>
      <c r="H132" s="34"/>
      <c r="I132" s="159" t="s">
        <v>23</v>
      </c>
      <c r="J132" s="34" t="s">
        <v>616</v>
      </c>
      <c r="K132" s="35" t="s">
        <v>597</v>
      </c>
      <c r="L132" s="34" t="str">
        <f>VLOOKUP(B132,'[2]mơ lớp k3'!$B$3:$F$188,5,0)</f>
        <v>Mở</v>
      </c>
      <c r="M132" s="167">
        <f>VLOOKUP(B132,'[2]mơ lớp k3'!$B$3:$F$188,3,0)</f>
        <v>57</v>
      </c>
      <c r="O132" s="220"/>
      <c r="P132" s="34"/>
    </row>
    <row r="133" spans="1:16" ht="24.75" customHeight="1">
      <c r="A133" s="32">
        <v>39</v>
      </c>
      <c r="B133" s="33" t="str">
        <f t="shared" si="2"/>
        <v>11022503010304</v>
      </c>
      <c r="C133" s="32" t="str">
        <f>VLOOKUP(D133,KHChung!$C$5:$I$824,7,0)</f>
        <v>250301</v>
      </c>
      <c r="D133" s="161" t="s">
        <v>237</v>
      </c>
      <c r="E133" s="34" t="s">
        <v>579</v>
      </c>
      <c r="F133" s="34" t="s">
        <v>17</v>
      </c>
      <c r="G133" s="34" t="s">
        <v>620</v>
      </c>
      <c r="H133" s="34"/>
      <c r="I133" s="159" t="s">
        <v>23</v>
      </c>
      <c r="J133" s="34" t="s">
        <v>616</v>
      </c>
      <c r="K133" s="35" t="s">
        <v>592</v>
      </c>
      <c r="L133" s="34" t="str">
        <f>VLOOKUP(B133,'[2]mơ lớp k3'!$B$3:$F$188,5,0)</f>
        <v>Không mở</v>
      </c>
      <c r="M133" s="167">
        <f>VLOOKUP(B133,'[2]mơ lớp k3'!$B$3:$F$188,3,0)</f>
        <v>1</v>
      </c>
      <c r="O133" s="220"/>
      <c r="P133" s="34"/>
    </row>
    <row r="134" spans="1:16" ht="24.75" customHeight="1">
      <c r="A134" s="32">
        <v>40</v>
      </c>
      <c r="B134" s="33" t="str">
        <f t="shared" si="2"/>
        <v>11022503010304</v>
      </c>
      <c r="C134" s="32" t="str">
        <f>VLOOKUP(D134,KHChung!$C$5:$I$824,7,0)</f>
        <v>250301</v>
      </c>
      <c r="D134" s="161" t="s">
        <v>237</v>
      </c>
      <c r="E134" s="34" t="s">
        <v>579</v>
      </c>
      <c r="F134" s="34" t="s">
        <v>18</v>
      </c>
      <c r="G134" s="34" t="s">
        <v>620</v>
      </c>
      <c r="H134" s="34"/>
      <c r="I134" s="159" t="s">
        <v>23</v>
      </c>
      <c r="J134" s="34" t="s">
        <v>616</v>
      </c>
      <c r="K134" s="35" t="s">
        <v>592</v>
      </c>
      <c r="L134" s="34" t="str">
        <f>VLOOKUP(B134,'[2]mơ lớp k3'!$B$3:$F$188,5,0)</f>
        <v>Không mở</v>
      </c>
      <c r="M134" s="167">
        <f>VLOOKUP(B134,'[2]mơ lớp k3'!$B$3:$F$188,3,0)</f>
        <v>1</v>
      </c>
      <c r="O134" s="220"/>
      <c r="P134" s="34"/>
    </row>
    <row r="135" spans="1:16" ht="24.75" customHeight="1">
      <c r="A135" s="32">
        <v>41</v>
      </c>
      <c r="B135" s="33" t="str">
        <f t="shared" si="2"/>
        <v>11022303020301</v>
      </c>
      <c r="C135" s="32" t="str">
        <f>VLOOKUP(D135,KHChung!$C$5:$I$824,7,0)</f>
        <v>230302</v>
      </c>
      <c r="D135" s="161" t="s">
        <v>239</v>
      </c>
      <c r="E135" s="34" t="s">
        <v>579</v>
      </c>
      <c r="F135" s="34" t="s">
        <v>20</v>
      </c>
      <c r="G135" s="34" t="s">
        <v>620</v>
      </c>
      <c r="H135" s="34"/>
      <c r="I135" s="159" t="s">
        <v>23</v>
      </c>
      <c r="J135" s="34" t="s">
        <v>616</v>
      </c>
      <c r="K135" s="35" t="s">
        <v>594</v>
      </c>
      <c r="L135" s="34" t="str">
        <f>VLOOKUP(B135,'[2]mơ lớp k3'!$B$3:$F$188,5,0)</f>
        <v>Mở</v>
      </c>
      <c r="M135" s="167">
        <f>VLOOKUP(B135,'[2]mơ lớp k3'!$B$3:$F$188,3,0)</f>
        <v>100</v>
      </c>
      <c r="O135" s="220"/>
      <c r="P135" s="34"/>
    </row>
    <row r="136" spans="1:16" ht="24.75" customHeight="1">
      <c r="A136" s="32">
        <v>42</v>
      </c>
      <c r="B136" s="33" t="str">
        <f t="shared" si="2"/>
        <v>11022303020301</v>
      </c>
      <c r="C136" s="32" t="str">
        <f>VLOOKUP(D136,KHChung!$C$5:$I$824,7,0)</f>
        <v>230302</v>
      </c>
      <c r="D136" s="161" t="s">
        <v>239</v>
      </c>
      <c r="E136" s="34" t="s">
        <v>579</v>
      </c>
      <c r="F136" s="34" t="s">
        <v>21</v>
      </c>
      <c r="G136" s="34" t="s">
        <v>620</v>
      </c>
      <c r="H136" s="34"/>
      <c r="I136" s="159" t="s">
        <v>23</v>
      </c>
      <c r="J136" s="34" t="s">
        <v>616</v>
      </c>
      <c r="K136" s="35" t="s">
        <v>594</v>
      </c>
      <c r="L136" s="34" t="str">
        <f>VLOOKUP(B136,'[2]mơ lớp k3'!$B$3:$F$188,5,0)</f>
        <v>Mở</v>
      </c>
      <c r="M136" s="167">
        <f>VLOOKUP(B136,'[2]mơ lớp k3'!$B$3:$F$188,3,0)</f>
        <v>100</v>
      </c>
      <c r="O136" s="220"/>
      <c r="P136" s="34"/>
    </row>
    <row r="137" spans="1:16" ht="24.75" customHeight="1">
      <c r="A137" s="32">
        <v>43</v>
      </c>
      <c r="B137" s="33" t="str">
        <f t="shared" si="2"/>
        <v>11022303020302</v>
      </c>
      <c r="C137" s="32" t="str">
        <f>VLOOKUP(D137,KHChung!$C$5:$I$824,7,0)</f>
        <v>230302</v>
      </c>
      <c r="D137" s="161" t="s">
        <v>239</v>
      </c>
      <c r="E137" s="34" t="s">
        <v>579</v>
      </c>
      <c r="F137" s="34" t="s">
        <v>20</v>
      </c>
      <c r="G137" s="34" t="s">
        <v>620</v>
      </c>
      <c r="H137" s="34"/>
      <c r="I137" s="159" t="s">
        <v>23</v>
      </c>
      <c r="J137" s="34" t="s">
        <v>616</v>
      </c>
      <c r="K137" s="35" t="s">
        <v>595</v>
      </c>
      <c r="L137" s="34" t="str">
        <f>VLOOKUP(B137,'[2]mơ lớp k3'!$B$3:$F$188,5,0)</f>
        <v>Không mở</v>
      </c>
      <c r="M137" s="167">
        <f>VLOOKUP(B137,'[2]mơ lớp k3'!$B$3:$F$188,3,0)</f>
        <v>6</v>
      </c>
      <c r="O137" s="220"/>
      <c r="P137" s="34"/>
    </row>
    <row r="138" spans="1:16" ht="24.75" customHeight="1">
      <c r="A138" s="32">
        <v>44</v>
      </c>
      <c r="B138" s="33" t="str">
        <f t="shared" si="2"/>
        <v>11022303020302</v>
      </c>
      <c r="C138" s="32" t="str">
        <f>VLOOKUP(D138,KHChung!$C$5:$I$824,7,0)</f>
        <v>230302</v>
      </c>
      <c r="D138" s="161" t="s">
        <v>239</v>
      </c>
      <c r="E138" s="34" t="s">
        <v>579</v>
      </c>
      <c r="F138" s="34" t="s">
        <v>21</v>
      </c>
      <c r="G138" s="34" t="s">
        <v>620</v>
      </c>
      <c r="H138" s="34"/>
      <c r="I138" s="159" t="s">
        <v>23</v>
      </c>
      <c r="J138" s="34" t="s">
        <v>616</v>
      </c>
      <c r="K138" s="35" t="s">
        <v>595</v>
      </c>
      <c r="L138" s="34" t="str">
        <f>VLOOKUP(B138,'[2]mơ lớp k3'!$B$3:$F$188,5,0)</f>
        <v>Không mở</v>
      </c>
      <c r="M138" s="167">
        <f>VLOOKUP(B138,'[2]mơ lớp k3'!$B$3:$F$188,3,0)</f>
        <v>6</v>
      </c>
      <c r="O138" s="220"/>
      <c r="P138" s="34"/>
    </row>
    <row r="139" spans="1:16" ht="24.75" customHeight="1">
      <c r="A139" s="32">
        <v>45</v>
      </c>
      <c r="B139" s="33" t="str">
        <f t="shared" si="2"/>
        <v>11022303020303</v>
      </c>
      <c r="C139" s="32" t="str">
        <f>VLOOKUP(D139,KHChung!$C$5:$I$824,7,0)</f>
        <v>230302</v>
      </c>
      <c r="D139" s="161" t="s">
        <v>239</v>
      </c>
      <c r="E139" s="34" t="s">
        <v>579</v>
      </c>
      <c r="F139" s="34" t="s">
        <v>17</v>
      </c>
      <c r="G139" s="34" t="s">
        <v>620</v>
      </c>
      <c r="H139" s="34"/>
      <c r="I139" s="159" t="s">
        <v>23</v>
      </c>
      <c r="J139" s="34" t="s">
        <v>616</v>
      </c>
      <c r="K139" s="35" t="s">
        <v>597</v>
      </c>
      <c r="L139" s="34" t="str">
        <f>VLOOKUP(B139,'[2]mơ lớp k3'!$B$3:$F$188,5,0)</f>
        <v>Mở</v>
      </c>
      <c r="M139" s="167">
        <f>VLOOKUP(B139,'[2]mơ lớp k3'!$B$3:$F$188,3,0)</f>
        <v>24</v>
      </c>
      <c r="P139" s="34"/>
    </row>
    <row r="140" spans="1:16" ht="24.75" customHeight="1">
      <c r="A140" s="32">
        <v>46</v>
      </c>
      <c r="B140" s="33" t="str">
        <f t="shared" si="2"/>
        <v>11022303020303</v>
      </c>
      <c r="C140" s="32" t="str">
        <f>VLOOKUP(D140,KHChung!$C$5:$I$824,7,0)</f>
        <v>230302</v>
      </c>
      <c r="D140" s="161" t="s">
        <v>239</v>
      </c>
      <c r="E140" s="34" t="s">
        <v>579</v>
      </c>
      <c r="F140" s="34" t="s">
        <v>18</v>
      </c>
      <c r="G140" s="34" t="s">
        <v>620</v>
      </c>
      <c r="H140" s="34"/>
      <c r="I140" s="159" t="s">
        <v>23</v>
      </c>
      <c r="J140" s="34" t="s">
        <v>616</v>
      </c>
      <c r="K140" s="35" t="s">
        <v>597</v>
      </c>
      <c r="L140" s="34" t="str">
        <f>VLOOKUP(B140,'[2]mơ lớp k3'!$B$3:$F$188,5,0)</f>
        <v>Mở</v>
      </c>
      <c r="M140" s="167">
        <f>VLOOKUP(B140,'[2]mơ lớp k3'!$B$3:$F$188,3,0)</f>
        <v>24</v>
      </c>
      <c r="P140" s="34"/>
    </row>
    <row r="141" spans="1:16" ht="24.75" customHeight="1">
      <c r="A141" s="32">
        <v>47</v>
      </c>
      <c r="B141" s="33" t="str">
        <f t="shared" si="2"/>
        <v>11022303020304</v>
      </c>
      <c r="C141" s="32" t="str">
        <f>VLOOKUP(D141,KHChung!$C$5:$I$824,7,0)</f>
        <v>230302</v>
      </c>
      <c r="D141" s="161" t="s">
        <v>239</v>
      </c>
      <c r="E141" s="34" t="s">
        <v>579</v>
      </c>
      <c r="F141" s="34" t="s">
        <v>17</v>
      </c>
      <c r="G141" s="34" t="s">
        <v>620</v>
      </c>
      <c r="H141" s="34"/>
      <c r="I141" s="159" t="s">
        <v>23</v>
      </c>
      <c r="J141" s="34" t="s">
        <v>616</v>
      </c>
      <c r="K141" s="35" t="s">
        <v>592</v>
      </c>
      <c r="L141" s="34" t="str">
        <f>VLOOKUP(B141,'[2]mơ lớp k3'!$B$3:$F$188,5,0)</f>
        <v>Không mở</v>
      </c>
      <c r="M141" s="167">
        <f>VLOOKUP(B141,'[2]mơ lớp k3'!$B$3:$F$188,3,0)</f>
        <v>4</v>
      </c>
      <c r="P141" s="34"/>
    </row>
    <row r="142" spans="1:16" ht="24.75" customHeight="1">
      <c r="A142" s="32">
        <v>48</v>
      </c>
      <c r="B142" s="33" t="str">
        <f t="shared" si="2"/>
        <v>11022303020304</v>
      </c>
      <c r="C142" s="32" t="str">
        <f>VLOOKUP(D142,KHChung!$C$5:$I$824,7,0)</f>
        <v>230302</v>
      </c>
      <c r="D142" s="161" t="s">
        <v>239</v>
      </c>
      <c r="E142" s="34" t="s">
        <v>579</v>
      </c>
      <c r="F142" s="34" t="s">
        <v>18</v>
      </c>
      <c r="G142" s="34" t="s">
        <v>620</v>
      </c>
      <c r="H142" s="34"/>
      <c r="I142" s="159" t="s">
        <v>23</v>
      </c>
      <c r="J142" s="34" t="s">
        <v>616</v>
      </c>
      <c r="K142" s="35" t="s">
        <v>592</v>
      </c>
      <c r="L142" s="34" t="str">
        <f>VLOOKUP(B142,'[2]mơ lớp k3'!$B$3:$F$188,5,0)</f>
        <v>Không mở</v>
      </c>
      <c r="M142" s="167">
        <f>VLOOKUP(B142,'[2]mơ lớp k3'!$B$3:$F$188,3,0)</f>
        <v>4</v>
      </c>
      <c r="P142" s="34"/>
    </row>
    <row r="143" spans="1:16" ht="24.75" customHeight="1">
      <c r="A143" s="32">
        <v>49</v>
      </c>
      <c r="B143" s="33" t="str">
        <f t="shared" si="2"/>
        <v>11020103050305</v>
      </c>
      <c r="C143" s="32" t="str">
        <f>VLOOKUP(D143,KHChung!$C$5:$I$824,7,0)</f>
        <v>010305</v>
      </c>
      <c r="D143" s="161" t="s">
        <v>221</v>
      </c>
      <c r="E143" s="34" t="s">
        <v>622</v>
      </c>
      <c r="F143" s="34" t="s">
        <v>20</v>
      </c>
      <c r="G143" s="174" t="s">
        <v>135</v>
      </c>
      <c r="H143" s="176" t="s">
        <v>670</v>
      </c>
      <c r="I143" s="159" t="s">
        <v>48</v>
      </c>
      <c r="J143" s="34" t="s">
        <v>615</v>
      </c>
      <c r="K143" s="35" t="s">
        <v>593</v>
      </c>
      <c r="L143" s="34" t="str">
        <f>VLOOKUP(B143,'[2]mơ lớp k3'!$B$3:$F$188,5,0)</f>
        <v>Mở</v>
      </c>
      <c r="M143" s="167">
        <f>VLOOKUP(B143,'[2]mơ lớp k3'!$B$3:$F$188,3,0)</f>
        <v>32</v>
      </c>
      <c r="N143" s="194" t="s">
        <v>734</v>
      </c>
      <c r="P143" s="34"/>
    </row>
    <row r="144" spans="1:16" ht="24.75" customHeight="1">
      <c r="A144" s="32">
        <v>50</v>
      </c>
      <c r="B144" s="33" t="str">
        <f t="shared" si="2"/>
        <v>11020103050305</v>
      </c>
      <c r="C144" s="32" t="str">
        <f>VLOOKUP(D144,KHChung!$C$5:$I$824,7,0)</f>
        <v>010305</v>
      </c>
      <c r="D144" s="161" t="s">
        <v>221</v>
      </c>
      <c r="E144" s="34" t="s">
        <v>580</v>
      </c>
      <c r="F144" s="34" t="s">
        <v>21</v>
      </c>
      <c r="G144" s="174" t="s">
        <v>135</v>
      </c>
      <c r="H144" s="176" t="s">
        <v>670</v>
      </c>
      <c r="I144" s="159" t="s">
        <v>48</v>
      </c>
      <c r="J144" s="34" t="s">
        <v>615</v>
      </c>
      <c r="K144" s="35" t="s">
        <v>593</v>
      </c>
      <c r="L144" s="34" t="str">
        <f>VLOOKUP(B144,'[2]mơ lớp k3'!$B$3:$F$188,5,0)</f>
        <v>Mở</v>
      </c>
      <c r="M144" s="167">
        <f>VLOOKUP(B144,'[2]mơ lớp k3'!$B$3:$F$188,3,0)</f>
        <v>32</v>
      </c>
      <c r="N144" s="194" t="s">
        <v>734</v>
      </c>
      <c r="P144" s="34"/>
    </row>
    <row r="145" spans="1:16" ht="24.75" customHeight="1">
      <c r="A145" s="32">
        <v>51</v>
      </c>
      <c r="B145" s="33" t="str">
        <f t="shared" si="2"/>
        <v>11020103060305</v>
      </c>
      <c r="C145" s="32" t="str">
        <f>VLOOKUP(D145,KHChung!$C$5:$I$824,7,0)</f>
        <v>010306</v>
      </c>
      <c r="D145" s="161" t="s">
        <v>220</v>
      </c>
      <c r="E145" s="34" t="s">
        <v>622</v>
      </c>
      <c r="F145" s="34" t="s">
        <v>20</v>
      </c>
      <c r="G145" s="34" t="s">
        <v>123</v>
      </c>
      <c r="H145" s="177" t="s">
        <v>669</v>
      </c>
      <c r="I145" s="159" t="s">
        <v>48</v>
      </c>
      <c r="J145" s="34" t="s">
        <v>615</v>
      </c>
      <c r="K145" s="35" t="s">
        <v>593</v>
      </c>
      <c r="L145" s="34" t="str">
        <f>VLOOKUP(B145,'[2]mơ lớp k3'!$B$3:$F$188,5,0)</f>
        <v>Mở</v>
      </c>
      <c r="M145" s="167">
        <f>VLOOKUP(B145,'[2]mơ lớp k3'!$B$3:$F$188,3,0)</f>
        <v>30</v>
      </c>
      <c r="P145" s="34"/>
    </row>
    <row r="146" spans="1:16" ht="24.75" customHeight="1">
      <c r="A146" s="32">
        <v>52</v>
      </c>
      <c r="B146" s="33" t="str">
        <f t="shared" si="2"/>
        <v>11020103060305</v>
      </c>
      <c r="C146" s="32" t="str">
        <f>VLOOKUP(D146,KHChung!$C$5:$I$824,7,0)</f>
        <v>010306</v>
      </c>
      <c r="D146" s="161" t="s">
        <v>220</v>
      </c>
      <c r="E146" s="34" t="s">
        <v>580</v>
      </c>
      <c r="F146" s="34" t="s">
        <v>21</v>
      </c>
      <c r="G146" s="34" t="s">
        <v>123</v>
      </c>
      <c r="H146" s="177" t="s">
        <v>669</v>
      </c>
      <c r="I146" s="159" t="s">
        <v>48</v>
      </c>
      <c r="J146" s="34" t="s">
        <v>615</v>
      </c>
      <c r="K146" s="35" t="s">
        <v>593</v>
      </c>
      <c r="L146" s="34" t="str">
        <f>VLOOKUP(B146,'[2]mơ lớp k3'!$B$3:$F$188,5,0)</f>
        <v>Mở</v>
      </c>
      <c r="M146" s="167">
        <f>VLOOKUP(B146,'[2]mơ lớp k3'!$B$3:$F$188,3,0)</f>
        <v>30</v>
      </c>
      <c r="P146" s="34"/>
    </row>
    <row r="147" spans="1:16" ht="24.75" customHeight="1">
      <c r="A147" s="32">
        <v>53</v>
      </c>
      <c r="B147" s="33" t="str">
        <f t="shared" si="2"/>
        <v>11020703090305</v>
      </c>
      <c r="C147" s="32" t="str">
        <f>VLOOKUP(D147,KHChung!$C$5:$I$824,7,0)</f>
        <v>070309</v>
      </c>
      <c r="D147" s="161" t="s">
        <v>261</v>
      </c>
      <c r="E147" s="34" t="s">
        <v>580</v>
      </c>
      <c r="F147" s="34" t="s">
        <v>18</v>
      </c>
      <c r="G147" s="34" t="s">
        <v>124</v>
      </c>
      <c r="H147" s="34"/>
      <c r="I147" s="159" t="s">
        <v>48</v>
      </c>
      <c r="J147" s="34" t="s">
        <v>614</v>
      </c>
      <c r="K147" s="35" t="s">
        <v>593</v>
      </c>
      <c r="L147" s="34" t="str">
        <f>VLOOKUP(B147,'[2]mơ lớp k3'!$B$3:$F$188,5,0)</f>
        <v>Không mở</v>
      </c>
      <c r="M147" s="167">
        <f>VLOOKUP(B147,'[2]mơ lớp k3'!$B$3:$F$188,3,0)</f>
        <v>1</v>
      </c>
      <c r="P147" s="34"/>
    </row>
    <row r="148" spans="1:16" ht="24.75" customHeight="1">
      <c r="A148" s="32">
        <v>54</v>
      </c>
      <c r="B148" s="33" t="str">
        <f t="shared" si="2"/>
        <v>11020703090305</v>
      </c>
      <c r="C148" s="32" t="str">
        <f>VLOOKUP(D148,KHChung!$C$5:$I$824,7,0)</f>
        <v>070309</v>
      </c>
      <c r="D148" s="161" t="s">
        <v>261</v>
      </c>
      <c r="E148" s="34" t="s">
        <v>621</v>
      </c>
      <c r="F148" s="34" t="s">
        <v>20</v>
      </c>
      <c r="G148" s="34" t="s">
        <v>123</v>
      </c>
      <c r="H148" s="34"/>
      <c r="I148" s="159" t="s">
        <v>48</v>
      </c>
      <c r="J148" s="34" t="s">
        <v>614</v>
      </c>
      <c r="K148" s="35" t="s">
        <v>593</v>
      </c>
      <c r="L148" s="34" t="str">
        <f>VLOOKUP(B148,'[2]mơ lớp k3'!$B$3:$F$188,5,0)</f>
        <v>Không mở</v>
      </c>
      <c r="M148" s="167">
        <f>VLOOKUP(B148,'[2]mơ lớp k3'!$B$3:$F$188,3,0)</f>
        <v>1</v>
      </c>
      <c r="P148" s="34"/>
    </row>
    <row r="149" spans="1:16" ht="24.75" customHeight="1">
      <c r="A149" s="32">
        <v>55</v>
      </c>
      <c r="B149" s="33" t="str">
        <f t="shared" si="2"/>
        <v>11020703330305</v>
      </c>
      <c r="C149" s="32" t="str">
        <f>VLOOKUP(D149,KHChung!$C$5:$I$824,7,0)</f>
        <v>070333</v>
      </c>
      <c r="D149" s="161" t="s">
        <v>262</v>
      </c>
      <c r="E149" s="34" t="s">
        <v>580</v>
      </c>
      <c r="F149" s="34" t="s">
        <v>18</v>
      </c>
      <c r="G149" s="174" t="s">
        <v>124</v>
      </c>
      <c r="H149" s="34"/>
      <c r="I149" s="159" t="s">
        <v>48</v>
      </c>
      <c r="J149" s="34" t="s">
        <v>614</v>
      </c>
      <c r="K149" s="35" t="s">
        <v>593</v>
      </c>
      <c r="L149" s="34" t="str">
        <f>VLOOKUP(B149,'[2]mơ lớp k3'!$B$3:$F$188,5,0)</f>
        <v>Mở</v>
      </c>
      <c r="M149" s="167">
        <f>VLOOKUP(B149,'[2]mơ lớp k3'!$B$3:$F$188,3,0)</f>
        <v>54</v>
      </c>
      <c r="N149" s="194" t="s">
        <v>734</v>
      </c>
      <c r="P149" s="34"/>
    </row>
    <row r="150" spans="1:16" ht="24.75" customHeight="1">
      <c r="A150" s="32">
        <v>56</v>
      </c>
      <c r="B150" s="33" t="str">
        <f t="shared" si="2"/>
        <v>11020703330305</v>
      </c>
      <c r="C150" s="32" t="str">
        <f>VLOOKUP(D150,KHChung!$C$5:$I$824,7,0)</f>
        <v>070333</v>
      </c>
      <c r="D150" s="161" t="s">
        <v>262</v>
      </c>
      <c r="E150" s="34" t="s">
        <v>621</v>
      </c>
      <c r="F150" s="34" t="s">
        <v>20</v>
      </c>
      <c r="G150" s="174" t="s">
        <v>123</v>
      </c>
      <c r="H150" s="34"/>
      <c r="I150" s="159" t="s">
        <v>48</v>
      </c>
      <c r="J150" s="34" t="s">
        <v>614</v>
      </c>
      <c r="K150" s="35" t="s">
        <v>593</v>
      </c>
      <c r="L150" s="34" t="str">
        <f>VLOOKUP(B150,'[2]mơ lớp k3'!$B$3:$F$188,5,0)</f>
        <v>Mở</v>
      </c>
      <c r="M150" s="167">
        <f>VLOOKUP(B150,'[2]mơ lớp k3'!$B$3:$F$188,3,0)</f>
        <v>54</v>
      </c>
      <c r="N150" s="194" t="s">
        <v>734</v>
      </c>
      <c r="P150" s="34"/>
    </row>
    <row r="151" spans="1:16" ht="24.75" customHeight="1">
      <c r="A151" s="32">
        <v>57</v>
      </c>
      <c r="B151" s="33" t="str">
        <f t="shared" si="2"/>
        <v>11022503010305</v>
      </c>
      <c r="C151" s="32" t="str">
        <f>VLOOKUP(D151,KHChung!$C$5:$I$824,7,0)</f>
        <v>250301</v>
      </c>
      <c r="D151" s="161" t="s">
        <v>237</v>
      </c>
      <c r="E151" s="34" t="s">
        <v>579</v>
      </c>
      <c r="F151" s="34" t="s">
        <v>19</v>
      </c>
      <c r="G151" s="34" t="s">
        <v>620</v>
      </c>
      <c r="H151" s="34"/>
      <c r="I151" s="159" t="s">
        <v>48</v>
      </c>
      <c r="J151" s="34" t="s">
        <v>616</v>
      </c>
      <c r="K151" s="35" t="s">
        <v>593</v>
      </c>
      <c r="L151" s="34" t="str">
        <f>VLOOKUP(B151,'[2]mơ lớp k3'!$B$3:$F$188,5,0)</f>
        <v>Không mở</v>
      </c>
      <c r="M151" s="167">
        <f>VLOOKUP(B151,'[2]mơ lớp k3'!$B$3:$F$188,3,0)</f>
        <v>0</v>
      </c>
      <c r="P151" s="34"/>
    </row>
    <row r="152" spans="1:16" ht="24.75" customHeight="1">
      <c r="A152" s="32">
        <v>58</v>
      </c>
      <c r="B152" s="33" t="str">
        <f t="shared" si="2"/>
        <v>11022503010305</v>
      </c>
      <c r="C152" s="32" t="str">
        <f>VLOOKUP(D152,KHChung!$C$5:$I$824,7,0)</f>
        <v>250301</v>
      </c>
      <c r="D152" s="161" t="s">
        <v>237</v>
      </c>
      <c r="E152" s="34" t="s">
        <v>579</v>
      </c>
      <c r="F152" s="34" t="s">
        <v>22</v>
      </c>
      <c r="G152" s="34" t="s">
        <v>620</v>
      </c>
      <c r="H152" s="34"/>
      <c r="I152" s="159" t="s">
        <v>48</v>
      </c>
      <c r="J152" s="34" t="s">
        <v>616</v>
      </c>
      <c r="K152" s="35" t="s">
        <v>593</v>
      </c>
      <c r="L152" s="34" t="str">
        <f>VLOOKUP(B152,'[2]mơ lớp k3'!$B$3:$F$188,5,0)</f>
        <v>Không mở</v>
      </c>
      <c r="M152" s="167">
        <f>VLOOKUP(B152,'[2]mơ lớp k3'!$B$3:$F$188,3,0)</f>
        <v>0</v>
      </c>
      <c r="P152" s="34"/>
    </row>
    <row r="153" spans="1:16" ht="24.75" customHeight="1">
      <c r="A153" s="32">
        <v>59</v>
      </c>
      <c r="B153" s="33" t="str">
        <f t="shared" si="2"/>
        <v>11022303020305</v>
      </c>
      <c r="C153" s="32" t="str">
        <f>VLOOKUP(D153,KHChung!$C$5:$I$824,7,0)</f>
        <v>230302</v>
      </c>
      <c r="D153" s="161" t="s">
        <v>239</v>
      </c>
      <c r="E153" s="34" t="s">
        <v>579</v>
      </c>
      <c r="F153" s="34" t="s">
        <v>19</v>
      </c>
      <c r="G153" s="34" t="s">
        <v>620</v>
      </c>
      <c r="H153" s="34"/>
      <c r="I153" s="159" t="s">
        <v>48</v>
      </c>
      <c r="J153" s="34" t="s">
        <v>616</v>
      </c>
      <c r="K153" s="35" t="s">
        <v>593</v>
      </c>
      <c r="L153" s="34" t="str">
        <f>VLOOKUP(B153,'[2]mơ lớp k3'!$B$3:$F$188,5,0)</f>
        <v>Mở</v>
      </c>
      <c r="M153" s="167">
        <f>VLOOKUP(B153,'[2]mơ lớp k3'!$B$3:$F$188,3,0)</f>
        <v>57</v>
      </c>
      <c r="P153" s="34"/>
    </row>
    <row r="154" spans="1:16" ht="24.75" customHeight="1">
      <c r="A154" s="32">
        <v>60</v>
      </c>
      <c r="B154" s="33" t="str">
        <f t="shared" si="2"/>
        <v>11022303020305</v>
      </c>
      <c r="C154" s="32" t="str">
        <f>VLOOKUP(D154,KHChung!$C$5:$I$824,7,0)</f>
        <v>230302</v>
      </c>
      <c r="D154" s="161" t="s">
        <v>239</v>
      </c>
      <c r="E154" s="34" t="s">
        <v>579</v>
      </c>
      <c r="F154" s="34" t="s">
        <v>22</v>
      </c>
      <c r="G154" s="34" t="s">
        <v>620</v>
      </c>
      <c r="H154" s="34"/>
      <c r="I154" s="159" t="s">
        <v>48</v>
      </c>
      <c r="J154" s="34" t="s">
        <v>616</v>
      </c>
      <c r="K154" s="35" t="s">
        <v>593</v>
      </c>
      <c r="L154" s="34" t="str">
        <f>VLOOKUP(B154,'[2]mơ lớp k3'!$B$3:$F$188,5,0)</f>
        <v>Mở</v>
      </c>
      <c r="M154" s="167">
        <f>VLOOKUP(B154,'[2]mơ lớp k3'!$B$3:$F$188,3,0)</f>
        <v>57</v>
      </c>
      <c r="P154" s="34"/>
    </row>
    <row r="155" spans="1:16" ht="24.75" customHeight="1">
      <c r="A155" s="32">
        <v>61</v>
      </c>
      <c r="B155" s="33" t="str">
        <f t="shared" si="2"/>
        <v>11020703050301</v>
      </c>
      <c r="C155" s="32" t="str">
        <f>VLOOKUP(D155,KHChung!$C$5:$I$824,7,0)</f>
        <v>070305</v>
      </c>
      <c r="D155" s="161" t="s">
        <v>335</v>
      </c>
      <c r="E155" s="34" t="s">
        <v>626</v>
      </c>
      <c r="F155" s="34" t="s">
        <v>19</v>
      </c>
      <c r="G155" s="174" t="s">
        <v>129</v>
      </c>
      <c r="H155" s="34"/>
      <c r="I155" s="159" t="s">
        <v>639</v>
      </c>
      <c r="J155" s="34" t="s">
        <v>632</v>
      </c>
      <c r="K155" s="35" t="s">
        <v>594</v>
      </c>
      <c r="L155" s="34" t="str">
        <f>VLOOKUP(B155,'[2]mơ lớp k3'!$B$3:$F$188,5,0)</f>
        <v>Mở</v>
      </c>
      <c r="M155" s="167">
        <f>VLOOKUP(B155,'[2]mơ lớp k3'!$B$3:$F$188,3,0)</f>
        <v>100</v>
      </c>
      <c r="N155" s="194" t="s">
        <v>734</v>
      </c>
      <c r="P155" s="34"/>
    </row>
    <row r="156" spans="1:16" ht="24.75" customHeight="1">
      <c r="A156" s="32">
        <v>62</v>
      </c>
      <c r="B156" s="33" t="str">
        <f t="shared" si="2"/>
        <v>11020703050301</v>
      </c>
      <c r="C156" s="32" t="str">
        <f>VLOOKUP(D156,KHChung!$C$5:$I$824,7,0)</f>
        <v>070305</v>
      </c>
      <c r="D156" s="161" t="s">
        <v>335</v>
      </c>
      <c r="E156" s="34" t="s">
        <v>621</v>
      </c>
      <c r="F156" s="34" t="s">
        <v>20</v>
      </c>
      <c r="G156" s="174" t="s">
        <v>129</v>
      </c>
      <c r="H156" s="34"/>
      <c r="I156" s="159" t="s">
        <v>639</v>
      </c>
      <c r="J156" s="34" t="s">
        <v>632</v>
      </c>
      <c r="K156" s="35" t="s">
        <v>594</v>
      </c>
      <c r="L156" s="34" t="str">
        <f>VLOOKUP(B156,'[2]mơ lớp k3'!$B$3:$F$188,5,0)</f>
        <v>Mở</v>
      </c>
      <c r="M156" s="167">
        <f>VLOOKUP(B156,'[2]mơ lớp k3'!$B$3:$F$188,3,0)</f>
        <v>100</v>
      </c>
      <c r="N156" s="194" t="s">
        <v>734</v>
      </c>
      <c r="P156" s="34"/>
    </row>
    <row r="157" spans="1:16" ht="24.75" customHeight="1">
      <c r="A157" s="32">
        <v>63</v>
      </c>
      <c r="B157" s="33" t="str">
        <f t="shared" si="2"/>
        <v>11020703050302</v>
      </c>
      <c r="C157" s="32" t="str">
        <f>VLOOKUP(D157,KHChung!$C$5:$I$824,7,0)</f>
        <v>070305</v>
      </c>
      <c r="D157" s="161" t="s">
        <v>335</v>
      </c>
      <c r="E157" s="34" t="s">
        <v>627</v>
      </c>
      <c r="F157" s="34" t="s">
        <v>19</v>
      </c>
      <c r="G157" s="34" t="s">
        <v>39</v>
      </c>
      <c r="H157" s="34"/>
      <c r="I157" s="159" t="s">
        <v>639</v>
      </c>
      <c r="J157" s="34" t="s">
        <v>632</v>
      </c>
      <c r="K157" s="35" t="s">
        <v>595</v>
      </c>
      <c r="L157" s="34" t="str">
        <f>VLOOKUP(B157,'[2]mơ lớp k3'!$B$3:$F$188,5,0)</f>
        <v>Không mở</v>
      </c>
      <c r="M157" s="167">
        <f>VLOOKUP(B157,'[2]mơ lớp k3'!$B$3:$F$188,3,0)</f>
        <v>11</v>
      </c>
      <c r="P157" s="34"/>
    </row>
    <row r="158" spans="1:16" ht="24.75" customHeight="1">
      <c r="A158" s="32">
        <v>64</v>
      </c>
      <c r="B158" s="33" t="str">
        <f t="shared" si="2"/>
        <v>11020703050302</v>
      </c>
      <c r="C158" s="32" t="str">
        <f>VLOOKUP(D158,KHChung!$C$5:$I$824,7,0)</f>
        <v>070305</v>
      </c>
      <c r="D158" s="161" t="s">
        <v>335</v>
      </c>
      <c r="E158" s="34" t="s">
        <v>629</v>
      </c>
      <c r="F158" s="34" t="s">
        <v>20</v>
      </c>
      <c r="G158" s="34" t="s">
        <v>39</v>
      </c>
      <c r="H158" s="34"/>
      <c r="I158" s="159" t="s">
        <v>639</v>
      </c>
      <c r="J158" s="34" t="s">
        <v>632</v>
      </c>
      <c r="K158" s="35" t="s">
        <v>595</v>
      </c>
      <c r="L158" s="34" t="str">
        <f>VLOOKUP(B158,'[2]mơ lớp k3'!$B$3:$F$188,5,0)</f>
        <v>Không mở</v>
      </c>
      <c r="M158" s="167">
        <f>VLOOKUP(B158,'[2]mơ lớp k3'!$B$3:$F$188,3,0)</f>
        <v>11</v>
      </c>
      <c r="P158" s="34"/>
    </row>
    <row r="159" spans="1:16" ht="24.75" customHeight="1">
      <c r="A159" s="32">
        <v>65</v>
      </c>
      <c r="B159" s="33" t="str">
        <f aca="true" t="shared" si="3" ref="B159:B222">CONCATENATE("1102",C159,"03",K159)</f>
        <v>11020703100301</v>
      </c>
      <c r="C159" s="32" t="str">
        <f>VLOOKUP(D159,KHChung!$C$5:$I$824,7,0)</f>
        <v>070310</v>
      </c>
      <c r="D159" s="161" t="s">
        <v>332</v>
      </c>
      <c r="E159" s="34" t="s">
        <v>580</v>
      </c>
      <c r="F159" s="34" t="s">
        <v>19</v>
      </c>
      <c r="G159" s="34" t="s">
        <v>129</v>
      </c>
      <c r="H159" s="34"/>
      <c r="I159" s="159" t="s">
        <v>639</v>
      </c>
      <c r="J159" s="34" t="s">
        <v>632</v>
      </c>
      <c r="K159" s="35" t="s">
        <v>594</v>
      </c>
      <c r="L159" s="34" t="str">
        <f>VLOOKUP(B159,'[2]mơ lớp k3'!$B$3:$F$188,5,0)</f>
        <v>Không mở</v>
      </c>
      <c r="M159" s="167">
        <f>VLOOKUP(B159,'[2]mơ lớp k3'!$B$3:$F$188,3,0)</f>
        <v>3</v>
      </c>
      <c r="P159" s="34"/>
    </row>
    <row r="160" spans="1:16" ht="24.75" customHeight="1">
      <c r="A160" s="32">
        <v>66</v>
      </c>
      <c r="B160" s="33" t="str">
        <f t="shared" si="3"/>
        <v>11020703100301</v>
      </c>
      <c r="C160" s="32" t="str">
        <f>VLOOKUP(D160,KHChung!$C$5:$I$824,7,0)</f>
        <v>070310</v>
      </c>
      <c r="D160" s="161" t="s">
        <v>332</v>
      </c>
      <c r="E160" s="34" t="s">
        <v>581</v>
      </c>
      <c r="F160" s="34" t="s">
        <v>20</v>
      </c>
      <c r="G160" s="34" t="s">
        <v>129</v>
      </c>
      <c r="H160" s="34"/>
      <c r="I160" s="159" t="s">
        <v>639</v>
      </c>
      <c r="J160" s="34" t="s">
        <v>632</v>
      </c>
      <c r="K160" s="35" t="s">
        <v>594</v>
      </c>
      <c r="L160" s="34" t="str">
        <f>VLOOKUP(B160,'[2]mơ lớp k3'!$B$3:$F$188,5,0)</f>
        <v>Không mở</v>
      </c>
      <c r="M160" s="167">
        <f>VLOOKUP(B160,'[2]mơ lớp k3'!$B$3:$F$188,3,0)</f>
        <v>3</v>
      </c>
      <c r="P160" s="34"/>
    </row>
    <row r="161" spans="1:16" ht="24.75" customHeight="1">
      <c r="A161" s="32">
        <v>67</v>
      </c>
      <c r="B161" s="33" t="str">
        <f t="shared" si="3"/>
        <v>11020703100302</v>
      </c>
      <c r="C161" s="32" t="str">
        <f>VLOOKUP(D161,KHChung!$C$5:$I$824,7,0)</f>
        <v>070310</v>
      </c>
      <c r="D161" s="161" t="s">
        <v>332</v>
      </c>
      <c r="E161" s="34" t="s">
        <v>631</v>
      </c>
      <c r="F161" s="34" t="s">
        <v>19</v>
      </c>
      <c r="G161" s="34" t="s">
        <v>129</v>
      </c>
      <c r="H161" s="34"/>
      <c r="I161" s="159" t="s">
        <v>639</v>
      </c>
      <c r="J161" s="34" t="s">
        <v>632</v>
      </c>
      <c r="K161" s="35" t="s">
        <v>595</v>
      </c>
      <c r="L161" s="34" t="str">
        <f>VLOOKUP(B161,'[2]mơ lớp k3'!$B$3:$F$188,5,0)</f>
        <v>Mở</v>
      </c>
      <c r="M161" s="167">
        <f>VLOOKUP(B161,'[2]mơ lớp k3'!$B$3:$F$188,3,0)</f>
        <v>45</v>
      </c>
      <c r="P161" s="34"/>
    </row>
    <row r="162" spans="1:16" ht="24.75" customHeight="1">
      <c r="A162" s="32">
        <v>68</v>
      </c>
      <c r="B162" s="33" t="str">
        <f t="shared" si="3"/>
        <v>11020703100302</v>
      </c>
      <c r="C162" s="32" t="str">
        <f>VLOOKUP(D162,KHChung!$C$5:$I$824,7,0)</f>
        <v>070310</v>
      </c>
      <c r="D162" s="161" t="s">
        <v>332</v>
      </c>
      <c r="E162" s="34" t="s">
        <v>618</v>
      </c>
      <c r="F162" s="34" t="s">
        <v>20</v>
      </c>
      <c r="G162" s="34" t="s">
        <v>129</v>
      </c>
      <c r="H162" s="34"/>
      <c r="I162" s="159" t="s">
        <v>639</v>
      </c>
      <c r="J162" s="34" t="s">
        <v>632</v>
      </c>
      <c r="K162" s="35" t="s">
        <v>595</v>
      </c>
      <c r="L162" s="34" t="str">
        <f>VLOOKUP(B162,'[2]mơ lớp k3'!$B$3:$F$188,5,0)</f>
        <v>Mở</v>
      </c>
      <c r="M162" s="167">
        <f>VLOOKUP(B162,'[2]mơ lớp k3'!$B$3:$F$188,3,0)</f>
        <v>45</v>
      </c>
      <c r="P162" s="34"/>
    </row>
    <row r="163" spans="1:16" ht="24.75" customHeight="1">
      <c r="A163" s="32">
        <v>69</v>
      </c>
      <c r="B163" s="33" t="str">
        <f t="shared" si="3"/>
        <v>11020703120301</v>
      </c>
      <c r="C163" s="32" t="str">
        <f>VLOOKUP(D163,KHChung!$C$5:$I$824,7,0)</f>
        <v>070312</v>
      </c>
      <c r="D163" s="161" t="s">
        <v>331</v>
      </c>
      <c r="E163" s="34" t="s">
        <v>581</v>
      </c>
      <c r="F163" s="34" t="s">
        <v>17</v>
      </c>
      <c r="G163" s="34" t="s">
        <v>129</v>
      </c>
      <c r="H163" s="34"/>
      <c r="I163" s="159" t="s">
        <v>639</v>
      </c>
      <c r="J163" s="34" t="s">
        <v>632</v>
      </c>
      <c r="K163" s="35" t="s">
        <v>594</v>
      </c>
      <c r="L163" s="34" t="str">
        <f>VLOOKUP(B163,'[2]mơ lớp k3'!$B$3:$F$188,5,0)</f>
        <v>Mở</v>
      </c>
      <c r="M163" s="167">
        <f>VLOOKUP(B163,'[2]mơ lớp k3'!$B$3:$F$188,3,0)</f>
        <v>73</v>
      </c>
      <c r="P163" s="34"/>
    </row>
    <row r="164" spans="1:16" ht="24.75" customHeight="1">
      <c r="A164" s="32">
        <v>70</v>
      </c>
      <c r="B164" s="33" t="str">
        <f t="shared" si="3"/>
        <v>11020703120301</v>
      </c>
      <c r="C164" s="32" t="str">
        <f>VLOOKUP(D164,KHChung!$C$5:$I$824,7,0)</f>
        <v>070312</v>
      </c>
      <c r="D164" s="161" t="s">
        <v>331</v>
      </c>
      <c r="E164" s="34" t="s">
        <v>626</v>
      </c>
      <c r="F164" s="34" t="s">
        <v>18</v>
      </c>
      <c r="G164" s="34" t="s">
        <v>129</v>
      </c>
      <c r="H164" s="34"/>
      <c r="I164" s="159" t="s">
        <v>639</v>
      </c>
      <c r="J164" s="34" t="s">
        <v>632</v>
      </c>
      <c r="K164" s="35" t="s">
        <v>594</v>
      </c>
      <c r="L164" s="34" t="str">
        <f>VLOOKUP(B164,'[2]mơ lớp k3'!$B$3:$F$188,5,0)</f>
        <v>Mở</v>
      </c>
      <c r="M164" s="167">
        <f>VLOOKUP(B164,'[2]mơ lớp k3'!$B$3:$F$188,3,0)</f>
        <v>73</v>
      </c>
      <c r="P164" s="34"/>
    </row>
    <row r="165" spans="1:16" ht="24.75" customHeight="1">
      <c r="A165" s="32">
        <v>71</v>
      </c>
      <c r="B165" s="33" t="str">
        <f t="shared" si="3"/>
        <v>11020703120302</v>
      </c>
      <c r="C165" s="32" t="str">
        <f>VLOOKUP(D165,KHChung!$C$5:$I$824,7,0)</f>
        <v>070312</v>
      </c>
      <c r="D165" s="161" t="s">
        <v>331</v>
      </c>
      <c r="E165" s="34" t="s">
        <v>641</v>
      </c>
      <c r="F165" s="34" t="s">
        <v>17</v>
      </c>
      <c r="G165" s="175" t="s">
        <v>129</v>
      </c>
      <c r="H165" s="34"/>
      <c r="I165" s="159" t="s">
        <v>639</v>
      </c>
      <c r="J165" s="34" t="s">
        <v>632</v>
      </c>
      <c r="K165" s="35" t="s">
        <v>595</v>
      </c>
      <c r="L165" s="34" t="str">
        <f>VLOOKUP(B165,'[2]mơ lớp k3'!$B$3:$F$188,5,0)</f>
        <v>Không mở</v>
      </c>
      <c r="M165" s="167">
        <f>VLOOKUP(B165,'[2]mơ lớp k3'!$B$3:$F$188,3,0)</f>
        <v>1</v>
      </c>
      <c r="N165" s="217" t="s">
        <v>735</v>
      </c>
      <c r="P165" s="34"/>
    </row>
    <row r="166" spans="1:16" ht="24.75" customHeight="1">
      <c r="A166" s="32">
        <v>72</v>
      </c>
      <c r="B166" s="33" t="str">
        <f t="shared" si="3"/>
        <v>11020703120302</v>
      </c>
      <c r="C166" s="32" t="str">
        <f>VLOOKUP(D166,KHChung!$C$5:$I$824,7,0)</f>
        <v>070312</v>
      </c>
      <c r="D166" s="161" t="s">
        <v>331</v>
      </c>
      <c r="E166" s="34" t="s">
        <v>627</v>
      </c>
      <c r="F166" s="34" t="s">
        <v>18</v>
      </c>
      <c r="G166" s="175" t="s">
        <v>129</v>
      </c>
      <c r="H166" s="34"/>
      <c r="I166" s="159" t="s">
        <v>639</v>
      </c>
      <c r="J166" s="34" t="s">
        <v>632</v>
      </c>
      <c r="K166" s="35" t="s">
        <v>595</v>
      </c>
      <c r="L166" s="34" t="str">
        <f>VLOOKUP(B166,'[2]mơ lớp k3'!$B$3:$F$188,5,0)</f>
        <v>Không mở</v>
      </c>
      <c r="M166" s="167">
        <f>VLOOKUP(B166,'[2]mơ lớp k3'!$B$3:$F$188,3,0)</f>
        <v>1</v>
      </c>
      <c r="N166" s="217" t="s">
        <v>735</v>
      </c>
      <c r="P166" s="34"/>
    </row>
    <row r="167" spans="1:16" ht="24.75" customHeight="1">
      <c r="A167" s="32">
        <v>73</v>
      </c>
      <c r="B167" s="33" t="str">
        <f t="shared" si="3"/>
        <v>11020103310305</v>
      </c>
      <c r="C167" s="32" t="str">
        <f>VLOOKUP(D167,KHChung!$C$5:$I$824,7,0)</f>
        <v>010331</v>
      </c>
      <c r="D167" s="161" t="s">
        <v>234</v>
      </c>
      <c r="E167" s="34" t="s">
        <v>581</v>
      </c>
      <c r="F167" s="34" t="s">
        <v>21</v>
      </c>
      <c r="G167" s="34" t="s">
        <v>129</v>
      </c>
      <c r="H167" s="34" t="s">
        <v>653</v>
      </c>
      <c r="I167" s="159" t="s">
        <v>639</v>
      </c>
      <c r="J167" s="34" t="s">
        <v>632</v>
      </c>
      <c r="K167" s="35" t="s">
        <v>593</v>
      </c>
      <c r="L167" s="34" t="str">
        <f>VLOOKUP(B167,'[2]mơ lớp k3'!$B$3:$F$188,5,0)</f>
        <v>Không mở</v>
      </c>
      <c r="M167" s="167">
        <f>VLOOKUP(B167,'[2]mơ lớp k3'!$B$3:$F$188,3,0)</f>
        <v>8</v>
      </c>
      <c r="P167" s="34"/>
    </row>
    <row r="168" spans="1:16" ht="24.75" customHeight="1">
      <c r="A168" s="32">
        <v>74</v>
      </c>
      <c r="B168" s="33" t="str">
        <f t="shared" si="3"/>
        <v>11020103310305</v>
      </c>
      <c r="C168" s="32" t="str">
        <f>VLOOKUP(D168,KHChung!$C$5:$I$824,7,0)</f>
        <v>010331</v>
      </c>
      <c r="D168" s="161" t="s">
        <v>234</v>
      </c>
      <c r="E168" s="34" t="s">
        <v>626</v>
      </c>
      <c r="F168" s="34" t="s">
        <v>22</v>
      </c>
      <c r="G168" s="34" t="s">
        <v>129</v>
      </c>
      <c r="H168" s="34" t="s">
        <v>653</v>
      </c>
      <c r="I168" s="159" t="s">
        <v>639</v>
      </c>
      <c r="J168" s="34" t="s">
        <v>632</v>
      </c>
      <c r="K168" s="35" t="s">
        <v>593</v>
      </c>
      <c r="L168" s="34" t="str">
        <f>VLOOKUP(B168,'[2]mơ lớp k3'!$B$3:$F$188,5,0)</f>
        <v>Không mở</v>
      </c>
      <c r="M168" s="167">
        <f>VLOOKUP(B168,'[2]mơ lớp k3'!$B$3:$F$188,3,0)</f>
        <v>8</v>
      </c>
      <c r="P168" s="34"/>
    </row>
    <row r="169" spans="1:16" ht="24.75" customHeight="1">
      <c r="A169" s="32">
        <v>75</v>
      </c>
      <c r="B169" s="33" t="str">
        <f t="shared" si="3"/>
        <v>11020103310306</v>
      </c>
      <c r="C169" s="32" t="str">
        <f>VLOOKUP(D169,KHChung!$C$5:$I$824,7,0)</f>
        <v>010331</v>
      </c>
      <c r="D169" s="161" t="s">
        <v>234</v>
      </c>
      <c r="E169" s="34" t="s">
        <v>641</v>
      </c>
      <c r="F169" s="34" t="s">
        <v>21</v>
      </c>
      <c r="G169" s="34" t="s">
        <v>129</v>
      </c>
      <c r="H169" s="34" t="s">
        <v>655</v>
      </c>
      <c r="I169" s="159" t="s">
        <v>639</v>
      </c>
      <c r="J169" s="34" t="s">
        <v>632</v>
      </c>
      <c r="K169" s="35" t="s">
        <v>596</v>
      </c>
      <c r="L169" s="34" t="str">
        <f>VLOOKUP(B169,'[2]mơ lớp k3'!$B$3:$F$188,5,0)</f>
        <v>Không mở</v>
      </c>
      <c r="M169" s="167">
        <f>VLOOKUP(B169,'[2]mơ lớp k3'!$B$3:$F$188,3,0)</f>
        <v>4</v>
      </c>
      <c r="P169" s="34"/>
    </row>
    <row r="170" spans="1:16" ht="24.75" customHeight="1">
      <c r="A170" s="32">
        <v>76</v>
      </c>
      <c r="B170" s="33" t="str">
        <f t="shared" si="3"/>
        <v>11020103310306</v>
      </c>
      <c r="C170" s="32" t="str">
        <f>VLOOKUP(D170,KHChung!$C$5:$I$824,7,0)</f>
        <v>010331</v>
      </c>
      <c r="D170" s="161" t="s">
        <v>234</v>
      </c>
      <c r="E170" s="34" t="s">
        <v>627</v>
      </c>
      <c r="F170" s="34" t="s">
        <v>22</v>
      </c>
      <c r="G170" s="34" t="s">
        <v>129</v>
      </c>
      <c r="H170" s="34" t="s">
        <v>655</v>
      </c>
      <c r="I170" s="159" t="s">
        <v>639</v>
      </c>
      <c r="J170" s="34" t="s">
        <v>632</v>
      </c>
      <c r="K170" s="35" t="s">
        <v>596</v>
      </c>
      <c r="L170" s="34" t="str">
        <f>VLOOKUP(B170,'[2]mơ lớp k3'!$B$3:$F$188,5,0)</f>
        <v>Không mở</v>
      </c>
      <c r="M170" s="167">
        <f>VLOOKUP(B170,'[2]mơ lớp k3'!$B$3:$F$188,3,0)</f>
        <v>4</v>
      </c>
      <c r="P170" s="34"/>
    </row>
    <row r="171" spans="1:16" ht="24.75" customHeight="1">
      <c r="A171" s="32">
        <v>77</v>
      </c>
      <c r="B171" s="33" t="str">
        <f t="shared" si="3"/>
        <v>11020703310301</v>
      </c>
      <c r="C171" s="32" t="str">
        <f>VLOOKUP(D171,KHChung!$C$5:$I$824,7,0)</f>
        <v>070331</v>
      </c>
      <c r="D171" s="161" t="s">
        <v>336</v>
      </c>
      <c r="E171" s="34" t="s">
        <v>626</v>
      </c>
      <c r="F171" s="34" t="s">
        <v>17</v>
      </c>
      <c r="G171" s="34" t="s">
        <v>39</v>
      </c>
      <c r="H171" s="34"/>
      <c r="I171" s="159" t="s">
        <v>639</v>
      </c>
      <c r="J171" s="34" t="s">
        <v>632</v>
      </c>
      <c r="K171" s="35" t="s">
        <v>594</v>
      </c>
      <c r="L171" s="34" t="str">
        <f>VLOOKUP(B171,'[2]mơ lớp k3'!$B$3:$F$188,5,0)</f>
        <v>Không mở</v>
      </c>
      <c r="M171" s="167">
        <f>VLOOKUP(B171,'[2]mơ lớp k3'!$B$3:$F$188,3,0)</f>
        <v>2</v>
      </c>
      <c r="P171" s="34"/>
    </row>
    <row r="172" spans="1:16" ht="24.75" customHeight="1">
      <c r="A172" s="32">
        <v>78</v>
      </c>
      <c r="B172" s="33" t="str">
        <f t="shared" si="3"/>
        <v>11020703310301</v>
      </c>
      <c r="C172" s="32" t="str">
        <f>VLOOKUP(D172,KHChung!$C$5:$I$824,7,0)</f>
        <v>070331</v>
      </c>
      <c r="D172" s="161" t="s">
        <v>336</v>
      </c>
      <c r="E172" s="34" t="s">
        <v>621</v>
      </c>
      <c r="F172" s="34" t="s">
        <v>18</v>
      </c>
      <c r="G172" s="34" t="s">
        <v>39</v>
      </c>
      <c r="H172" s="34"/>
      <c r="I172" s="159" t="s">
        <v>639</v>
      </c>
      <c r="J172" s="34" t="s">
        <v>632</v>
      </c>
      <c r="K172" s="35" t="s">
        <v>594</v>
      </c>
      <c r="L172" s="34" t="str">
        <f>VLOOKUP(B172,'[2]mơ lớp k3'!$B$3:$F$188,5,0)</f>
        <v>Không mở</v>
      </c>
      <c r="M172" s="167">
        <f>VLOOKUP(B172,'[2]mơ lớp k3'!$B$3:$F$188,3,0)</f>
        <v>2</v>
      </c>
      <c r="P172" s="34"/>
    </row>
    <row r="173" spans="1:16" ht="24.75" customHeight="1">
      <c r="A173" s="32">
        <v>79</v>
      </c>
      <c r="B173" s="33" t="str">
        <f t="shared" si="3"/>
        <v>11020703310302</v>
      </c>
      <c r="C173" s="32" t="str">
        <f>VLOOKUP(D173,KHChung!$C$5:$I$824,7,0)</f>
        <v>070331</v>
      </c>
      <c r="D173" s="161" t="s">
        <v>336</v>
      </c>
      <c r="E173" s="34" t="s">
        <v>627</v>
      </c>
      <c r="F173" s="34" t="s">
        <v>17</v>
      </c>
      <c r="G173" s="34" t="s">
        <v>39</v>
      </c>
      <c r="H173" s="34"/>
      <c r="I173" s="159" t="s">
        <v>639</v>
      </c>
      <c r="J173" s="34" t="s">
        <v>632</v>
      </c>
      <c r="K173" s="35" t="s">
        <v>595</v>
      </c>
      <c r="L173" s="34" t="str">
        <f>VLOOKUP(B173,'[2]mơ lớp k3'!$B$3:$F$188,5,0)</f>
        <v>Không mở</v>
      </c>
      <c r="M173" s="167">
        <f>VLOOKUP(B173,'[2]mơ lớp k3'!$B$3:$F$188,3,0)</f>
        <v>2</v>
      </c>
      <c r="P173" s="34"/>
    </row>
    <row r="174" spans="1:16" ht="24.75" customHeight="1">
      <c r="A174" s="32">
        <v>80</v>
      </c>
      <c r="B174" s="33" t="str">
        <f t="shared" si="3"/>
        <v>11020703310302</v>
      </c>
      <c r="C174" s="32" t="str">
        <f>VLOOKUP(D174,KHChung!$C$5:$I$824,7,0)</f>
        <v>070331</v>
      </c>
      <c r="D174" s="161" t="s">
        <v>336</v>
      </c>
      <c r="E174" s="34" t="s">
        <v>629</v>
      </c>
      <c r="F174" s="34" t="s">
        <v>18</v>
      </c>
      <c r="G174" s="34" t="s">
        <v>39</v>
      </c>
      <c r="H174" s="34"/>
      <c r="I174" s="159" t="s">
        <v>639</v>
      </c>
      <c r="J174" s="34" t="s">
        <v>632</v>
      </c>
      <c r="K174" s="35" t="s">
        <v>595</v>
      </c>
      <c r="L174" s="34" t="str">
        <f>VLOOKUP(B174,'[2]mơ lớp k3'!$B$3:$F$188,5,0)</f>
        <v>Không mở</v>
      </c>
      <c r="M174" s="167">
        <f>VLOOKUP(B174,'[2]mơ lớp k3'!$B$3:$F$188,3,0)</f>
        <v>2</v>
      </c>
      <c r="P174" s="34"/>
    </row>
    <row r="175" spans="1:16" ht="24.75" customHeight="1">
      <c r="A175" s="32">
        <v>81</v>
      </c>
      <c r="B175" s="33" t="str">
        <f t="shared" si="3"/>
        <v>11020703590301</v>
      </c>
      <c r="C175" s="32" t="str">
        <f>VLOOKUP(D175,KHChung!$C$5:$I$824,7,0)</f>
        <v>070359</v>
      </c>
      <c r="D175" s="161" t="s">
        <v>321</v>
      </c>
      <c r="E175" s="34" t="s">
        <v>626</v>
      </c>
      <c r="F175" s="34" t="s">
        <v>21</v>
      </c>
      <c r="G175" s="174" t="s">
        <v>129</v>
      </c>
      <c r="H175" s="34" t="s">
        <v>654</v>
      </c>
      <c r="I175" s="159" t="s">
        <v>639</v>
      </c>
      <c r="J175" s="34" t="s">
        <v>632</v>
      </c>
      <c r="K175" s="35" t="s">
        <v>594</v>
      </c>
      <c r="L175" s="34" t="str">
        <f>VLOOKUP(B175,'[2]mơ lớp k3'!$B$3:$F$188,5,0)</f>
        <v>Mở</v>
      </c>
      <c r="M175" s="167">
        <f>VLOOKUP(B175,'[2]mơ lớp k3'!$B$3:$F$188,3,0)</f>
        <v>60</v>
      </c>
      <c r="N175" s="194" t="s">
        <v>734</v>
      </c>
      <c r="P175" s="34"/>
    </row>
    <row r="176" spans="1:16" ht="24.75" customHeight="1">
      <c r="A176" s="32">
        <v>82</v>
      </c>
      <c r="B176" s="33" t="str">
        <f t="shared" si="3"/>
        <v>11020703590301</v>
      </c>
      <c r="C176" s="32" t="str">
        <f>VLOOKUP(D176,KHChung!$C$5:$I$824,7,0)</f>
        <v>070359</v>
      </c>
      <c r="D176" s="161" t="s">
        <v>321</v>
      </c>
      <c r="E176" s="34" t="s">
        <v>621</v>
      </c>
      <c r="F176" s="34" t="s">
        <v>22</v>
      </c>
      <c r="G176" s="174" t="s">
        <v>129</v>
      </c>
      <c r="H176" s="34" t="s">
        <v>654</v>
      </c>
      <c r="I176" s="159" t="s">
        <v>639</v>
      </c>
      <c r="J176" s="34" t="s">
        <v>632</v>
      </c>
      <c r="K176" s="35" t="s">
        <v>594</v>
      </c>
      <c r="L176" s="34" t="str">
        <f>VLOOKUP(B176,'[2]mơ lớp k3'!$B$3:$F$188,5,0)</f>
        <v>Mở</v>
      </c>
      <c r="M176" s="167">
        <f>VLOOKUP(B176,'[2]mơ lớp k3'!$B$3:$F$188,3,0)</f>
        <v>60</v>
      </c>
      <c r="N176" s="194" t="s">
        <v>734</v>
      </c>
      <c r="P176" s="34"/>
    </row>
    <row r="177" spans="1:16" ht="24.75" customHeight="1">
      <c r="A177" s="32">
        <v>83</v>
      </c>
      <c r="B177" s="33" t="str">
        <f t="shared" si="3"/>
        <v>11020703590302</v>
      </c>
      <c r="C177" s="32" t="str">
        <f>VLOOKUP(D177,KHChung!$C$5:$I$824,7,0)</f>
        <v>070359</v>
      </c>
      <c r="D177" s="161" t="s">
        <v>321</v>
      </c>
      <c r="E177" s="34" t="s">
        <v>627</v>
      </c>
      <c r="F177" s="34" t="s">
        <v>21</v>
      </c>
      <c r="G177" s="174" t="s">
        <v>129</v>
      </c>
      <c r="H177" s="34" t="s">
        <v>656</v>
      </c>
      <c r="I177" s="159" t="s">
        <v>639</v>
      </c>
      <c r="J177" s="34" t="s">
        <v>632</v>
      </c>
      <c r="K177" s="35" t="s">
        <v>595</v>
      </c>
      <c r="L177" s="34" t="str">
        <f>VLOOKUP(B177,'[2]mơ lớp k3'!$B$3:$F$188,5,0)</f>
        <v>Mở</v>
      </c>
      <c r="M177" s="167">
        <f>VLOOKUP(B177,'[2]mơ lớp k3'!$B$3:$F$188,3,0)</f>
        <v>100</v>
      </c>
      <c r="N177" s="194" t="s">
        <v>734</v>
      </c>
      <c r="P177" s="34"/>
    </row>
    <row r="178" spans="1:16" ht="24.75" customHeight="1">
      <c r="A178" s="32">
        <v>84</v>
      </c>
      <c r="B178" s="33" t="str">
        <f t="shared" si="3"/>
        <v>11020703590302</v>
      </c>
      <c r="C178" s="32" t="str">
        <f>VLOOKUP(D178,KHChung!$C$5:$I$824,7,0)</f>
        <v>070359</v>
      </c>
      <c r="D178" s="161" t="s">
        <v>321</v>
      </c>
      <c r="E178" s="34" t="s">
        <v>629</v>
      </c>
      <c r="F178" s="34" t="s">
        <v>22</v>
      </c>
      <c r="G178" s="174" t="s">
        <v>129</v>
      </c>
      <c r="H178" s="34" t="s">
        <v>656</v>
      </c>
      <c r="I178" s="159" t="s">
        <v>639</v>
      </c>
      <c r="J178" s="34" t="s">
        <v>632</v>
      </c>
      <c r="K178" s="35" t="s">
        <v>595</v>
      </c>
      <c r="L178" s="34" t="str">
        <f>VLOOKUP(B178,'[2]mơ lớp k3'!$B$3:$F$188,5,0)</f>
        <v>Mở</v>
      </c>
      <c r="M178" s="167">
        <f>VLOOKUP(B178,'[2]mơ lớp k3'!$B$3:$F$188,3,0)</f>
        <v>100</v>
      </c>
      <c r="N178" s="194" t="s">
        <v>734</v>
      </c>
      <c r="P178" s="34"/>
    </row>
    <row r="179" spans="1:16" ht="24.75" customHeight="1">
      <c r="A179" s="32">
        <v>85</v>
      </c>
      <c r="B179" s="33" t="str">
        <f t="shared" si="3"/>
        <v>11020703680301</v>
      </c>
      <c r="C179" s="32" t="str">
        <f>VLOOKUP(D179,KHChung!$C$5:$I$824,7,0)</f>
        <v>070368</v>
      </c>
      <c r="D179" s="161" t="s">
        <v>312</v>
      </c>
      <c r="E179" s="34" t="s">
        <v>630</v>
      </c>
      <c r="F179" s="34" t="s">
        <v>18</v>
      </c>
      <c r="G179" s="34" t="s">
        <v>39</v>
      </c>
      <c r="H179" s="34"/>
      <c r="I179" s="159" t="s">
        <v>27</v>
      </c>
      <c r="J179" s="174" t="s">
        <v>652</v>
      </c>
      <c r="K179" s="35" t="s">
        <v>594</v>
      </c>
      <c r="L179" s="34" t="str">
        <f>VLOOKUP(B179,'[2]mơ lớp k3'!$B$3:$F$188,5,0)</f>
        <v>Không mở</v>
      </c>
      <c r="M179" s="167">
        <f>VLOOKUP(B179,'[2]mơ lớp k3'!$B$3:$F$188,3,0)</f>
        <v>0</v>
      </c>
      <c r="O179" t="s">
        <v>651</v>
      </c>
      <c r="P179" s="34"/>
    </row>
    <row r="180" spans="1:16" ht="24.75" customHeight="1">
      <c r="A180" s="32">
        <v>86</v>
      </c>
      <c r="B180" s="33" t="str">
        <f t="shared" si="3"/>
        <v>11020703680301</v>
      </c>
      <c r="C180" s="32" t="str">
        <f>VLOOKUP(D180,KHChung!$C$5:$I$824,7,0)</f>
        <v>070368</v>
      </c>
      <c r="D180" s="161" t="s">
        <v>312</v>
      </c>
      <c r="E180" s="34" t="s">
        <v>627</v>
      </c>
      <c r="F180" s="34" t="s">
        <v>19</v>
      </c>
      <c r="G180" s="34" t="s">
        <v>39</v>
      </c>
      <c r="H180" s="34"/>
      <c r="I180" s="159" t="s">
        <v>27</v>
      </c>
      <c r="J180" s="174" t="s">
        <v>652</v>
      </c>
      <c r="K180" s="35" t="s">
        <v>594</v>
      </c>
      <c r="L180" s="34" t="str">
        <f>VLOOKUP(B180,'[2]mơ lớp k3'!$B$3:$F$188,5,0)</f>
        <v>Không mở</v>
      </c>
      <c r="M180" s="167">
        <f>VLOOKUP(B180,'[2]mơ lớp k3'!$B$3:$F$188,3,0)</f>
        <v>0</v>
      </c>
      <c r="O180" t="s">
        <v>651</v>
      </c>
      <c r="P180" s="34"/>
    </row>
    <row r="181" spans="1:16" ht="24.75" customHeight="1">
      <c r="A181" s="32">
        <v>87</v>
      </c>
      <c r="B181" s="33" t="str">
        <f t="shared" si="3"/>
        <v>11020703680302</v>
      </c>
      <c r="C181" s="32" t="str">
        <f>VLOOKUP(D181,KHChung!$C$5:$I$824,7,0)</f>
        <v>070368</v>
      </c>
      <c r="D181" s="161" t="s">
        <v>312</v>
      </c>
      <c r="E181" s="34" t="s">
        <v>622</v>
      </c>
      <c r="F181" s="34" t="s">
        <v>18</v>
      </c>
      <c r="G181" s="174" t="s">
        <v>736</v>
      </c>
      <c r="H181" s="34"/>
      <c r="I181" s="159" t="s">
        <v>27</v>
      </c>
      <c r="J181" s="174" t="s">
        <v>652</v>
      </c>
      <c r="K181" s="35" t="s">
        <v>595</v>
      </c>
      <c r="L181" s="34" t="str">
        <f>VLOOKUP(B181,'[2]mơ lớp k3'!$B$3:$F$188,5,0)</f>
        <v>Mở</v>
      </c>
      <c r="M181" s="167">
        <f>VLOOKUP(B181,'[2]mơ lớp k3'!$B$3:$F$188,3,0)</f>
        <v>27</v>
      </c>
      <c r="N181" s="194" t="s">
        <v>734</v>
      </c>
      <c r="O181" t="s">
        <v>651</v>
      </c>
      <c r="P181" s="34"/>
    </row>
    <row r="182" spans="1:16" ht="24.75" customHeight="1">
      <c r="A182" s="32">
        <v>88</v>
      </c>
      <c r="B182" s="33" t="str">
        <f t="shared" si="3"/>
        <v>11020703680302</v>
      </c>
      <c r="C182" s="32" t="str">
        <f>VLOOKUP(D182,KHChung!$C$5:$I$824,7,0)</f>
        <v>070368</v>
      </c>
      <c r="D182" s="161" t="s">
        <v>312</v>
      </c>
      <c r="E182" s="34" t="s">
        <v>626</v>
      </c>
      <c r="F182" s="34" t="s">
        <v>19</v>
      </c>
      <c r="G182" s="174" t="s">
        <v>737</v>
      </c>
      <c r="H182" s="34"/>
      <c r="I182" s="159" t="s">
        <v>27</v>
      </c>
      <c r="J182" s="174" t="s">
        <v>652</v>
      </c>
      <c r="K182" s="35" t="s">
        <v>595</v>
      </c>
      <c r="L182" s="34" t="str">
        <f>VLOOKUP(B182,'[2]mơ lớp k3'!$B$3:$F$188,5,0)</f>
        <v>Mở</v>
      </c>
      <c r="M182" s="167">
        <f>VLOOKUP(B182,'[2]mơ lớp k3'!$B$3:$F$188,3,0)</f>
        <v>27</v>
      </c>
      <c r="N182" s="194" t="s">
        <v>734</v>
      </c>
      <c r="O182" t="s">
        <v>651</v>
      </c>
      <c r="P182" s="34"/>
    </row>
    <row r="183" spans="1:16" ht="24.75" customHeight="1">
      <c r="A183" s="32">
        <v>89</v>
      </c>
      <c r="B183" s="33" t="str">
        <f t="shared" si="3"/>
        <v>11020703680303</v>
      </c>
      <c r="C183" s="32" t="str">
        <f>VLOOKUP(D183,KHChung!$C$5:$I$824,7,0)</f>
        <v>070368</v>
      </c>
      <c r="D183" s="161" t="s">
        <v>312</v>
      </c>
      <c r="E183" s="34" t="s">
        <v>627</v>
      </c>
      <c r="F183" s="34" t="s">
        <v>17</v>
      </c>
      <c r="G183" s="34" t="s">
        <v>128</v>
      </c>
      <c r="H183" s="34"/>
      <c r="I183" s="159" t="s">
        <v>27</v>
      </c>
      <c r="J183" s="174" t="s">
        <v>652</v>
      </c>
      <c r="K183" s="35" t="s">
        <v>597</v>
      </c>
      <c r="L183" s="34" t="str">
        <f>VLOOKUP(B183,'[2]mơ lớp k3'!$B$3:$F$188,5,0)</f>
        <v>Không mở</v>
      </c>
      <c r="M183" s="167">
        <f>VLOOKUP(B183,'[2]mơ lớp k3'!$B$3:$F$188,3,0)</f>
        <v>1</v>
      </c>
      <c r="N183" s="218"/>
      <c r="O183" t="s">
        <v>651</v>
      </c>
      <c r="P183" s="34"/>
    </row>
    <row r="184" spans="1:16" ht="24.75" customHeight="1">
      <c r="A184" s="32">
        <v>90</v>
      </c>
      <c r="B184" s="33" t="str">
        <f t="shared" si="3"/>
        <v>11020703680303</v>
      </c>
      <c r="C184" s="32" t="str">
        <f>VLOOKUP(D184,KHChung!$C$5:$I$824,7,0)</f>
        <v>070368</v>
      </c>
      <c r="D184" s="161" t="s">
        <v>312</v>
      </c>
      <c r="E184" s="34" t="s">
        <v>629</v>
      </c>
      <c r="F184" s="34" t="s">
        <v>18</v>
      </c>
      <c r="G184" s="34" t="s">
        <v>128</v>
      </c>
      <c r="H184" s="34"/>
      <c r="I184" s="159" t="s">
        <v>27</v>
      </c>
      <c r="J184" s="174" t="s">
        <v>652</v>
      </c>
      <c r="K184" s="35" t="s">
        <v>597</v>
      </c>
      <c r="L184" s="34" t="str">
        <f>VLOOKUP(B184,'[2]mơ lớp k3'!$B$3:$F$188,5,0)</f>
        <v>Không mở</v>
      </c>
      <c r="M184" s="167">
        <f>VLOOKUP(B184,'[2]mơ lớp k3'!$B$3:$F$188,3,0)</f>
        <v>1</v>
      </c>
      <c r="N184" s="218"/>
      <c r="O184" t="s">
        <v>651</v>
      </c>
      <c r="P184" s="34"/>
    </row>
    <row r="185" spans="1:16" ht="24.75" customHeight="1">
      <c r="A185" s="32">
        <v>91</v>
      </c>
      <c r="B185" s="33" t="str">
        <f t="shared" si="3"/>
        <v>11020803090301</v>
      </c>
      <c r="C185" s="32" t="str">
        <f>VLOOKUP(D185,KHChung!$C$5:$I$824,7,0)</f>
        <v>080309</v>
      </c>
      <c r="D185" s="161" t="s">
        <v>386</v>
      </c>
      <c r="E185" s="34" t="s">
        <v>627</v>
      </c>
      <c r="F185" s="34" t="s">
        <v>17</v>
      </c>
      <c r="G185" s="34" t="s">
        <v>39</v>
      </c>
      <c r="H185" s="34"/>
      <c r="I185" s="159" t="s">
        <v>27</v>
      </c>
      <c r="J185" s="174" t="s">
        <v>652</v>
      </c>
      <c r="K185" s="35" t="s">
        <v>594</v>
      </c>
      <c r="L185" s="34" t="str">
        <f>VLOOKUP(B185,'[2]mơ lớp k3'!$B$3:$F$188,5,0)</f>
        <v>Không mở</v>
      </c>
      <c r="M185" s="167">
        <f>VLOOKUP(B185,'[2]mơ lớp k3'!$B$3:$F$188,3,0)</f>
        <v>0</v>
      </c>
      <c r="P185" s="34"/>
    </row>
    <row r="186" spans="1:16" ht="24.75" customHeight="1">
      <c r="A186" s="32">
        <v>92</v>
      </c>
      <c r="B186" s="33" t="str">
        <f t="shared" si="3"/>
        <v>11020803090301</v>
      </c>
      <c r="C186" s="32" t="str">
        <f>VLOOKUP(D186,KHChung!$C$5:$I$824,7,0)</f>
        <v>080309</v>
      </c>
      <c r="D186" s="161" t="s">
        <v>386</v>
      </c>
      <c r="E186" s="34" t="s">
        <v>629</v>
      </c>
      <c r="F186" s="34" t="s">
        <v>18</v>
      </c>
      <c r="G186" s="34" t="s">
        <v>39</v>
      </c>
      <c r="H186" s="34"/>
      <c r="I186" s="159" t="s">
        <v>27</v>
      </c>
      <c r="J186" s="174" t="s">
        <v>652</v>
      </c>
      <c r="K186" s="35" t="s">
        <v>594</v>
      </c>
      <c r="L186" s="34" t="str">
        <f>VLOOKUP(B186,'[2]mơ lớp k3'!$B$3:$F$188,5,0)</f>
        <v>Không mở</v>
      </c>
      <c r="M186" s="167">
        <f>VLOOKUP(B186,'[2]mơ lớp k3'!$B$3:$F$188,3,0)</f>
        <v>0</v>
      </c>
      <c r="P186" s="34"/>
    </row>
    <row r="187" spans="1:16" ht="24.75" customHeight="1">
      <c r="A187" s="32">
        <v>93</v>
      </c>
      <c r="B187" s="33" t="str">
        <f t="shared" si="3"/>
        <v>11020803090302</v>
      </c>
      <c r="C187" s="32" t="str">
        <f>VLOOKUP(D187,KHChung!$C$5:$I$824,7,0)</f>
        <v>080309</v>
      </c>
      <c r="D187" s="161" t="s">
        <v>386</v>
      </c>
      <c r="E187" s="34" t="s">
        <v>626</v>
      </c>
      <c r="F187" s="34" t="s">
        <v>17</v>
      </c>
      <c r="G187" s="34" t="s">
        <v>39</v>
      </c>
      <c r="H187" s="34"/>
      <c r="I187" s="159" t="s">
        <v>27</v>
      </c>
      <c r="J187" s="174" t="s">
        <v>652</v>
      </c>
      <c r="K187" s="35" t="s">
        <v>595</v>
      </c>
      <c r="L187" s="34" t="str">
        <f>VLOOKUP(B187,'[2]mơ lớp k3'!$B$3:$F$188,5,0)</f>
        <v>Không mở</v>
      </c>
      <c r="M187" s="167">
        <f>VLOOKUP(B187,'[2]mơ lớp k3'!$B$3:$F$188,3,0)</f>
        <v>1</v>
      </c>
      <c r="P187" s="34"/>
    </row>
    <row r="188" spans="1:16" ht="24.75" customHeight="1">
      <c r="A188" s="32">
        <v>94</v>
      </c>
      <c r="B188" s="33" t="str">
        <f t="shared" si="3"/>
        <v>11020803090302</v>
      </c>
      <c r="C188" s="32" t="str">
        <f>VLOOKUP(D188,KHChung!$C$5:$I$824,7,0)</f>
        <v>080309</v>
      </c>
      <c r="D188" s="161" t="s">
        <v>386</v>
      </c>
      <c r="E188" s="34" t="s">
        <v>621</v>
      </c>
      <c r="F188" s="34" t="s">
        <v>18</v>
      </c>
      <c r="G188" s="34" t="s">
        <v>39</v>
      </c>
      <c r="H188" s="34"/>
      <c r="I188" s="159" t="s">
        <v>27</v>
      </c>
      <c r="J188" s="174" t="s">
        <v>652</v>
      </c>
      <c r="K188" s="35" t="s">
        <v>595</v>
      </c>
      <c r="L188" s="34" t="str">
        <f>VLOOKUP(B188,'[2]mơ lớp k3'!$B$3:$F$188,5,0)</f>
        <v>Không mở</v>
      </c>
      <c r="M188" s="167">
        <f>VLOOKUP(B188,'[2]mơ lớp k3'!$B$3:$F$188,3,0)</f>
        <v>1</v>
      </c>
      <c r="P188" s="34"/>
    </row>
    <row r="189" spans="1:16" ht="24.75" customHeight="1">
      <c r="A189" s="32">
        <v>95</v>
      </c>
      <c r="B189" s="33" t="str">
        <f t="shared" si="3"/>
        <v>11020803090303</v>
      </c>
      <c r="C189" s="32" t="str">
        <f>VLOOKUP(D189,KHChung!$C$5:$I$824,7,0)</f>
        <v>080309</v>
      </c>
      <c r="D189" s="161" t="s">
        <v>386</v>
      </c>
      <c r="E189" s="34" t="s">
        <v>627</v>
      </c>
      <c r="F189" s="34" t="s">
        <v>19</v>
      </c>
      <c r="G189" s="34" t="s">
        <v>39</v>
      </c>
      <c r="H189" s="34"/>
      <c r="I189" s="159" t="s">
        <v>27</v>
      </c>
      <c r="J189" s="174" t="s">
        <v>652</v>
      </c>
      <c r="K189" s="35" t="s">
        <v>597</v>
      </c>
      <c r="L189" s="34" t="str">
        <f>VLOOKUP(B189,'[2]mơ lớp k3'!$B$3:$F$188,5,0)</f>
        <v>Không mở</v>
      </c>
      <c r="M189" s="167">
        <f>VLOOKUP(B189,'[2]mơ lớp k3'!$B$3:$F$188,3,0)</f>
        <v>3</v>
      </c>
      <c r="P189" s="34"/>
    </row>
    <row r="190" spans="1:16" ht="24.75" customHeight="1">
      <c r="A190" s="32">
        <v>96</v>
      </c>
      <c r="B190" s="33" t="str">
        <f t="shared" si="3"/>
        <v>11020803090303</v>
      </c>
      <c r="C190" s="32" t="str">
        <f>VLOOKUP(D190,KHChung!$C$5:$I$824,7,0)</f>
        <v>080309</v>
      </c>
      <c r="D190" s="161" t="s">
        <v>386</v>
      </c>
      <c r="E190" s="34" t="s">
        <v>630</v>
      </c>
      <c r="F190" s="34" t="s">
        <v>18</v>
      </c>
      <c r="G190" s="34" t="s">
        <v>39</v>
      </c>
      <c r="H190" s="34"/>
      <c r="I190" s="159" t="s">
        <v>27</v>
      </c>
      <c r="J190" s="174" t="s">
        <v>652</v>
      </c>
      <c r="K190" s="35" t="s">
        <v>597</v>
      </c>
      <c r="L190" s="34" t="str">
        <f>VLOOKUP(B190,'[2]mơ lớp k3'!$B$3:$F$188,5,0)</f>
        <v>Không mở</v>
      </c>
      <c r="M190" s="167">
        <f>VLOOKUP(B190,'[2]mơ lớp k3'!$B$3:$F$188,3,0)</f>
        <v>3</v>
      </c>
      <c r="P190" s="34"/>
    </row>
    <row r="191" spans="1:16" ht="24.75" customHeight="1">
      <c r="A191" s="32">
        <v>97</v>
      </c>
      <c r="B191" s="33" t="str">
        <f t="shared" si="3"/>
        <v>11020803110301</v>
      </c>
      <c r="C191" s="32" t="str">
        <f>VLOOKUP(D191,KHChung!$C$5:$I$824,7,0)</f>
        <v>080311</v>
      </c>
      <c r="D191" s="161" t="s">
        <v>389</v>
      </c>
      <c r="E191" s="34" t="s">
        <v>627</v>
      </c>
      <c r="F191" s="34" t="s">
        <v>20</v>
      </c>
      <c r="G191" s="34" t="s">
        <v>39</v>
      </c>
      <c r="H191" s="34"/>
      <c r="I191" s="159" t="s">
        <v>27</v>
      </c>
      <c r="J191" s="174" t="s">
        <v>652</v>
      </c>
      <c r="K191" s="35" t="s">
        <v>594</v>
      </c>
      <c r="L191" s="34" t="str">
        <f>VLOOKUP(B191,'[2]mơ lớp k3'!$B$3:$F$188,5,0)</f>
        <v>Không mở</v>
      </c>
      <c r="M191" s="167">
        <f>VLOOKUP(B191,'[2]mơ lớp k3'!$B$3:$F$188,3,0)</f>
        <v>0</v>
      </c>
      <c r="P191" s="34"/>
    </row>
    <row r="192" spans="1:16" ht="24.75" customHeight="1">
      <c r="A192" s="32">
        <v>98</v>
      </c>
      <c r="B192" s="33" t="str">
        <f t="shared" si="3"/>
        <v>11020803110301</v>
      </c>
      <c r="C192" s="32" t="str">
        <f>VLOOKUP(D192,KHChung!$C$5:$I$824,7,0)</f>
        <v>080311</v>
      </c>
      <c r="D192" s="161" t="s">
        <v>389</v>
      </c>
      <c r="E192" s="34" t="s">
        <v>629</v>
      </c>
      <c r="F192" s="34" t="s">
        <v>21</v>
      </c>
      <c r="G192" s="34" t="s">
        <v>39</v>
      </c>
      <c r="H192" s="34"/>
      <c r="I192" s="159" t="s">
        <v>27</v>
      </c>
      <c r="J192" s="174" t="s">
        <v>652</v>
      </c>
      <c r="K192" s="35" t="s">
        <v>594</v>
      </c>
      <c r="L192" s="34" t="str">
        <f>VLOOKUP(B192,'[2]mơ lớp k3'!$B$3:$F$188,5,0)</f>
        <v>Không mở</v>
      </c>
      <c r="M192" s="167">
        <f>VLOOKUP(B192,'[2]mơ lớp k3'!$B$3:$F$188,3,0)</f>
        <v>0</v>
      </c>
      <c r="P192" s="34"/>
    </row>
    <row r="193" spans="1:16" ht="24.75" customHeight="1">
      <c r="A193" s="32">
        <v>99</v>
      </c>
      <c r="B193" s="33" t="str">
        <f t="shared" si="3"/>
        <v>11020803110302</v>
      </c>
      <c r="C193" s="32" t="str">
        <f>VLOOKUP(D193,KHChung!$C$5:$I$824,7,0)</f>
        <v>080311</v>
      </c>
      <c r="D193" s="161" t="s">
        <v>389</v>
      </c>
      <c r="E193" s="34" t="s">
        <v>626</v>
      </c>
      <c r="F193" s="34" t="s">
        <v>20</v>
      </c>
      <c r="G193" s="174" t="s">
        <v>737</v>
      </c>
      <c r="H193" s="34"/>
      <c r="I193" s="159" t="s">
        <v>27</v>
      </c>
      <c r="J193" s="174" t="s">
        <v>652</v>
      </c>
      <c r="K193" s="35" t="s">
        <v>595</v>
      </c>
      <c r="L193" s="34" t="str">
        <f>VLOOKUP(B193,'[2]mơ lớp k3'!$B$3:$F$188,5,0)</f>
        <v>Mở</v>
      </c>
      <c r="M193" s="167">
        <f>VLOOKUP(B193,'[2]mơ lớp k3'!$B$3:$F$188,3,0)</f>
        <v>33</v>
      </c>
      <c r="N193" s="194" t="s">
        <v>734</v>
      </c>
      <c r="P193" s="34"/>
    </row>
    <row r="194" spans="1:16" ht="24.75" customHeight="1">
      <c r="A194" s="32">
        <v>100</v>
      </c>
      <c r="B194" s="33" t="str">
        <f t="shared" si="3"/>
        <v>11020803110302</v>
      </c>
      <c r="C194" s="32" t="str">
        <f>VLOOKUP(D194,KHChung!$C$5:$I$824,7,0)</f>
        <v>080311</v>
      </c>
      <c r="D194" s="161" t="s">
        <v>389</v>
      </c>
      <c r="E194" s="34" t="s">
        <v>621</v>
      </c>
      <c r="F194" s="34" t="s">
        <v>21</v>
      </c>
      <c r="G194" s="174" t="s">
        <v>738</v>
      </c>
      <c r="H194" s="34"/>
      <c r="I194" s="159" t="s">
        <v>27</v>
      </c>
      <c r="J194" s="174" t="s">
        <v>652</v>
      </c>
      <c r="K194" s="35" t="s">
        <v>595</v>
      </c>
      <c r="L194" s="34" t="str">
        <f>VLOOKUP(B194,'[2]mơ lớp k3'!$B$3:$F$188,5,0)</f>
        <v>Mở</v>
      </c>
      <c r="M194" s="167">
        <f>VLOOKUP(B194,'[2]mơ lớp k3'!$B$3:$F$188,3,0)</f>
        <v>33</v>
      </c>
      <c r="N194" s="194" t="s">
        <v>734</v>
      </c>
      <c r="P194" s="34"/>
    </row>
    <row r="195" spans="1:16" ht="24.75" customHeight="1">
      <c r="A195" s="32">
        <v>101</v>
      </c>
      <c r="B195" s="33" t="str">
        <f t="shared" si="3"/>
        <v>11020803110303</v>
      </c>
      <c r="C195" s="32" t="str">
        <f>VLOOKUP(D195,KHChung!$C$5:$I$824,7,0)</f>
        <v>080311</v>
      </c>
      <c r="D195" s="161" t="s">
        <v>389</v>
      </c>
      <c r="E195" s="34" t="s">
        <v>630</v>
      </c>
      <c r="F195" s="34" t="s">
        <v>21</v>
      </c>
      <c r="G195" s="34" t="s">
        <v>39</v>
      </c>
      <c r="H195" s="34"/>
      <c r="I195" s="159" t="s">
        <v>27</v>
      </c>
      <c r="J195" s="174" t="s">
        <v>652</v>
      </c>
      <c r="K195" s="35" t="s">
        <v>597</v>
      </c>
      <c r="L195" s="34" t="str">
        <f>VLOOKUP(B195,'[2]mơ lớp k3'!$B$3:$F$188,5,0)</f>
        <v>Không mở</v>
      </c>
      <c r="M195" s="167">
        <f>VLOOKUP(B195,'[2]mơ lớp k3'!$B$3:$F$188,3,0)</f>
        <v>2</v>
      </c>
      <c r="P195" s="34"/>
    </row>
    <row r="196" spans="1:16" ht="24.75" customHeight="1">
      <c r="A196" s="32">
        <v>102</v>
      </c>
      <c r="B196" s="33" t="str">
        <f t="shared" si="3"/>
        <v>11020803110303</v>
      </c>
      <c r="C196" s="32" t="str">
        <f>VLOOKUP(D196,KHChung!$C$5:$I$824,7,0)</f>
        <v>080311</v>
      </c>
      <c r="D196" s="161" t="s">
        <v>389</v>
      </c>
      <c r="E196" s="34" t="s">
        <v>627</v>
      </c>
      <c r="F196" s="34" t="s">
        <v>22</v>
      </c>
      <c r="G196" s="34" t="s">
        <v>39</v>
      </c>
      <c r="H196" s="34"/>
      <c r="I196" s="159" t="s">
        <v>27</v>
      </c>
      <c r="J196" s="174" t="s">
        <v>652</v>
      </c>
      <c r="K196" s="35" t="s">
        <v>597</v>
      </c>
      <c r="L196" s="34" t="str">
        <f>VLOOKUP(B196,'[2]mơ lớp k3'!$B$3:$F$188,5,0)</f>
        <v>Không mở</v>
      </c>
      <c r="M196" s="167">
        <f>VLOOKUP(B196,'[2]mơ lớp k3'!$B$3:$F$188,3,0)</f>
        <v>2</v>
      </c>
      <c r="P196" s="34"/>
    </row>
    <row r="197" spans="1:16" ht="24.75" customHeight="1">
      <c r="A197" s="32">
        <v>103</v>
      </c>
      <c r="B197" s="33" t="str">
        <f t="shared" si="3"/>
        <v>11020803120301</v>
      </c>
      <c r="C197" s="32" t="str">
        <f>VLOOKUP(D197,KHChung!$C$5:$I$824,7,0)</f>
        <v>080312</v>
      </c>
      <c r="D197" s="161" t="s">
        <v>388</v>
      </c>
      <c r="E197" s="34" t="s">
        <v>630</v>
      </c>
      <c r="F197" s="34" t="s">
        <v>18</v>
      </c>
      <c r="G197" s="175" t="s">
        <v>125</v>
      </c>
      <c r="H197" s="34"/>
      <c r="I197" s="159" t="s">
        <v>27</v>
      </c>
      <c r="J197" s="174" t="s">
        <v>652</v>
      </c>
      <c r="K197" s="35" t="s">
        <v>594</v>
      </c>
      <c r="L197" s="34" t="str">
        <f>VLOOKUP(B197,'[2]mơ lớp k3'!$B$3:$F$188,5,0)</f>
        <v>Không mở</v>
      </c>
      <c r="M197" s="167">
        <f>VLOOKUP(B197,'[2]mơ lớp k3'!$B$3:$F$188,3,0)</f>
        <v>17</v>
      </c>
      <c r="N197" s="217" t="s">
        <v>735</v>
      </c>
      <c r="P197" s="34"/>
    </row>
    <row r="198" spans="1:16" ht="24.75" customHeight="1">
      <c r="A198" s="32">
        <v>104</v>
      </c>
      <c r="B198" s="33" t="str">
        <f t="shared" si="3"/>
        <v>11020803120301</v>
      </c>
      <c r="C198" s="32" t="str">
        <f>VLOOKUP(D198,KHChung!$C$5:$I$824,7,0)</f>
        <v>080312</v>
      </c>
      <c r="D198" s="161" t="s">
        <v>388</v>
      </c>
      <c r="E198" s="34" t="s">
        <v>627</v>
      </c>
      <c r="F198" s="34" t="s">
        <v>19</v>
      </c>
      <c r="G198" s="175" t="s">
        <v>125</v>
      </c>
      <c r="H198" s="34"/>
      <c r="I198" s="159" t="s">
        <v>27</v>
      </c>
      <c r="J198" s="174" t="s">
        <v>652</v>
      </c>
      <c r="K198" s="35" t="s">
        <v>594</v>
      </c>
      <c r="L198" s="34" t="str">
        <f>VLOOKUP(B198,'[2]mơ lớp k3'!$B$3:$F$188,5,0)</f>
        <v>Không mở</v>
      </c>
      <c r="M198" s="167">
        <f>VLOOKUP(B198,'[2]mơ lớp k3'!$B$3:$F$188,3,0)</f>
        <v>17</v>
      </c>
      <c r="N198" s="217" t="s">
        <v>735</v>
      </c>
      <c r="P198" s="34"/>
    </row>
    <row r="199" spans="1:16" ht="24.75" customHeight="1">
      <c r="A199" s="32">
        <v>105</v>
      </c>
      <c r="B199" s="33" t="str">
        <f t="shared" si="3"/>
        <v>11020803120302</v>
      </c>
      <c r="C199" s="32" t="str">
        <f>VLOOKUP(D199,KHChung!$C$5:$I$824,7,0)</f>
        <v>080312</v>
      </c>
      <c r="D199" s="161" t="s">
        <v>388</v>
      </c>
      <c r="E199" s="34" t="s">
        <v>622</v>
      </c>
      <c r="F199" s="34" t="s">
        <v>18</v>
      </c>
      <c r="G199" s="34" t="s">
        <v>126</v>
      </c>
      <c r="H199" s="34"/>
      <c r="I199" s="159" t="s">
        <v>27</v>
      </c>
      <c r="J199" s="174" t="s">
        <v>652</v>
      </c>
      <c r="K199" s="35" t="s">
        <v>595</v>
      </c>
      <c r="L199" s="34" t="str">
        <f>VLOOKUP(B199,'[2]mơ lớp k3'!$B$3:$F$188,5,0)</f>
        <v>Mở</v>
      </c>
      <c r="M199" s="167">
        <f>VLOOKUP(B199,'[2]mơ lớp k3'!$B$3:$F$188,3,0)</f>
        <v>100</v>
      </c>
      <c r="P199" s="34"/>
    </row>
    <row r="200" spans="1:16" ht="24.75" customHeight="1">
      <c r="A200" s="32">
        <v>106</v>
      </c>
      <c r="B200" s="33" t="str">
        <f t="shared" si="3"/>
        <v>11020803120302</v>
      </c>
      <c r="C200" s="32" t="str">
        <f>VLOOKUP(D200,KHChung!$C$5:$I$824,7,0)</f>
        <v>080312</v>
      </c>
      <c r="D200" s="161" t="s">
        <v>388</v>
      </c>
      <c r="E200" s="34" t="s">
        <v>626</v>
      </c>
      <c r="F200" s="34" t="s">
        <v>19</v>
      </c>
      <c r="G200" s="34" t="s">
        <v>126</v>
      </c>
      <c r="H200" s="34"/>
      <c r="I200" s="159" t="s">
        <v>27</v>
      </c>
      <c r="J200" s="174" t="s">
        <v>652</v>
      </c>
      <c r="K200" s="35" t="s">
        <v>595</v>
      </c>
      <c r="L200" s="34" t="str">
        <f>VLOOKUP(B200,'[2]mơ lớp k3'!$B$3:$F$188,5,0)</f>
        <v>Mở</v>
      </c>
      <c r="M200" s="167">
        <f>VLOOKUP(B200,'[2]mơ lớp k3'!$B$3:$F$188,3,0)</f>
        <v>100</v>
      </c>
      <c r="P200" s="34"/>
    </row>
    <row r="201" spans="1:16" ht="24.75" customHeight="1">
      <c r="A201" s="32">
        <v>107</v>
      </c>
      <c r="B201" s="33" t="str">
        <f t="shared" si="3"/>
        <v>11020803120303</v>
      </c>
      <c r="C201" s="32" t="str">
        <f>VLOOKUP(D201,KHChung!$C$5:$I$824,7,0)</f>
        <v>080312</v>
      </c>
      <c r="D201" s="161" t="s">
        <v>388</v>
      </c>
      <c r="E201" s="34" t="s">
        <v>629</v>
      </c>
      <c r="F201" s="34" t="s">
        <v>18</v>
      </c>
      <c r="G201" s="175" t="s">
        <v>126</v>
      </c>
      <c r="H201" s="34"/>
      <c r="I201" s="159" t="s">
        <v>27</v>
      </c>
      <c r="J201" s="174" t="s">
        <v>652</v>
      </c>
      <c r="K201" s="35" t="s">
        <v>597</v>
      </c>
      <c r="L201" s="34" t="str">
        <f>VLOOKUP(B201,'[2]mơ lớp k3'!$B$3:$F$188,5,0)</f>
        <v>Không mở</v>
      </c>
      <c r="M201" s="167">
        <f>VLOOKUP(B201,'[2]mơ lớp k3'!$B$3:$F$188,3,0)</f>
        <v>4</v>
      </c>
      <c r="N201" s="217" t="s">
        <v>735</v>
      </c>
      <c r="P201" s="34"/>
    </row>
    <row r="202" spans="1:16" ht="24.75" customHeight="1">
      <c r="A202" s="32">
        <v>108</v>
      </c>
      <c r="B202" s="33" t="str">
        <f t="shared" si="3"/>
        <v>11020803120303</v>
      </c>
      <c r="C202" s="32" t="str">
        <f>VLOOKUP(D202,KHChung!$C$5:$I$824,7,0)</f>
        <v>080312</v>
      </c>
      <c r="D202" s="161" t="s">
        <v>388</v>
      </c>
      <c r="E202" s="34" t="s">
        <v>627</v>
      </c>
      <c r="F202" s="34" t="s">
        <v>17</v>
      </c>
      <c r="G202" s="175" t="s">
        <v>126</v>
      </c>
      <c r="H202" s="34"/>
      <c r="I202" s="159" t="s">
        <v>27</v>
      </c>
      <c r="J202" s="174" t="s">
        <v>652</v>
      </c>
      <c r="K202" s="35" t="s">
        <v>597</v>
      </c>
      <c r="L202" s="34" t="str">
        <f>VLOOKUP(B202,'[2]mơ lớp k3'!$B$3:$F$188,5,0)</f>
        <v>Không mở</v>
      </c>
      <c r="M202" s="167">
        <f>VLOOKUP(B202,'[2]mơ lớp k3'!$B$3:$F$188,3,0)</f>
        <v>4</v>
      </c>
      <c r="N202" s="217" t="s">
        <v>735</v>
      </c>
      <c r="P202" s="34"/>
    </row>
    <row r="203" spans="1:16" ht="24.75" customHeight="1">
      <c r="A203" s="32">
        <v>109</v>
      </c>
      <c r="B203" s="33" t="str">
        <f t="shared" si="3"/>
        <v>11020803140301</v>
      </c>
      <c r="C203" s="32" t="str">
        <f>VLOOKUP(D203,KHChung!$C$5:$I$824,7,0)</f>
        <v>080314</v>
      </c>
      <c r="D203" s="161" t="s">
        <v>391</v>
      </c>
      <c r="E203" s="34" t="s">
        <v>627</v>
      </c>
      <c r="F203" s="34" t="s">
        <v>17</v>
      </c>
      <c r="G203" s="34" t="s">
        <v>125</v>
      </c>
      <c r="H203" s="34"/>
      <c r="I203" s="159" t="s">
        <v>27</v>
      </c>
      <c r="J203" s="174" t="s">
        <v>652</v>
      </c>
      <c r="K203" s="35" t="s">
        <v>594</v>
      </c>
      <c r="L203" s="34" t="str">
        <f>VLOOKUP(B203,'[2]mơ lớp k3'!$B$3:$F$188,5,0)</f>
        <v>Không mở</v>
      </c>
      <c r="M203" s="167">
        <f>VLOOKUP(B203,'[2]mơ lớp k3'!$B$3:$F$188,3,0)</f>
        <v>23</v>
      </c>
      <c r="N203" s="218"/>
      <c r="O203" t="s">
        <v>651</v>
      </c>
      <c r="P203" s="34"/>
    </row>
    <row r="204" spans="1:16" ht="24.75" customHeight="1">
      <c r="A204" s="32">
        <v>110</v>
      </c>
      <c r="B204" s="33" t="str">
        <f t="shared" si="3"/>
        <v>11020803140301</v>
      </c>
      <c r="C204" s="32" t="str">
        <f>VLOOKUP(D204,KHChung!$C$5:$I$824,7,0)</f>
        <v>080314</v>
      </c>
      <c r="D204" s="161" t="s">
        <v>391</v>
      </c>
      <c r="E204" s="34" t="s">
        <v>629</v>
      </c>
      <c r="F204" s="34" t="s">
        <v>18</v>
      </c>
      <c r="G204" s="34" t="s">
        <v>125</v>
      </c>
      <c r="H204" s="34"/>
      <c r="I204" s="159" t="s">
        <v>27</v>
      </c>
      <c r="J204" s="174" t="s">
        <v>652</v>
      </c>
      <c r="K204" s="35" t="s">
        <v>594</v>
      </c>
      <c r="L204" s="34" t="str">
        <f>VLOOKUP(B204,'[2]mơ lớp k3'!$B$3:$F$188,5,0)</f>
        <v>Không mở</v>
      </c>
      <c r="M204" s="167">
        <f>VLOOKUP(B204,'[2]mơ lớp k3'!$B$3:$F$188,3,0)</f>
        <v>23</v>
      </c>
      <c r="N204" s="218"/>
      <c r="O204" t="s">
        <v>651</v>
      </c>
      <c r="P204" s="34"/>
    </row>
    <row r="205" spans="1:16" ht="24.75" customHeight="1">
      <c r="A205" s="32">
        <v>111</v>
      </c>
      <c r="B205" s="33" t="str">
        <f t="shared" si="3"/>
        <v>11020803140302</v>
      </c>
      <c r="C205" s="32" t="str">
        <f>VLOOKUP(D205,KHChung!$C$5:$I$824,7,0)</f>
        <v>080314</v>
      </c>
      <c r="D205" s="161" t="s">
        <v>391</v>
      </c>
      <c r="E205" s="34" t="s">
        <v>626</v>
      </c>
      <c r="F205" s="34" t="s">
        <v>17</v>
      </c>
      <c r="G205" s="34" t="s">
        <v>126</v>
      </c>
      <c r="H205" s="34"/>
      <c r="I205" s="159" t="s">
        <v>27</v>
      </c>
      <c r="J205" s="174" t="s">
        <v>652</v>
      </c>
      <c r="K205" s="35" t="s">
        <v>595</v>
      </c>
      <c r="L205" s="34" t="str">
        <f>VLOOKUP(B205,'[2]mơ lớp k3'!$B$3:$F$188,5,0)</f>
        <v>Mở</v>
      </c>
      <c r="M205" s="167">
        <f>VLOOKUP(B205,'[2]mơ lớp k3'!$B$3:$F$188,3,0)</f>
        <v>100</v>
      </c>
      <c r="O205" t="s">
        <v>651</v>
      </c>
      <c r="P205" s="34"/>
    </row>
    <row r="206" spans="1:16" ht="24.75" customHeight="1">
      <c r="A206" s="32">
        <v>112</v>
      </c>
      <c r="B206" s="33" t="str">
        <f t="shared" si="3"/>
        <v>11020803140302</v>
      </c>
      <c r="C206" s="32" t="str">
        <f>VLOOKUP(D206,KHChung!$C$5:$I$824,7,0)</f>
        <v>080314</v>
      </c>
      <c r="D206" s="161" t="s">
        <v>391</v>
      </c>
      <c r="E206" s="34" t="s">
        <v>621</v>
      </c>
      <c r="F206" s="34" t="s">
        <v>18</v>
      </c>
      <c r="G206" s="34" t="s">
        <v>126</v>
      </c>
      <c r="H206" s="34"/>
      <c r="I206" s="159" t="s">
        <v>27</v>
      </c>
      <c r="J206" s="174" t="s">
        <v>652</v>
      </c>
      <c r="K206" s="35" t="s">
        <v>595</v>
      </c>
      <c r="L206" s="34" t="str">
        <f>VLOOKUP(B206,'[2]mơ lớp k3'!$B$3:$F$188,5,0)</f>
        <v>Mở</v>
      </c>
      <c r="M206" s="167">
        <f>VLOOKUP(B206,'[2]mơ lớp k3'!$B$3:$F$188,3,0)</f>
        <v>100</v>
      </c>
      <c r="O206" t="s">
        <v>651</v>
      </c>
      <c r="P206" s="34"/>
    </row>
    <row r="207" spans="1:16" ht="24.75" customHeight="1">
      <c r="A207" s="32">
        <v>113</v>
      </c>
      <c r="B207" s="33" t="str">
        <f t="shared" si="3"/>
        <v>11020803140303</v>
      </c>
      <c r="C207" s="32" t="str">
        <f>VLOOKUP(D207,KHChung!$C$5:$I$824,7,0)</f>
        <v>080314</v>
      </c>
      <c r="D207" s="161" t="s">
        <v>391</v>
      </c>
      <c r="E207" s="34" t="s">
        <v>630</v>
      </c>
      <c r="F207" s="34" t="s">
        <v>18</v>
      </c>
      <c r="G207" s="175" t="s">
        <v>126</v>
      </c>
      <c r="H207" s="34"/>
      <c r="I207" s="159" t="s">
        <v>27</v>
      </c>
      <c r="J207" s="174" t="s">
        <v>652</v>
      </c>
      <c r="K207" s="35" t="s">
        <v>597</v>
      </c>
      <c r="L207" s="34" t="str">
        <f>VLOOKUP(B207,'[2]mơ lớp k3'!$B$3:$F$188,5,0)</f>
        <v>Không mở</v>
      </c>
      <c r="M207" s="167">
        <f>VLOOKUP(B207,'[2]mơ lớp k3'!$B$3:$F$188,3,0)</f>
        <v>7</v>
      </c>
      <c r="N207" s="217" t="s">
        <v>735</v>
      </c>
      <c r="O207" t="s">
        <v>651</v>
      </c>
      <c r="P207" s="34"/>
    </row>
    <row r="208" spans="1:16" ht="24.75" customHeight="1">
      <c r="A208" s="32">
        <v>114</v>
      </c>
      <c r="B208" s="33" t="str">
        <f t="shared" si="3"/>
        <v>11020803140303</v>
      </c>
      <c r="C208" s="32" t="str">
        <f>VLOOKUP(D208,KHChung!$C$5:$I$824,7,0)</f>
        <v>080314</v>
      </c>
      <c r="D208" s="161" t="s">
        <v>391</v>
      </c>
      <c r="E208" s="34" t="s">
        <v>627</v>
      </c>
      <c r="F208" s="34" t="s">
        <v>19</v>
      </c>
      <c r="G208" s="175" t="s">
        <v>126</v>
      </c>
      <c r="H208" s="34"/>
      <c r="I208" s="159" t="s">
        <v>27</v>
      </c>
      <c r="J208" s="174" t="s">
        <v>652</v>
      </c>
      <c r="K208" s="35" t="s">
        <v>597</v>
      </c>
      <c r="L208" s="34" t="str">
        <f>VLOOKUP(B208,'[2]mơ lớp k3'!$B$3:$F$188,5,0)</f>
        <v>Không mở</v>
      </c>
      <c r="M208" s="167">
        <f>VLOOKUP(B208,'[2]mơ lớp k3'!$B$3:$F$188,3,0)</f>
        <v>7</v>
      </c>
      <c r="N208" s="217" t="s">
        <v>735</v>
      </c>
      <c r="O208" t="s">
        <v>651</v>
      </c>
      <c r="P208" s="34"/>
    </row>
    <row r="209" spans="1:16" ht="24.75" customHeight="1">
      <c r="A209" s="32">
        <v>115</v>
      </c>
      <c r="B209" s="33" t="str">
        <f t="shared" si="3"/>
        <v>11020803160301</v>
      </c>
      <c r="C209" s="32" t="str">
        <f>VLOOKUP(D209,KHChung!$C$5:$I$824,7,0)</f>
        <v>080316</v>
      </c>
      <c r="D209" s="161" t="s">
        <v>392</v>
      </c>
      <c r="E209" s="34" t="s">
        <v>627</v>
      </c>
      <c r="F209" s="34" t="s">
        <v>17</v>
      </c>
      <c r="G209" s="34" t="s">
        <v>39</v>
      </c>
      <c r="H209" s="34"/>
      <c r="I209" s="159" t="s">
        <v>27</v>
      </c>
      <c r="J209" s="174" t="s">
        <v>652</v>
      </c>
      <c r="K209" s="35" t="s">
        <v>594</v>
      </c>
      <c r="L209" s="34" t="str">
        <f>VLOOKUP(B209,'[2]mơ lớp k3'!$B$3:$F$188,5,0)</f>
        <v>Không mở</v>
      </c>
      <c r="M209" s="167">
        <f>VLOOKUP(B209,'[2]mơ lớp k3'!$B$3:$F$188,3,0)</f>
        <v>9</v>
      </c>
      <c r="O209" t="s">
        <v>651</v>
      </c>
      <c r="P209" s="34"/>
    </row>
    <row r="210" spans="1:16" ht="24.75" customHeight="1">
      <c r="A210" s="32">
        <v>116</v>
      </c>
      <c r="B210" s="33" t="str">
        <f t="shared" si="3"/>
        <v>11020803160301</v>
      </c>
      <c r="C210" s="32" t="str">
        <f>VLOOKUP(D210,KHChung!$C$5:$I$824,7,0)</f>
        <v>080316</v>
      </c>
      <c r="D210" s="161" t="s">
        <v>392</v>
      </c>
      <c r="E210" s="34" t="s">
        <v>629</v>
      </c>
      <c r="F210" s="34" t="s">
        <v>18</v>
      </c>
      <c r="G210" s="34" t="s">
        <v>39</v>
      </c>
      <c r="H210" s="34"/>
      <c r="I210" s="159" t="s">
        <v>27</v>
      </c>
      <c r="J210" s="174" t="s">
        <v>652</v>
      </c>
      <c r="K210" s="35" t="s">
        <v>594</v>
      </c>
      <c r="L210" s="34" t="str">
        <f>VLOOKUP(B210,'[2]mơ lớp k3'!$B$3:$F$188,5,0)</f>
        <v>Không mở</v>
      </c>
      <c r="M210" s="167">
        <f>VLOOKUP(B210,'[2]mơ lớp k3'!$B$3:$F$188,3,0)</f>
        <v>9</v>
      </c>
      <c r="O210" t="s">
        <v>651</v>
      </c>
      <c r="P210" s="34"/>
    </row>
    <row r="211" spans="1:16" ht="24.75" customHeight="1">
      <c r="A211" s="32">
        <v>117</v>
      </c>
      <c r="B211" s="33" t="str">
        <f t="shared" si="3"/>
        <v>11020803160302</v>
      </c>
      <c r="C211" s="32" t="str">
        <f>VLOOKUP(D211,KHChung!$C$5:$I$824,7,0)</f>
        <v>080316</v>
      </c>
      <c r="D211" s="161" t="s">
        <v>392</v>
      </c>
      <c r="E211" s="34" t="s">
        <v>626</v>
      </c>
      <c r="F211" s="34" t="s">
        <v>17</v>
      </c>
      <c r="G211" s="34" t="s">
        <v>39</v>
      </c>
      <c r="H211" s="34"/>
      <c r="I211" s="159" t="s">
        <v>27</v>
      </c>
      <c r="J211" s="174" t="s">
        <v>652</v>
      </c>
      <c r="K211" s="35" t="s">
        <v>595</v>
      </c>
      <c r="L211" s="34" t="str">
        <f>VLOOKUP(B211,'[2]mơ lớp k3'!$B$3:$F$188,5,0)</f>
        <v>Không mở</v>
      </c>
      <c r="M211" s="167">
        <f>VLOOKUP(B211,'[2]mơ lớp k3'!$B$3:$F$188,3,0)</f>
        <v>11</v>
      </c>
      <c r="O211" t="s">
        <v>651</v>
      </c>
      <c r="P211" s="34"/>
    </row>
    <row r="212" spans="1:16" ht="24.75" customHeight="1">
      <c r="A212" s="32">
        <v>118</v>
      </c>
      <c r="B212" s="33" t="str">
        <f t="shared" si="3"/>
        <v>11020803160302</v>
      </c>
      <c r="C212" s="32" t="str">
        <f>VLOOKUP(D212,KHChung!$C$5:$I$824,7,0)</f>
        <v>080316</v>
      </c>
      <c r="D212" s="161" t="s">
        <v>392</v>
      </c>
      <c r="E212" s="34" t="s">
        <v>621</v>
      </c>
      <c r="F212" s="34" t="s">
        <v>18</v>
      </c>
      <c r="G212" s="34" t="s">
        <v>39</v>
      </c>
      <c r="H212" s="34"/>
      <c r="I212" s="159" t="s">
        <v>27</v>
      </c>
      <c r="J212" s="174" t="s">
        <v>652</v>
      </c>
      <c r="K212" s="35" t="s">
        <v>595</v>
      </c>
      <c r="L212" s="34" t="str">
        <f>VLOOKUP(B212,'[2]mơ lớp k3'!$B$3:$F$188,5,0)</f>
        <v>Không mở</v>
      </c>
      <c r="M212" s="167">
        <f>VLOOKUP(B212,'[2]mơ lớp k3'!$B$3:$F$188,3,0)</f>
        <v>11</v>
      </c>
      <c r="O212" t="s">
        <v>651</v>
      </c>
      <c r="P212" s="34"/>
    </row>
    <row r="213" spans="1:16" ht="24.75" customHeight="1">
      <c r="A213" s="32">
        <v>119</v>
      </c>
      <c r="B213" s="33" t="str">
        <f t="shared" si="3"/>
        <v>11020803160303</v>
      </c>
      <c r="C213" s="32" t="str">
        <f>VLOOKUP(D213,KHChung!$C$5:$I$824,7,0)</f>
        <v>080316</v>
      </c>
      <c r="D213" s="161" t="s">
        <v>392</v>
      </c>
      <c r="E213" s="34" t="s">
        <v>630</v>
      </c>
      <c r="F213" s="34" t="s">
        <v>18</v>
      </c>
      <c r="G213" s="34" t="s">
        <v>39</v>
      </c>
      <c r="H213" s="34"/>
      <c r="I213" s="159" t="s">
        <v>27</v>
      </c>
      <c r="J213" s="174" t="s">
        <v>652</v>
      </c>
      <c r="K213" s="35" t="s">
        <v>597</v>
      </c>
      <c r="L213" s="34" t="str">
        <f>VLOOKUP(B213,'[2]mơ lớp k3'!$B$3:$F$188,5,0)</f>
        <v>Không mở</v>
      </c>
      <c r="M213" s="167">
        <f>VLOOKUP(B213,'[2]mơ lớp k3'!$B$3:$F$188,3,0)</f>
        <v>1</v>
      </c>
      <c r="O213" t="s">
        <v>651</v>
      </c>
      <c r="P213" s="34"/>
    </row>
    <row r="214" spans="1:16" ht="24.75" customHeight="1">
      <c r="A214" s="32">
        <v>120</v>
      </c>
      <c r="B214" s="33" t="str">
        <f t="shared" si="3"/>
        <v>11020803160303</v>
      </c>
      <c r="C214" s="32" t="str">
        <f>VLOOKUP(D214,KHChung!$C$5:$I$824,7,0)</f>
        <v>080316</v>
      </c>
      <c r="D214" s="161" t="s">
        <v>392</v>
      </c>
      <c r="E214" s="34" t="s">
        <v>627</v>
      </c>
      <c r="F214" s="34" t="s">
        <v>19</v>
      </c>
      <c r="G214" s="34" t="s">
        <v>39</v>
      </c>
      <c r="H214" s="34"/>
      <c r="I214" s="159" t="s">
        <v>27</v>
      </c>
      <c r="J214" s="174" t="s">
        <v>652</v>
      </c>
      <c r="K214" s="35" t="s">
        <v>597</v>
      </c>
      <c r="L214" s="34" t="str">
        <f>VLOOKUP(B214,'[2]mơ lớp k3'!$B$3:$F$188,5,0)</f>
        <v>Không mở</v>
      </c>
      <c r="M214" s="167">
        <f>VLOOKUP(B214,'[2]mơ lớp k3'!$B$3:$F$188,3,0)</f>
        <v>1</v>
      </c>
      <c r="O214" t="s">
        <v>651</v>
      </c>
      <c r="P214" s="34"/>
    </row>
    <row r="215" spans="1:16" ht="24.75" customHeight="1">
      <c r="A215" s="32">
        <v>121</v>
      </c>
      <c r="B215" s="33" t="str">
        <f t="shared" si="3"/>
        <v>11020803390301</v>
      </c>
      <c r="C215" s="32" t="str">
        <f>VLOOKUP(D215,KHChung!$C$5:$I$824,7,0)</f>
        <v>080339</v>
      </c>
      <c r="D215" s="161" t="s">
        <v>387</v>
      </c>
      <c r="E215" s="34" t="s">
        <v>627</v>
      </c>
      <c r="F215" s="34" t="s">
        <v>20</v>
      </c>
      <c r="G215" s="34" t="s">
        <v>125</v>
      </c>
      <c r="H215" s="34"/>
      <c r="I215" s="159" t="s">
        <v>27</v>
      </c>
      <c r="J215" s="174" t="s">
        <v>652</v>
      </c>
      <c r="K215" s="35" t="s">
        <v>594</v>
      </c>
      <c r="L215" s="34" t="str">
        <f>VLOOKUP(B215,'[2]mơ lớp k3'!$B$3:$F$188,5,0)</f>
        <v>Không mở</v>
      </c>
      <c r="M215" s="167">
        <f>VLOOKUP(B215,'[2]mơ lớp k3'!$B$3:$F$188,3,0)</f>
        <v>11</v>
      </c>
      <c r="N215" s="218"/>
      <c r="O215" t="s">
        <v>651</v>
      </c>
      <c r="P215" s="34"/>
    </row>
    <row r="216" spans="1:16" ht="24.75" customHeight="1">
      <c r="A216" s="32">
        <v>122</v>
      </c>
      <c r="B216" s="33" t="str">
        <f t="shared" si="3"/>
        <v>11020803390301</v>
      </c>
      <c r="C216" s="32" t="str">
        <f>VLOOKUP(D216,KHChung!$C$5:$I$824,7,0)</f>
        <v>080339</v>
      </c>
      <c r="D216" s="161" t="s">
        <v>387</v>
      </c>
      <c r="E216" s="34" t="s">
        <v>629</v>
      </c>
      <c r="F216" s="34" t="s">
        <v>21</v>
      </c>
      <c r="G216" s="34" t="s">
        <v>125</v>
      </c>
      <c r="H216" s="34"/>
      <c r="I216" s="159" t="s">
        <v>27</v>
      </c>
      <c r="J216" s="174" t="s">
        <v>652</v>
      </c>
      <c r="K216" s="35" t="s">
        <v>594</v>
      </c>
      <c r="L216" s="34" t="str">
        <f>VLOOKUP(B216,'[2]mơ lớp k3'!$B$3:$F$188,5,0)</f>
        <v>Không mở</v>
      </c>
      <c r="M216" s="167">
        <f>VLOOKUP(B216,'[2]mơ lớp k3'!$B$3:$F$188,3,0)</f>
        <v>11</v>
      </c>
      <c r="N216" s="218"/>
      <c r="O216" t="s">
        <v>651</v>
      </c>
      <c r="P216" s="34"/>
    </row>
    <row r="217" spans="1:16" ht="24.75" customHeight="1">
      <c r="A217" s="32">
        <v>123</v>
      </c>
      <c r="B217" s="33" t="str">
        <f t="shared" si="3"/>
        <v>11020803390302</v>
      </c>
      <c r="C217" s="32" t="str">
        <f>VLOOKUP(D217,KHChung!$C$5:$I$824,7,0)</f>
        <v>080339</v>
      </c>
      <c r="D217" s="161" t="s">
        <v>387</v>
      </c>
      <c r="E217" s="34" t="s">
        <v>626</v>
      </c>
      <c r="F217" s="34" t="s">
        <v>20</v>
      </c>
      <c r="G217" s="34" t="s">
        <v>126</v>
      </c>
      <c r="H217" s="34"/>
      <c r="I217" s="159" t="s">
        <v>27</v>
      </c>
      <c r="J217" s="174" t="s">
        <v>652</v>
      </c>
      <c r="K217" s="35" t="s">
        <v>595</v>
      </c>
      <c r="L217" s="34" t="str">
        <f>VLOOKUP(B217,'[2]mơ lớp k3'!$B$3:$F$188,5,0)</f>
        <v>Mở</v>
      </c>
      <c r="M217" s="167">
        <f>VLOOKUP(B217,'[2]mơ lớp k3'!$B$3:$F$188,3,0)</f>
        <v>100</v>
      </c>
      <c r="O217" t="s">
        <v>651</v>
      </c>
      <c r="P217" s="34"/>
    </row>
    <row r="218" spans="1:16" ht="24.75" customHeight="1">
      <c r="A218" s="32">
        <v>124</v>
      </c>
      <c r="B218" s="33" t="str">
        <f t="shared" si="3"/>
        <v>11020803390302</v>
      </c>
      <c r="C218" s="32" t="str">
        <f>VLOOKUP(D218,KHChung!$C$5:$I$824,7,0)</f>
        <v>080339</v>
      </c>
      <c r="D218" s="161" t="s">
        <v>387</v>
      </c>
      <c r="E218" s="34" t="s">
        <v>621</v>
      </c>
      <c r="F218" s="34" t="s">
        <v>21</v>
      </c>
      <c r="G218" s="34" t="s">
        <v>126</v>
      </c>
      <c r="H218" s="34"/>
      <c r="I218" s="159" t="s">
        <v>27</v>
      </c>
      <c r="J218" s="174" t="s">
        <v>652</v>
      </c>
      <c r="K218" s="35" t="s">
        <v>595</v>
      </c>
      <c r="L218" s="34" t="str">
        <f>VLOOKUP(B218,'[2]mơ lớp k3'!$B$3:$F$188,5,0)</f>
        <v>Mở</v>
      </c>
      <c r="M218" s="167">
        <f>VLOOKUP(B218,'[2]mơ lớp k3'!$B$3:$F$188,3,0)</f>
        <v>100</v>
      </c>
      <c r="O218" t="s">
        <v>651</v>
      </c>
      <c r="P218" s="34"/>
    </row>
    <row r="219" spans="1:16" ht="24.75" customHeight="1">
      <c r="A219" s="32">
        <v>125</v>
      </c>
      <c r="B219" s="33" t="str">
        <f t="shared" si="3"/>
        <v>11020803390303</v>
      </c>
      <c r="C219" s="32" t="str">
        <f>VLOOKUP(D219,KHChung!$C$5:$I$824,7,0)</f>
        <v>080339</v>
      </c>
      <c r="D219" s="161" t="s">
        <v>387</v>
      </c>
      <c r="E219" s="34" t="s">
        <v>630</v>
      </c>
      <c r="F219" s="34" t="s">
        <v>21</v>
      </c>
      <c r="G219" s="175" t="s">
        <v>126</v>
      </c>
      <c r="H219" s="34"/>
      <c r="I219" s="159" t="s">
        <v>27</v>
      </c>
      <c r="J219" s="174" t="s">
        <v>652</v>
      </c>
      <c r="K219" s="35" t="s">
        <v>597</v>
      </c>
      <c r="L219" s="34" t="str">
        <f>VLOOKUP(B219,'[2]mơ lớp k3'!$B$3:$F$188,5,0)</f>
        <v>Không mở</v>
      </c>
      <c r="M219" s="167">
        <f>VLOOKUP(B219,'[2]mơ lớp k3'!$B$3:$F$188,3,0)</f>
        <v>2</v>
      </c>
      <c r="N219" s="217" t="s">
        <v>735</v>
      </c>
      <c r="O219" t="s">
        <v>651</v>
      </c>
      <c r="P219" s="34"/>
    </row>
    <row r="220" spans="1:16" ht="24.75" customHeight="1">
      <c r="A220" s="32">
        <v>126</v>
      </c>
      <c r="B220" s="33" t="str">
        <f t="shared" si="3"/>
        <v>11020803390303</v>
      </c>
      <c r="C220" s="32" t="str">
        <f>VLOOKUP(D220,KHChung!$C$5:$I$824,7,0)</f>
        <v>080339</v>
      </c>
      <c r="D220" s="161" t="s">
        <v>387</v>
      </c>
      <c r="E220" s="34" t="s">
        <v>627</v>
      </c>
      <c r="F220" s="34" t="s">
        <v>22</v>
      </c>
      <c r="G220" s="175" t="s">
        <v>126</v>
      </c>
      <c r="H220" s="34"/>
      <c r="I220" s="159" t="s">
        <v>27</v>
      </c>
      <c r="J220" s="174" t="s">
        <v>652</v>
      </c>
      <c r="K220" s="35" t="s">
        <v>597</v>
      </c>
      <c r="L220" s="34" t="str">
        <f>VLOOKUP(B220,'[2]mơ lớp k3'!$B$3:$F$188,5,0)</f>
        <v>Không mở</v>
      </c>
      <c r="M220" s="167">
        <f>VLOOKUP(B220,'[2]mơ lớp k3'!$B$3:$F$188,3,0)</f>
        <v>2</v>
      </c>
      <c r="N220" s="217" t="s">
        <v>735</v>
      </c>
      <c r="O220" t="s">
        <v>651</v>
      </c>
      <c r="P220" s="34"/>
    </row>
    <row r="221" spans="1:16" ht="24.75" customHeight="1">
      <c r="A221" s="238">
        <v>127</v>
      </c>
      <c r="B221" s="239" t="str">
        <f t="shared" si="3"/>
        <v>11020303040301</v>
      </c>
      <c r="C221" s="238" t="str">
        <f>VLOOKUP(D221,KHChung!$C$5:$I$824,7,0)</f>
        <v>030304</v>
      </c>
      <c r="D221" s="240" t="s">
        <v>506</v>
      </c>
      <c r="E221" s="42" t="s">
        <v>622</v>
      </c>
      <c r="F221" s="42" t="s">
        <v>21</v>
      </c>
      <c r="G221" s="42" t="s">
        <v>144</v>
      </c>
      <c r="H221" s="42" t="s">
        <v>648</v>
      </c>
      <c r="I221" s="242" t="s">
        <v>56</v>
      </c>
      <c r="J221" s="34" t="s">
        <v>635</v>
      </c>
      <c r="K221" s="35" t="s">
        <v>594</v>
      </c>
      <c r="L221" s="34" t="str">
        <f>VLOOKUP(B221,'[2]mơ lớp k3'!$B$3:$F$188,5,0)</f>
        <v>Mở</v>
      </c>
      <c r="M221" s="167">
        <f>VLOOKUP(B221,'[2]mơ lớp k3'!$B$3:$F$188,3,0)</f>
        <v>45</v>
      </c>
      <c r="N221" s="1"/>
      <c r="O221" s="1"/>
      <c r="P221" s="34"/>
    </row>
    <row r="222" spans="1:16" ht="24.75" customHeight="1">
      <c r="A222" s="238">
        <v>128</v>
      </c>
      <c r="B222" s="239" t="str">
        <f t="shared" si="3"/>
        <v>11020303040301</v>
      </c>
      <c r="C222" s="238" t="str">
        <f>VLOOKUP(D222,KHChung!$C$5:$I$824,7,0)</f>
        <v>030304</v>
      </c>
      <c r="D222" s="240" t="s">
        <v>506</v>
      </c>
      <c r="E222" s="42" t="s">
        <v>626</v>
      </c>
      <c r="F222" s="42" t="s">
        <v>22</v>
      </c>
      <c r="G222" s="42" t="s">
        <v>144</v>
      </c>
      <c r="H222" s="42" t="s">
        <v>648</v>
      </c>
      <c r="I222" s="242" t="s">
        <v>56</v>
      </c>
      <c r="J222" s="34" t="s">
        <v>635</v>
      </c>
      <c r="K222" s="35" t="s">
        <v>594</v>
      </c>
      <c r="L222" s="34" t="str">
        <f>VLOOKUP(B222,'[2]mơ lớp k3'!$B$3:$F$188,5,0)</f>
        <v>Mở</v>
      </c>
      <c r="M222" s="167">
        <f>VLOOKUP(B222,'[2]mơ lớp k3'!$B$3:$F$188,3,0)</f>
        <v>45</v>
      </c>
      <c r="N222" s="1"/>
      <c r="O222" s="1"/>
      <c r="P222" s="34"/>
    </row>
    <row r="223" spans="1:16" ht="24.75" customHeight="1">
      <c r="A223" s="238">
        <v>129</v>
      </c>
      <c r="B223" s="239" t="str">
        <f aca="true" t="shared" si="4" ref="B223:B286">CONCATENATE("1102",C223,"03",K223)</f>
        <v>11020303050302</v>
      </c>
      <c r="C223" s="238" t="str">
        <f>VLOOKUP(D223,KHChung!$C$5:$I$824,7,0)</f>
        <v>030305</v>
      </c>
      <c r="D223" s="240" t="s">
        <v>498</v>
      </c>
      <c r="E223" s="42" t="s">
        <v>630</v>
      </c>
      <c r="F223" s="42" t="s">
        <v>21</v>
      </c>
      <c r="G223" s="42" t="s">
        <v>144</v>
      </c>
      <c r="H223" s="42" t="s">
        <v>649</v>
      </c>
      <c r="I223" s="242" t="s">
        <v>56</v>
      </c>
      <c r="J223" s="34" t="s">
        <v>636</v>
      </c>
      <c r="K223" s="35" t="s">
        <v>595</v>
      </c>
      <c r="L223" s="34" t="str">
        <f>VLOOKUP(B223,'[2]mơ lớp k3'!$B$3:$F$188,5,0)</f>
        <v>Không mở</v>
      </c>
      <c r="M223" s="167">
        <f>VLOOKUP(B223,'[2]mơ lớp k3'!$B$3:$F$188,3,0)</f>
        <v>2</v>
      </c>
      <c r="N223" s="218"/>
      <c r="O223" s="1"/>
      <c r="P223" s="34"/>
    </row>
    <row r="224" spans="1:16" ht="24.75" customHeight="1">
      <c r="A224" s="238">
        <v>130</v>
      </c>
      <c r="B224" s="239" t="str">
        <f t="shared" si="4"/>
        <v>11020303050302</v>
      </c>
      <c r="C224" s="238" t="str">
        <f>VLOOKUP(D224,KHChung!$C$5:$I$824,7,0)</f>
        <v>030305</v>
      </c>
      <c r="D224" s="240" t="s">
        <v>498</v>
      </c>
      <c r="E224" s="42" t="s">
        <v>627</v>
      </c>
      <c r="F224" s="42" t="s">
        <v>22</v>
      </c>
      <c r="G224" s="42" t="s">
        <v>144</v>
      </c>
      <c r="H224" s="42" t="s">
        <v>649</v>
      </c>
      <c r="I224" s="242" t="s">
        <v>56</v>
      </c>
      <c r="J224" s="34" t="s">
        <v>636</v>
      </c>
      <c r="K224" s="35" t="s">
        <v>595</v>
      </c>
      <c r="L224" s="34" t="str">
        <f>VLOOKUP(B224,'[2]mơ lớp k3'!$B$3:$F$188,5,0)</f>
        <v>Không mở</v>
      </c>
      <c r="M224" s="167">
        <f>VLOOKUP(B224,'[2]mơ lớp k3'!$B$3:$F$188,3,0)</f>
        <v>2</v>
      </c>
      <c r="N224" s="218"/>
      <c r="O224" s="1"/>
      <c r="P224" s="34"/>
    </row>
    <row r="225" spans="1:16" ht="24.75" customHeight="1">
      <c r="A225" s="238">
        <v>131</v>
      </c>
      <c r="B225" s="239" t="str">
        <f t="shared" si="4"/>
        <v>11020303070303</v>
      </c>
      <c r="C225" s="238" t="str">
        <f>VLOOKUP(D225,KHChung!$C$5:$I$824,7,0)</f>
        <v>030307</v>
      </c>
      <c r="D225" s="240" t="s">
        <v>507</v>
      </c>
      <c r="E225" s="42" t="s">
        <v>630</v>
      </c>
      <c r="F225" s="42" t="s">
        <v>21</v>
      </c>
      <c r="G225" s="174" t="s">
        <v>144</v>
      </c>
      <c r="H225" s="42" t="s">
        <v>650</v>
      </c>
      <c r="I225" s="242" t="s">
        <v>56</v>
      </c>
      <c r="J225" s="34" t="s">
        <v>637</v>
      </c>
      <c r="K225" s="35" t="s">
        <v>597</v>
      </c>
      <c r="L225" s="34" t="str">
        <f>VLOOKUP(B225,'[2]mơ lớp k3'!$B$3:$F$188,5,0)</f>
        <v>Mở</v>
      </c>
      <c r="M225" s="167">
        <f>VLOOKUP(B225,'[2]mơ lớp k3'!$B$3:$F$188,3,0)</f>
        <v>21</v>
      </c>
      <c r="N225" s="194" t="s">
        <v>734</v>
      </c>
      <c r="O225" s="1"/>
      <c r="P225" s="34"/>
    </row>
    <row r="226" spans="1:16" ht="24.75" customHeight="1">
      <c r="A226" s="238">
        <v>132</v>
      </c>
      <c r="B226" s="239" t="str">
        <f t="shared" si="4"/>
        <v>11020303070303</v>
      </c>
      <c r="C226" s="238" t="str">
        <f>VLOOKUP(D226,KHChung!$C$5:$I$824,7,0)</f>
        <v>030307</v>
      </c>
      <c r="D226" s="240" t="s">
        <v>507</v>
      </c>
      <c r="E226" s="42" t="s">
        <v>627</v>
      </c>
      <c r="F226" s="42" t="s">
        <v>22</v>
      </c>
      <c r="G226" s="174" t="s">
        <v>144</v>
      </c>
      <c r="H226" s="42" t="s">
        <v>650</v>
      </c>
      <c r="I226" s="242" t="s">
        <v>56</v>
      </c>
      <c r="J226" s="34" t="s">
        <v>637</v>
      </c>
      <c r="K226" s="35" t="s">
        <v>597</v>
      </c>
      <c r="L226" s="34" t="str">
        <f>VLOOKUP(B226,'[2]mơ lớp k3'!$B$3:$F$188,5,0)</f>
        <v>Mở</v>
      </c>
      <c r="M226" s="167">
        <f>VLOOKUP(B226,'[2]mơ lớp k3'!$B$3:$F$188,3,0)</f>
        <v>21</v>
      </c>
      <c r="N226" s="194" t="s">
        <v>734</v>
      </c>
      <c r="O226" s="1"/>
      <c r="P226" s="34"/>
    </row>
    <row r="227" spans="1:16" ht="24.75" customHeight="1">
      <c r="A227" s="238">
        <v>133</v>
      </c>
      <c r="B227" s="239" t="str">
        <f t="shared" si="4"/>
        <v>11020303100303</v>
      </c>
      <c r="C227" s="238" t="str">
        <f>VLOOKUP(D227,KHChung!$C$5:$I$824,7,0)</f>
        <v>030310</v>
      </c>
      <c r="D227" s="240" t="s">
        <v>499</v>
      </c>
      <c r="E227" s="42" t="s">
        <v>627</v>
      </c>
      <c r="F227" s="42" t="s">
        <v>20</v>
      </c>
      <c r="G227" s="174" t="s">
        <v>144</v>
      </c>
      <c r="H227" s="42" t="s">
        <v>645</v>
      </c>
      <c r="I227" s="242" t="s">
        <v>56</v>
      </c>
      <c r="J227" s="34" t="s">
        <v>637</v>
      </c>
      <c r="K227" s="35" t="s">
        <v>597</v>
      </c>
      <c r="L227" s="34" t="str">
        <f>VLOOKUP(B227,'[2]mơ lớp k3'!$B$3:$F$188,5,0)</f>
        <v>Mở</v>
      </c>
      <c r="M227" s="167">
        <f>VLOOKUP(B227,'[2]mơ lớp k3'!$B$3:$F$188,3,0)</f>
        <v>20</v>
      </c>
      <c r="N227" s="194" t="s">
        <v>734</v>
      </c>
      <c r="O227" s="1"/>
      <c r="P227" s="34"/>
    </row>
    <row r="228" spans="1:16" ht="24.75" customHeight="1">
      <c r="A228" s="238">
        <v>134</v>
      </c>
      <c r="B228" s="239" t="str">
        <f t="shared" si="4"/>
        <v>11020303100303</v>
      </c>
      <c r="C228" s="238" t="str">
        <f>VLOOKUP(D228,KHChung!$C$5:$I$824,7,0)</f>
        <v>030310</v>
      </c>
      <c r="D228" s="240" t="s">
        <v>499</v>
      </c>
      <c r="E228" s="42" t="s">
        <v>629</v>
      </c>
      <c r="F228" s="42" t="s">
        <v>21</v>
      </c>
      <c r="G228" s="174" t="s">
        <v>144</v>
      </c>
      <c r="H228" s="42" t="s">
        <v>645</v>
      </c>
      <c r="I228" s="242" t="s">
        <v>56</v>
      </c>
      <c r="J228" s="34" t="s">
        <v>637</v>
      </c>
      <c r="K228" s="35" t="s">
        <v>597</v>
      </c>
      <c r="L228" s="34" t="str">
        <f>VLOOKUP(B228,'[2]mơ lớp k3'!$B$3:$F$188,5,0)</f>
        <v>Mở</v>
      </c>
      <c r="M228" s="167">
        <f>VLOOKUP(B228,'[2]mơ lớp k3'!$B$3:$F$188,3,0)</f>
        <v>20</v>
      </c>
      <c r="N228" s="194" t="s">
        <v>734</v>
      </c>
      <c r="O228" s="1"/>
      <c r="P228" s="34"/>
    </row>
    <row r="229" spans="1:16" ht="24.75" customHeight="1">
      <c r="A229" s="238">
        <v>135</v>
      </c>
      <c r="B229" s="239" t="str">
        <f t="shared" si="4"/>
        <v>11020303120301</v>
      </c>
      <c r="C229" s="238" t="str">
        <f>VLOOKUP(D229,KHChung!$C$5:$I$824,7,0)</f>
        <v>030312</v>
      </c>
      <c r="D229" s="240" t="s">
        <v>508</v>
      </c>
      <c r="E229" s="42" t="s">
        <v>622</v>
      </c>
      <c r="F229" s="42" t="s">
        <v>18</v>
      </c>
      <c r="G229" s="42" t="s">
        <v>144</v>
      </c>
      <c r="H229" s="42" t="s">
        <v>646</v>
      </c>
      <c r="I229" s="242" t="s">
        <v>56</v>
      </c>
      <c r="J229" s="34" t="s">
        <v>635</v>
      </c>
      <c r="K229" s="35" t="s">
        <v>594</v>
      </c>
      <c r="L229" s="34" t="str">
        <f>VLOOKUP(B229,'[2]mơ lớp k3'!$B$3:$F$188,5,0)</f>
        <v>Mở</v>
      </c>
      <c r="M229" s="167">
        <f>VLOOKUP(B229,'[2]mơ lớp k3'!$B$3:$F$188,3,0)</f>
        <v>72</v>
      </c>
      <c r="N229" s="1"/>
      <c r="O229" s="1"/>
      <c r="P229" s="34"/>
    </row>
    <row r="230" spans="1:16" ht="24.75" customHeight="1">
      <c r="A230" s="238">
        <v>136</v>
      </c>
      <c r="B230" s="239" t="str">
        <f t="shared" si="4"/>
        <v>11020303120301</v>
      </c>
      <c r="C230" s="238" t="str">
        <f>VLOOKUP(D230,KHChung!$C$5:$I$824,7,0)</f>
        <v>030312</v>
      </c>
      <c r="D230" s="240" t="s">
        <v>508</v>
      </c>
      <c r="E230" s="42" t="s">
        <v>626</v>
      </c>
      <c r="F230" s="42" t="s">
        <v>19</v>
      </c>
      <c r="G230" s="42" t="s">
        <v>144</v>
      </c>
      <c r="H230" s="42" t="s">
        <v>646</v>
      </c>
      <c r="I230" s="242" t="s">
        <v>56</v>
      </c>
      <c r="J230" s="34" t="s">
        <v>635</v>
      </c>
      <c r="K230" s="35" t="s">
        <v>594</v>
      </c>
      <c r="L230" s="34" t="str">
        <f>VLOOKUP(B230,'[2]mơ lớp k3'!$B$3:$F$188,5,0)</f>
        <v>Mở</v>
      </c>
      <c r="M230" s="167">
        <f>VLOOKUP(B230,'[2]mơ lớp k3'!$B$3:$F$188,3,0)</f>
        <v>72</v>
      </c>
      <c r="N230" s="1"/>
      <c r="O230" s="1"/>
      <c r="P230" s="34"/>
    </row>
    <row r="231" spans="1:16" ht="24.75" customHeight="1">
      <c r="A231" s="238">
        <v>137</v>
      </c>
      <c r="B231" s="239" t="str">
        <f t="shared" si="4"/>
        <v>11020303120302</v>
      </c>
      <c r="C231" s="238" t="str">
        <f>VLOOKUP(D231,KHChung!$C$5:$I$824,7,0)</f>
        <v>030312</v>
      </c>
      <c r="D231" s="240" t="s">
        <v>508</v>
      </c>
      <c r="E231" s="42" t="s">
        <v>630</v>
      </c>
      <c r="F231" s="42" t="s">
        <v>18</v>
      </c>
      <c r="G231" s="174" t="s">
        <v>144</v>
      </c>
      <c r="H231" s="42" t="s">
        <v>646</v>
      </c>
      <c r="I231" s="242" t="s">
        <v>56</v>
      </c>
      <c r="J231" s="34" t="s">
        <v>636</v>
      </c>
      <c r="K231" s="35" t="s">
        <v>595</v>
      </c>
      <c r="L231" s="34" t="str">
        <f>VLOOKUP(B231,'[2]mơ lớp k3'!$B$3:$F$188,5,0)</f>
        <v>Không mở</v>
      </c>
      <c r="M231" s="167">
        <f>VLOOKUP(B231,'[2]mơ lớp k3'!$B$3:$F$188,3,0)</f>
        <v>11</v>
      </c>
      <c r="N231" s="217" t="s">
        <v>735</v>
      </c>
      <c r="O231" s="1"/>
      <c r="P231" s="34"/>
    </row>
    <row r="232" spans="1:16" ht="24.75" customHeight="1">
      <c r="A232" s="238">
        <v>138</v>
      </c>
      <c r="B232" s="239" t="str">
        <f t="shared" si="4"/>
        <v>11020303120302</v>
      </c>
      <c r="C232" s="238" t="str">
        <f>VLOOKUP(D232,KHChung!$C$5:$I$824,7,0)</f>
        <v>030312</v>
      </c>
      <c r="D232" s="240" t="s">
        <v>508</v>
      </c>
      <c r="E232" s="42" t="s">
        <v>627</v>
      </c>
      <c r="F232" s="42" t="s">
        <v>19</v>
      </c>
      <c r="G232" s="174" t="s">
        <v>144</v>
      </c>
      <c r="H232" s="42" t="s">
        <v>646</v>
      </c>
      <c r="I232" s="242" t="s">
        <v>56</v>
      </c>
      <c r="J232" s="34" t="s">
        <v>636</v>
      </c>
      <c r="K232" s="35" t="s">
        <v>595</v>
      </c>
      <c r="L232" s="34" t="str">
        <f>VLOOKUP(B232,'[2]mơ lớp k3'!$B$3:$F$188,5,0)</f>
        <v>Không mở</v>
      </c>
      <c r="M232" s="167">
        <f>VLOOKUP(B232,'[2]mơ lớp k3'!$B$3:$F$188,3,0)</f>
        <v>11</v>
      </c>
      <c r="N232" s="217" t="s">
        <v>735</v>
      </c>
      <c r="O232" s="1"/>
      <c r="P232" s="34"/>
    </row>
    <row r="233" spans="1:16" ht="24.75" customHeight="1">
      <c r="A233" s="238">
        <v>139</v>
      </c>
      <c r="B233" s="239" t="str">
        <f t="shared" si="4"/>
        <v>11020303190301</v>
      </c>
      <c r="C233" s="238" t="str">
        <f>VLOOKUP(D233,KHChung!$C$5:$I$824,7,0)</f>
        <v>030319</v>
      </c>
      <c r="D233" s="240" t="s">
        <v>502</v>
      </c>
      <c r="E233" s="42" t="s">
        <v>626</v>
      </c>
      <c r="F233" s="42" t="s">
        <v>17</v>
      </c>
      <c r="G233" s="42" t="s">
        <v>144</v>
      </c>
      <c r="H233" s="42" t="s">
        <v>645</v>
      </c>
      <c r="I233" s="242" t="s">
        <v>56</v>
      </c>
      <c r="J233" s="34" t="s">
        <v>635</v>
      </c>
      <c r="K233" s="35" t="s">
        <v>594</v>
      </c>
      <c r="L233" s="34" t="str">
        <f>VLOOKUP(B233,'[2]mơ lớp k3'!$B$3:$F$188,5,0)</f>
        <v>Mở</v>
      </c>
      <c r="M233" s="167">
        <f>VLOOKUP(B233,'[2]mơ lớp k3'!$B$3:$F$188,3,0)</f>
        <v>69</v>
      </c>
      <c r="N233" s="1"/>
      <c r="O233" s="1"/>
      <c r="P233" s="34"/>
    </row>
    <row r="234" spans="1:16" ht="24.75" customHeight="1">
      <c r="A234" s="238">
        <v>140</v>
      </c>
      <c r="B234" s="239" t="str">
        <f t="shared" si="4"/>
        <v>11020303190301</v>
      </c>
      <c r="C234" s="238" t="str">
        <f>VLOOKUP(D234,KHChung!$C$5:$I$824,7,0)</f>
        <v>030319</v>
      </c>
      <c r="D234" s="240" t="s">
        <v>502</v>
      </c>
      <c r="E234" s="42" t="s">
        <v>621</v>
      </c>
      <c r="F234" s="42" t="s">
        <v>18</v>
      </c>
      <c r="G234" s="42" t="s">
        <v>144</v>
      </c>
      <c r="H234" s="42" t="s">
        <v>645</v>
      </c>
      <c r="I234" s="242" t="s">
        <v>56</v>
      </c>
      <c r="J234" s="34" t="s">
        <v>635</v>
      </c>
      <c r="K234" s="35" t="s">
        <v>594</v>
      </c>
      <c r="L234" s="34" t="str">
        <f>VLOOKUP(B234,'[2]mơ lớp k3'!$B$3:$F$188,5,0)</f>
        <v>Mở</v>
      </c>
      <c r="M234" s="167">
        <f>VLOOKUP(B234,'[2]mơ lớp k3'!$B$3:$F$188,3,0)</f>
        <v>69</v>
      </c>
      <c r="N234" s="1"/>
      <c r="O234" s="1"/>
      <c r="P234" s="34"/>
    </row>
    <row r="235" spans="1:16" ht="24.75" customHeight="1">
      <c r="A235" s="238">
        <v>141</v>
      </c>
      <c r="B235" s="239" t="str">
        <f t="shared" si="4"/>
        <v>11020303190302</v>
      </c>
      <c r="C235" s="238" t="str">
        <f>VLOOKUP(D235,KHChung!$C$5:$I$824,7,0)</f>
        <v>030319</v>
      </c>
      <c r="D235" s="240" t="s">
        <v>502</v>
      </c>
      <c r="E235" s="42" t="s">
        <v>627</v>
      </c>
      <c r="F235" s="42" t="s">
        <v>17</v>
      </c>
      <c r="G235" s="174" t="s">
        <v>144</v>
      </c>
      <c r="H235" s="42" t="s">
        <v>645</v>
      </c>
      <c r="I235" s="242" t="s">
        <v>56</v>
      </c>
      <c r="J235" s="34" t="s">
        <v>636</v>
      </c>
      <c r="K235" s="35" t="s">
        <v>595</v>
      </c>
      <c r="L235" s="34" t="str">
        <f>VLOOKUP(B235,'[2]mơ lớp k3'!$B$3:$F$188,5,0)</f>
        <v>Không mở</v>
      </c>
      <c r="M235" s="167">
        <f>VLOOKUP(B235,'[2]mơ lớp k3'!$B$3:$F$188,3,0)</f>
        <v>6</v>
      </c>
      <c r="N235" s="217" t="s">
        <v>735</v>
      </c>
      <c r="O235" s="1"/>
      <c r="P235" s="34"/>
    </row>
    <row r="236" spans="1:16" ht="24.75" customHeight="1">
      <c r="A236" s="238">
        <v>142</v>
      </c>
      <c r="B236" s="239" t="str">
        <f t="shared" si="4"/>
        <v>11020303190302</v>
      </c>
      <c r="C236" s="238" t="str">
        <f>VLOOKUP(D236,KHChung!$C$5:$I$824,7,0)</f>
        <v>030319</v>
      </c>
      <c r="D236" s="240" t="s">
        <v>502</v>
      </c>
      <c r="E236" s="42" t="s">
        <v>629</v>
      </c>
      <c r="F236" s="42" t="s">
        <v>18</v>
      </c>
      <c r="G236" s="174" t="s">
        <v>144</v>
      </c>
      <c r="H236" s="42" t="s">
        <v>645</v>
      </c>
      <c r="I236" s="242" t="s">
        <v>56</v>
      </c>
      <c r="J236" s="34" t="s">
        <v>636</v>
      </c>
      <c r="K236" s="35" t="s">
        <v>595</v>
      </c>
      <c r="L236" s="34" t="str">
        <f>VLOOKUP(B236,'[2]mơ lớp k3'!$B$3:$F$188,5,0)</f>
        <v>Không mở</v>
      </c>
      <c r="M236" s="167">
        <f>VLOOKUP(B236,'[2]mơ lớp k3'!$B$3:$F$188,3,0)</f>
        <v>6</v>
      </c>
      <c r="N236" s="217" t="s">
        <v>735</v>
      </c>
      <c r="O236" s="1"/>
      <c r="P236" s="34"/>
    </row>
    <row r="237" spans="1:16" ht="24.75" customHeight="1">
      <c r="A237" s="238">
        <v>143</v>
      </c>
      <c r="B237" s="239" t="str">
        <f t="shared" si="4"/>
        <v>11020303380301</v>
      </c>
      <c r="C237" s="238" t="str">
        <f>VLOOKUP(D237,KHChung!$C$5:$I$824,7,0)</f>
        <v>030338</v>
      </c>
      <c r="D237" s="240" t="s">
        <v>510</v>
      </c>
      <c r="E237" s="42" t="s">
        <v>626</v>
      </c>
      <c r="F237" s="42" t="s">
        <v>20</v>
      </c>
      <c r="G237" s="42" t="s">
        <v>144</v>
      </c>
      <c r="H237" s="241" t="s">
        <v>647</v>
      </c>
      <c r="I237" s="242" t="s">
        <v>56</v>
      </c>
      <c r="J237" s="34" t="s">
        <v>635</v>
      </c>
      <c r="K237" s="35" t="s">
        <v>594</v>
      </c>
      <c r="L237" s="34" t="str">
        <f>VLOOKUP(B237,'[2]mơ lớp k3'!$B$3:$F$188,5,0)</f>
        <v>Mở</v>
      </c>
      <c r="M237" s="167">
        <f>VLOOKUP(B237,'[2]mơ lớp k3'!$B$3:$F$188,3,0)</f>
        <v>58</v>
      </c>
      <c r="N237" s="1"/>
      <c r="O237" s="1"/>
      <c r="P237" s="34"/>
    </row>
    <row r="238" spans="1:16" ht="24.75" customHeight="1">
      <c r="A238" s="238">
        <v>144</v>
      </c>
      <c r="B238" s="239" t="str">
        <f t="shared" si="4"/>
        <v>11020303380301</v>
      </c>
      <c r="C238" s="238" t="str">
        <f>VLOOKUP(D238,KHChung!$C$5:$I$824,7,0)</f>
        <v>030338</v>
      </c>
      <c r="D238" s="240" t="s">
        <v>510</v>
      </c>
      <c r="E238" s="42" t="s">
        <v>621</v>
      </c>
      <c r="F238" s="42" t="s">
        <v>21</v>
      </c>
      <c r="G238" s="42" t="s">
        <v>144</v>
      </c>
      <c r="H238" s="241" t="s">
        <v>647</v>
      </c>
      <c r="I238" s="242" t="s">
        <v>56</v>
      </c>
      <c r="J238" s="34" t="s">
        <v>635</v>
      </c>
      <c r="K238" s="35" t="s">
        <v>594</v>
      </c>
      <c r="L238" s="34" t="str">
        <f>VLOOKUP(B238,'[2]mơ lớp k3'!$B$3:$F$188,5,0)</f>
        <v>Mở</v>
      </c>
      <c r="M238" s="167">
        <f>VLOOKUP(B238,'[2]mơ lớp k3'!$B$3:$F$188,3,0)</f>
        <v>58</v>
      </c>
      <c r="N238" s="1"/>
      <c r="O238" s="1"/>
      <c r="P238" s="34"/>
    </row>
    <row r="239" spans="1:16" ht="24.75" customHeight="1">
      <c r="A239" s="238">
        <v>145</v>
      </c>
      <c r="B239" s="239" t="str">
        <f t="shared" si="4"/>
        <v>11020303380302</v>
      </c>
      <c r="C239" s="238" t="str">
        <f>VLOOKUP(D239,KHChung!$C$5:$I$824,7,0)</f>
        <v>030338</v>
      </c>
      <c r="D239" s="240" t="s">
        <v>510</v>
      </c>
      <c r="E239" s="42" t="s">
        <v>627</v>
      </c>
      <c r="F239" s="42" t="s">
        <v>20</v>
      </c>
      <c r="G239" s="42" t="s">
        <v>144</v>
      </c>
      <c r="H239" s="241" t="s">
        <v>647</v>
      </c>
      <c r="I239" s="242" t="s">
        <v>56</v>
      </c>
      <c r="J239" s="34" t="s">
        <v>636</v>
      </c>
      <c r="K239" s="35" t="s">
        <v>595</v>
      </c>
      <c r="L239" s="34" t="str">
        <f>VLOOKUP(B239,'[2]mơ lớp k3'!$B$3:$F$188,5,0)</f>
        <v>Không mở</v>
      </c>
      <c r="M239" s="167">
        <f>VLOOKUP(B239,'[2]mơ lớp k3'!$B$3:$F$188,3,0)</f>
        <v>7</v>
      </c>
      <c r="N239" s="1"/>
      <c r="O239" s="1"/>
      <c r="P239" s="34"/>
    </row>
    <row r="240" spans="1:16" ht="24.75" customHeight="1">
      <c r="A240" s="238">
        <v>146</v>
      </c>
      <c r="B240" s="239" t="str">
        <f t="shared" si="4"/>
        <v>11020303380302</v>
      </c>
      <c r="C240" s="238" t="str">
        <f>VLOOKUP(D240,KHChung!$C$5:$I$824,7,0)</f>
        <v>030338</v>
      </c>
      <c r="D240" s="240" t="s">
        <v>510</v>
      </c>
      <c r="E240" s="42" t="s">
        <v>629</v>
      </c>
      <c r="F240" s="42" t="s">
        <v>21</v>
      </c>
      <c r="G240" s="42" t="s">
        <v>144</v>
      </c>
      <c r="H240" s="241" t="s">
        <v>647</v>
      </c>
      <c r="I240" s="242" t="s">
        <v>56</v>
      </c>
      <c r="J240" s="34" t="s">
        <v>636</v>
      </c>
      <c r="K240" s="35" t="s">
        <v>595</v>
      </c>
      <c r="L240" s="34" t="str">
        <f>VLOOKUP(B240,'[2]mơ lớp k3'!$B$3:$F$188,5,0)</f>
        <v>Không mở</v>
      </c>
      <c r="M240" s="167">
        <f>VLOOKUP(B240,'[2]mơ lớp k3'!$B$3:$F$188,3,0)</f>
        <v>7</v>
      </c>
      <c r="N240" s="1"/>
      <c r="O240" s="1"/>
      <c r="P240" s="34"/>
    </row>
    <row r="241" spans="1:16" ht="24.75" customHeight="1">
      <c r="A241" s="32">
        <v>147</v>
      </c>
      <c r="B241" s="33" t="str">
        <f t="shared" si="4"/>
        <v>11021103020301</v>
      </c>
      <c r="C241" s="32" t="str">
        <f>VLOOKUP(D241,KHChung!$C$5:$I$824,7,0)</f>
        <v>110302</v>
      </c>
      <c r="D241" s="161" t="s">
        <v>460</v>
      </c>
      <c r="E241" s="34" t="s">
        <v>622</v>
      </c>
      <c r="F241" s="34" t="s">
        <v>18</v>
      </c>
      <c r="G241" s="34" t="s">
        <v>40</v>
      </c>
      <c r="H241" s="34"/>
      <c r="I241" s="159" t="s">
        <v>6</v>
      </c>
      <c r="J241" s="34" t="s">
        <v>632</v>
      </c>
      <c r="K241" s="35" t="s">
        <v>594</v>
      </c>
      <c r="L241" s="34" t="str">
        <f>VLOOKUP(B241,'[2]mơ lớp k3'!$B$3:$F$188,5,0)</f>
        <v>Không mở</v>
      </c>
      <c r="M241" s="167">
        <f>VLOOKUP(B241,'[2]mơ lớp k3'!$B$3:$F$188,3,0)</f>
        <v>13</v>
      </c>
      <c r="P241" s="34"/>
    </row>
    <row r="242" spans="1:16" ht="24.75" customHeight="1">
      <c r="A242" s="32">
        <v>148</v>
      </c>
      <c r="B242" s="33" t="str">
        <f t="shared" si="4"/>
        <v>11021103020301</v>
      </c>
      <c r="C242" s="32" t="str">
        <f>VLOOKUP(D242,KHChung!$C$5:$I$824,7,0)</f>
        <v>110302</v>
      </c>
      <c r="D242" s="161" t="s">
        <v>460</v>
      </c>
      <c r="E242" s="34" t="s">
        <v>580</v>
      </c>
      <c r="F242" s="34" t="s">
        <v>19</v>
      </c>
      <c r="G242" s="34" t="s">
        <v>40</v>
      </c>
      <c r="H242" s="34"/>
      <c r="I242" s="159" t="s">
        <v>6</v>
      </c>
      <c r="J242" s="34" t="s">
        <v>632</v>
      </c>
      <c r="K242" s="35" t="s">
        <v>594</v>
      </c>
      <c r="L242" s="34" t="str">
        <f>VLOOKUP(B242,'[2]mơ lớp k3'!$B$3:$F$188,5,0)</f>
        <v>Không mở</v>
      </c>
      <c r="M242" s="167">
        <f>VLOOKUP(B242,'[2]mơ lớp k3'!$B$3:$F$188,3,0)</f>
        <v>13</v>
      </c>
      <c r="P242" s="34"/>
    </row>
    <row r="243" spans="1:16" ht="24.75" customHeight="1">
      <c r="A243" s="32">
        <v>149</v>
      </c>
      <c r="B243" s="33" t="str">
        <f t="shared" si="4"/>
        <v>11021103020302</v>
      </c>
      <c r="C243" s="32" t="str">
        <f>VLOOKUP(D243,KHChung!$C$5:$I$824,7,0)</f>
        <v>110302</v>
      </c>
      <c r="D243" s="161" t="s">
        <v>460</v>
      </c>
      <c r="E243" s="34" t="s">
        <v>630</v>
      </c>
      <c r="F243" s="34" t="s">
        <v>18</v>
      </c>
      <c r="G243" s="34" t="s">
        <v>40</v>
      </c>
      <c r="H243" s="34"/>
      <c r="I243" s="159" t="s">
        <v>6</v>
      </c>
      <c r="J243" s="34" t="s">
        <v>632</v>
      </c>
      <c r="K243" s="35" t="s">
        <v>595</v>
      </c>
      <c r="L243" s="34" t="str">
        <f>VLOOKUP(B243,'[2]mơ lớp k3'!$B$3:$F$188,5,0)</f>
        <v>Không mở</v>
      </c>
      <c r="M243" s="167">
        <f>VLOOKUP(B243,'[2]mơ lớp k3'!$B$3:$F$188,3,0)</f>
        <v>5</v>
      </c>
      <c r="P243" s="34"/>
    </row>
    <row r="244" spans="1:16" ht="24.75" customHeight="1">
      <c r="A244" s="32">
        <v>150</v>
      </c>
      <c r="B244" s="33" t="str">
        <f t="shared" si="4"/>
        <v>11021103020302</v>
      </c>
      <c r="C244" s="32" t="str">
        <f>VLOOKUP(D244,KHChung!$C$5:$I$824,7,0)</f>
        <v>110302</v>
      </c>
      <c r="D244" s="161" t="s">
        <v>460</v>
      </c>
      <c r="E244" s="34" t="s">
        <v>631</v>
      </c>
      <c r="F244" s="34" t="s">
        <v>19</v>
      </c>
      <c r="G244" s="34" t="s">
        <v>40</v>
      </c>
      <c r="H244" s="34"/>
      <c r="I244" s="159" t="s">
        <v>6</v>
      </c>
      <c r="J244" s="34" t="s">
        <v>632</v>
      </c>
      <c r="K244" s="35" t="s">
        <v>595</v>
      </c>
      <c r="L244" s="34" t="str">
        <f>VLOOKUP(B244,'[2]mơ lớp k3'!$B$3:$F$188,5,0)</f>
        <v>Không mở</v>
      </c>
      <c r="M244" s="167">
        <f>VLOOKUP(B244,'[2]mơ lớp k3'!$B$3:$F$188,3,0)</f>
        <v>5</v>
      </c>
      <c r="P244" s="34"/>
    </row>
    <row r="245" spans="1:16" ht="24.75" customHeight="1">
      <c r="A245" s="32">
        <v>151</v>
      </c>
      <c r="B245" s="33" t="str">
        <f t="shared" si="4"/>
        <v>11021103020303</v>
      </c>
      <c r="C245" s="32" t="str">
        <f>VLOOKUP(D245,KHChung!$C$5:$I$824,7,0)</f>
        <v>110302</v>
      </c>
      <c r="D245" s="161" t="s">
        <v>460</v>
      </c>
      <c r="E245" s="34" t="s">
        <v>622</v>
      </c>
      <c r="F245" s="34" t="s">
        <v>20</v>
      </c>
      <c r="G245" s="174" t="s">
        <v>739</v>
      </c>
      <c r="H245" s="34"/>
      <c r="I245" s="159" t="s">
        <v>6</v>
      </c>
      <c r="J245" s="34" t="s">
        <v>632</v>
      </c>
      <c r="K245" s="35" t="s">
        <v>597</v>
      </c>
      <c r="L245" s="34" t="str">
        <f>VLOOKUP(B245,'[2]mơ lớp k3'!$B$3:$F$188,5,0)</f>
        <v>Mở</v>
      </c>
      <c r="M245" s="167">
        <f>VLOOKUP(B245,'[2]mơ lớp k3'!$B$3:$F$188,3,0)</f>
        <v>38</v>
      </c>
      <c r="N245" s="194" t="s">
        <v>734</v>
      </c>
      <c r="P245" s="34"/>
    </row>
    <row r="246" spans="1:16" ht="24.75" customHeight="1">
      <c r="A246" s="32">
        <v>152</v>
      </c>
      <c r="B246" s="33" t="str">
        <f t="shared" si="4"/>
        <v>11021103020303</v>
      </c>
      <c r="C246" s="32" t="str">
        <f>VLOOKUP(D246,KHChung!$C$5:$I$824,7,0)</f>
        <v>110302</v>
      </c>
      <c r="D246" s="161" t="s">
        <v>460</v>
      </c>
      <c r="E246" s="34" t="s">
        <v>580</v>
      </c>
      <c r="F246" s="34" t="s">
        <v>21</v>
      </c>
      <c r="G246" s="174" t="s">
        <v>739</v>
      </c>
      <c r="H246" s="34"/>
      <c r="I246" s="159" t="s">
        <v>6</v>
      </c>
      <c r="J246" s="34" t="s">
        <v>632</v>
      </c>
      <c r="K246" s="35" t="s">
        <v>597</v>
      </c>
      <c r="L246" s="34" t="str">
        <f>VLOOKUP(B246,'[2]mơ lớp k3'!$B$3:$F$188,5,0)</f>
        <v>Mở</v>
      </c>
      <c r="M246" s="167">
        <f>VLOOKUP(B246,'[2]mơ lớp k3'!$B$3:$F$188,3,0)</f>
        <v>38</v>
      </c>
      <c r="N246" s="194" t="s">
        <v>734</v>
      </c>
      <c r="P246" s="34"/>
    </row>
    <row r="247" spans="1:16" ht="24.75" customHeight="1">
      <c r="A247" s="32">
        <v>153</v>
      </c>
      <c r="B247" s="33" t="str">
        <f t="shared" si="4"/>
        <v>11021103020304</v>
      </c>
      <c r="C247" s="32" t="str">
        <f>VLOOKUP(D247,KHChung!$C$5:$I$824,7,0)</f>
        <v>110302</v>
      </c>
      <c r="D247" s="161" t="s">
        <v>460</v>
      </c>
      <c r="E247" s="34" t="s">
        <v>630</v>
      </c>
      <c r="F247" s="34" t="s">
        <v>20</v>
      </c>
      <c r="G247" s="34" t="s">
        <v>40</v>
      </c>
      <c r="H247" s="34"/>
      <c r="I247" s="159" t="s">
        <v>6</v>
      </c>
      <c r="J247" s="34" t="s">
        <v>632</v>
      </c>
      <c r="K247" s="35" t="s">
        <v>592</v>
      </c>
      <c r="L247" s="34" t="str">
        <f>VLOOKUP(B247,'[2]mơ lớp k3'!$B$3:$F$188,5,0)</f>
        <v>Không mở</v>
      </c>
      <c r="M247" s="167">
        <f>VLOOKUP(B247,'[2]mơ lớp k3'!$B$3:$F$188,3,0)</f>
        <v>0</v>
      </c>
      <c r="P247" s="34"/>
    </row>
    <row r="248" spans="1:16" ht="24.75" customHeight="1">
      <c r="A248" s="32">
        <v>154</v>
      </c>
      <c r="B248" s="33" t="str">
        <f t="shared" si="4"/>
        <v>11021103020304</v>
      </c>
      <c r="C248" s="32" t="str">
        <f>VLOOKUP(D248,KHChung!$C$5:$I$824,7,0)</f>
        <v>110302</v>
      </c>
      <c r="D248" s="161" t="s">
        <v>460</v>
      </c>
      <c r="E248" s="34" t="s">
        <v>631</v>
      </c>
      <c r="F248" s="34" t="s">
        <v>21</v>
      </c>
      <c r="G248" s="34" t="s">
        <v>40</v>
      </c>
      <c r="H248" s="34"/>
      <c r="I248" s="159" t="s">
        <v>6</v>
      </c>
      <c r="J248" s="34" t="s">
        <v>632</v>
      </c>
      <c r="K248" s="35" t="s">
        <v>592</v>
      </c>
      <c r="L248" s="34" t="str">
        <f>VLOOKUP(B248,'[2]mơ lớp k3'!$B$3:$F$188,5,0)</f>
        <v>Không mở</v>
      </c>
      <c r="M248" s="167">
        <f>VLOOKUP(B248,'[2]mơ lớp k3'!$B$3:$F$188,3,0)</f>
        <v>0</v>
      </c>
      <c r="P248" s="34"/>
    </row>
    <row r="249" spans="1:16" ht="24.75" customHeight="1">
      <c r="A249" s="32">
        <v>155</v>
      </c>
      <c r="B249" s="33" t="str">
        <f t="shared" si="4"/>
        <v>11021103080301</v>
      </c>
      <c r="C249" s="32" t="str">
        <f>VLOOKUP(D249,KHChung!$C$5:$I$824,7,0)</f>
        <v>110308</v>
      </c>
      <c r="D249" s="161" t="s">
        <v>457</v>
      </c>
      <c r="E249" s="34" t="s">
        <v>622</v>
      </c>
      <c r="F249" s="34" t="s">
        <v>18</v>
      </c>
      <c r="G249" s="34" t="s">
        <v>139</v>
      </c>
      <c r="H249" s="34"/>
      <c r="I249" s="159" t="s">
        <v>6</v>
      </c>
      <c r="J249" s="34" t="s">
        <v>632</v>
      </c>
      <c r="K249" s="35" t="s">
        <v>594</v>
      </c>
      <c r="L249" s="34" t="str">
        <f>VLOOKUP(B249,'[2]mơ lớp k3'!$B$3:$F$188,5,0)</f>
        <v>Mở</v>
      </c>
      <c r="M249" s="167">
        <f>VLOOKUP(B249,'[2]mơ lớp k3'!$B$3:$F$188,3,0)</f>
        <v>100</v>
      </c>
      <c r="P249" s="34"/>
    </row>
    <row r="250" spans="1:16" ht="24.75" customHeight="1">
      <c r="A250" s="32">
        <v>156</v>
      </c>
      <c r="B250" s="33" t="str">
        <f t="shared" si="4"/>
        <v>11021103080301</v>
      </c>
      <c r="C250" s="32" t="str">
        <f>VLOOKUP(D250,KHChung!$C$5:$I$824,7,0)</f>
        <v>110308</v>
      </c>
      <c r="D250" s="161" t="s">
        <v>457</v>
      </c>
      <c r="E250" s="34" t="s">
        <v>580</v>
      </c>
      <c r="F250" s="34" t="s">
        <v>19</v>
      </c>
      <c r="G250" s="34" t="s">
        <v>139</v>
      </c>
      <c r="H250" s="34"/>
      <c r="I250" s="159" t="s">
        <v>6</v>
      </c>
      <c r="J250" s="34" t="s">
        <v>632</v>
      </c>
      <c r="K250" s="35" t="s">
        <v>594</v>
      </c>
      <c r="L250" s="34" t="str">
        <f>VLOOKUP(B250,'[2]mơ lớp k3'!$B$3:$F$188,5,0)</f>
        <v>Mở</v>
      </c>
      <c r="M250" s="167">
        <f>VLOOKUP(B250,'[2]mơ lớp k3'!$B$3:$F$188,3,0)</f>
        <v>100</v>
      </c>
      <c r="P250" s="34"/>
    </row>
    <row r="251" spans="1:16" ht="24.75" customHeight="1">
      <c r="A251" s="32">
        <v>157</v>
      </c>
      <c r="B251" s="33" t="str">
        <f t="shared" si="4"/>
        <v>11021103080302</v>
      </c>
      <c r="C251" s="32" t="str">
        <f>VLOOKUP(D251,KHChung!$C$5:$I$824,7,0)</f>
        <v>110308</v>
      </c>
      <c r="D251" s="161" t="s">
        <v>457</v>
      </c>
      <c r="E251" s="34" t="s">
        <v>630</v>
      </c>
      <c r="F251" s="34" t="s">
        <v>18</v>
      </c>
      <c r="G251" s="175" t="s">
        <v>139</v>
      </c>
      <c r="H251" s="34"/>
      <c r="I251" s="159" t="s">
        <v>6</v>
      </c>
      <c r="J251" s="34" t="s">
        <v>632</v>
      </c>
      <c r="K251" s="35" t="s">
        <v>595</v>
      </c>
      <c r="L251" s="34" t="str">
        <f>VLOOKUP(B251,'[2]mơ lớp k3'!$B$3:$F$188,5,0)</f>
        <v>Không mở</v>
      </c>
      <c r="M251" s="167">
        <f>VLOOKUP(B251,'[2]mơ lớp k3'!$B$3:$F$188,3,0)</f>
        <v>0</v>
      </c>
      <c r="N251" s="217" t="s">
        <v>735</v>
      </c>
      <c r="P251" s="34"/>
    </row>
    <row r="252" spans="1:16" ht="24.75" customHeight="1">
      <c r="A252" s="32">
        <v>158</v>
      </c>
      <c r="B252" s="33" t="str">
        <f t="shared" si="4"/>
        <v>11021103080302</v>
      </c>
      <c r="C252" s="32" t="str">
        <f>VLOOKUP(D252,KHChung!$C$5:$I$824,7,0)</f>
        <v>110308</v>
      </c>
      <c r="D252" s="161" t="s">
        <v>457</v>
      </c>
      <c r="E252" s="34" t="s">
        <v>631</v>
      </c>
      <c r="F252" s="34" t="s">
        <v>19</v>
      </c>
      <c r="G252" s="175" t="s">
        <v>139</v>
      </c>
      <c r="H252" s="34"/>
      <c r="I252" s="159" t="s">
        <v>6</v>
      </c>
      <c r="J252" s="34" t="s">
        <v>632</v>
      </c>
      <c r="K252" s="35" t="s">
        <v>595</v>
      </c>
      <c r="L252" s="34" t="str">
        <f>VLOOKUP(B252,'[2]mơ lớp k3'!$B$3:$F$188,5,0)</f>
        <v>Không mở</v>
      </c>
      <c r="M252" s="167">
        <f>VLOOKUP(B252,'[2]mơ lớp k3'!$B$3:$F$188,3,0)</f>
        <v>0</v>
      </c>
      <c r="N252" s="217" t="s">
        <v>735</v>
      </c>
      <c r="P252" s="34"/>
    </row>
    <row r="253" spans="1:16" ht="24.75" customHeight="1">
      <c r="A253" s="32">
        <v>159</v>
      </c>
      <c r="B253" s="33" t="str">
        <f t="shared" si="4"/>
        <v>11021103080303</v>
      </c>
      <c r="C253" s="32" t="str">
        <f>VLOOKUP(D253,KHChung!$C$5:$I$824,7,0)</f>
        <v>110308</v>
      </c>
      <c r="D253" s="161" t="s">
        <v>457</v>
      </c>
      <c r="E253" s="34" t="s">
        <v>622</v>
      </c>
      <c r="F253" s="34" t="s">
        <v>20</v>
      </c>
      <c r="G253" s="34" t="s">
        <v>140</v>
      </c>
      <c r="H253" s="34"/>
      <c r="I253" s="159" t="s">
        <v>6</v>
      </c>
      <c r="J253" s="34" t="s">
        <v>632</v>
      </c>
      <c r="K253" s="35" t="s">
        <v>597</v>
      </c>
      <c r="L253" s="34" t="str">
        <f>VLOOKUP(B253,'[2]mơ lớp k3'!$B$3:$F$188,5,0)</f>
        <v>Mở</v>
      </c>
      <c r="M253" s="167">
        <f>VLOOKUP(B253,'[2]mơ lớp k3'!$B$3:$F$188,3,0)</f>
        <v>48</v>
      </c>
      <c r="P253" s="34"/>
    </row>
    <row r="254" spans="1:16" ht="24.75" customHeight="1">
      <c r="A254" s="32">
        <v>160</v>
      </c>
      <c r="B254" s="33" t="str">
        <f t="shared" si="4"/>
        <v>11021103080303</v>
      </c>
      <c r="C254" s="32" t="str">
        <f>VLOOKUP(D254,KHChung!$C$5:$I$824,7,0)</f>
        <v>110308</v>
      </c>
      <c r="D254" s="161" t="s">
        <v>457</v>
      </c>
      <c r="E254" s="34" t="s">
        <v>580</v>
      </c>
      <c r="F254" s="34" t="s">
        <v>21</v>
      </c>
      <c r="G254" s="34" t="s">
        <v>140</v>
      </c>
      <c r="H254" s="34"/>
      <c r="I254" s="159" t="s">
        <v>6</v>
      </c>
      <c r="J254" s="34" t="s">
        <v>632</v>
      </c>
      <c r="K254" s="35" t="s">
        <v>597</v>
      </c>
      <c r="L254" s="34" t="str">
        <f>VLOOKUP(B254,'[2]mơ lớp k3'!$B$3:$F$188,5,0)</f>
        <v>Mở</v>
      </c>
      <c r="M254" s="167">
        <f>VLOOKUP(B254,'[2]mơ lớp k3'!$B$3:$F$188,3,0)</f>
        <v>48</v>
      </c>
      <c r="P254" s="34"/>
    </row>
    <row r="255" spans="1:16" ht="24.75" customHeight="1">
      <c r="A255" s="32">
        <v>161</v>
      </c>
      <c r="B255" s="33" t="str">
        <f t="shared" si="4"/>
        <v>11021103080304</v>
      </c>
      <c r="C255" s="32" t="str">
        <f>VLOOKUP(D255,KHChung!$C$5:$I$824,7,0)</f>
        <v>110308</v>
      </c>
      <c r="D255" s="161" t="s">
        <v>457</v>
      </c>
      <c r="E255" s="34" t="s">
        <v>630</v>
      </c>
      <c r="F255" s="34" t="s">
        <v>20</v>
      </c>
      <c r="G255" s="175" t="s">
        <v>140</v>
      </c>
      <c r="H255" s="34"/>
      <c r="I255" s="159" t="s">
        <v>6</v>
      </c>
      <c r="J255" s="34" t="s">
        <v>632</v>
      </c>
      <c r="K255" s="35" t="s">
        <v>592</v>
      </c>
      <c r="L255" s="34" t="str">
        <f>VLOOKUP(B255,'[2]mơ lớp k3'!$B$3:$F$188,5,0)</f>
        <v>Không mở</v>
      </c>
      <c r="M255" s="167">
        <f>VLOOKUP(B255,'[2]mơ lớp k3'!$B$3:$F$188,3,0)</f>
        <v>4</v>
      </c>
      <c r="N255" s="217" t="s">
        <v>735</v>
      </c>
      <c r="P255" s="34"/>
    </row>
    <row r="256" spans="1:16" ht="24.75" customHeight="1">
      <c r="A256" s="32">
        <v>162</v>
      </c>
      <c r="B256" s="33" t="str">
        <f t="shared" si="4"/>
        <v>11021103080304</v>
      </c>
      <c r="C256" s="32" t="str">
        <f>VLOOKUP(D256,KHChung!$C$5:$I$824,7,0)</f>
        <v>110308</v>
      </c>
      <c r="D256" s="161" t="s">
        <v>457</v>
      </c>
      <c r="E256" s="34" t="s">
        <v>631</v>
      </c>
      <c r="F256" s="34" t="s">
        <v>21</v>
      </c>
      <c r="G256" s="175" t="s">
        <v>140</v>
      </c>
      <c r="H256" s="34"/>
      <c r="I256" s="159" t="s">
        <v>6</v>
      </c>
      <c r="J256" s="34" t="s">
        <v>632</v>
      </c>
      <c r="K256" s="35" t="s">
        <v>592</v>
      </c>
      <c r="L256" s="34" t="str">
        <f>VLOOKUP(B256,'[2]mơ lớp k3'!$B$3:$F$188,5,0)</f>
        <v>Không mở</v>
      </c>
      <c r="M256" s="167">
        <f>VLOOKUP(B256,'[2]mơ lớp k3'!$B$3:$F$188,3,0)</f>
        <v>4</v>
      </c>
      <c r="N256" s="217" t="s">
        <v>735</v>
      </c>
      <c r="P256" s="34"/>
    </row>
    <row r="257" spans="1:16" ht="24.75" customHeight="1">
      <c r="A257" s="32">
        <v>163</v>
      </c>
      <c r="B257" s="33" t="str">
        <f t="shared" si="4"/>
        <v>11021103090301</v>
      </c>
      <c r="C257" s="32" t="str">
        <f>VLOOKUP(D257,KHChung!$C$5:$I$824,7,0)</f>
        <v>110309</v>
      </c>
      <c r="D257" s="161" t="s">
        <v>458</v>
      </c>
      <c r="E257" s="34" t="s">
        <v>580</v>
      </c>
      <c r="F257" s="34" t="s">
        <v>17</v>
      </c>
      <c r="G257" s="34" t="s">
        <v>139</v>
      </c>
      <c r="H257" s="34"/>
      <c r="I257" s="159" t="s">
        <v>6</v>
      </c>
      <c r="J257" s="34" t="s">
        <v>632</v>
      </c>
      <c r="K257" s="35" t="s">
        <v>594</v>
      </c>
      <c r="L257" s="34" t="str">
        <f>VLOOKUP(B257,'[2]mơ lớp k3'!$B$3:$F$188,5,0)</f>
        <v>Mở</v>
      </c>
      <c r="M257" s="167">
        <f>VLOOKUP(B257,'[2]mơ lớp k3'!$B$3:$F$188,3,0)</f>
        <v>100</v>
      </c>
      <c r="P257" s="34"/>
    </row>
    <row r="258" spans="1:16" ht="24.75" customHeight="1">
      <c r="A258" s="32">
        <v>164</v>
      </c>
      <c r="B258" s="33" t="str">
        <f t="shared" si="4"/>
        <v>11021103090301</v>
      </c>
      <c r="C258" s="32" t="str">
        <f>VLOOKUP(D258,KHChung!$C$5:$I$824,7,0)</f>
        <v>110309</v>
      </c>
      <c r="D258" s="161" t="s">
        <v>458</v>
      </c>
      <c r="E258" s="34" t="s">
        <v>621</v>
      </c>
      <c r="F258" s="34" t="s">
        <v>18</v>
      </c>
      <c r="G258" s="34" t="s">
        <v>139</v>
      </c>
      <c r="H258" s="34"/>
      <c r="I258" s="159" t="s">
        <v>6</v>
      </c>
      <c r="J258" s="34" t="s">
        <v>632</v>
      </c>
      <c r="K258" s="35" t="s">
        <v>594</v>
      </c>
      <c r="L258" s="34" t="str">
        <f>VLOOKUP(B258,'[2]mơ lớp k3'!$B$3:$F$188,5,0)</f>
        <v>Mở</v>
      </c>
      <c r="M258" s="167">
        <f>VLOOKUP(B258,'[2]mơ lớp k3'!$B$3:$F$188,3,0)</f>
        <v>100</v>
      </c>
      <c r="P258" s="34"/>
    </row>
    <row r="259" spans="1:16" ht="24.75" customHeight="1">
      <c r="A259" s="32">
        <v>165</v>
      </c>
      <c r="B259" s="33" t="str">
        <f t="shared" si="4"/>
        <v>11021103090302</v>
      </c>
      <c r="C259" s="32" t="str">
        <f>VLOOKUP(D259,KHChung!$C$5:$I$824,7,0)</f>
        <v>110309</v>
      </c>
      <c r="D259" s="161" t="s">
        <v>458</v>
      </c>
      <c r="E259" s="34" t="s">
        <v>631</v>
      </c>
      <c r="F259" s="34" t="s">
        <v>17</v>
      </c>
      <c r="G259" s="34" t="s">
        <v>139</v>
      </c>
      <c r="H259" s="34"/>
      <c r="I259" s="159" t="s">
        <v>6</v>
      </c>
      <c r="J259" s="34" t="s">
        <v>632</v>
      </c>
      <c r="K259" s="35" t="s">
        <v>595</v>
      </c>
      <c r="L259" s="34" t="str">
        <f>VLOOKUP(B259,'[2]mơ lớp k3'!$B$3:$F$188,5,0)</f>
        <v>Mở</v>
      </c>
      <c r="M259" s="167">
        <f>VLOOKUP(B259,'[2]mơ lớp k3'!$B$3:$F$188,3,0)</f>
        <v>61</v>
      </c>
      <c r="P259" s="34"/>
    </row>
    <row r="260" spans="1:16" ht="24.75" customHeight="1">
      <c r="A260" s="32">
        <v>166</v>
      </c>
      <c r="B260" s="33" t="str">
        <f t="shared" si="4"/>
        <v>11021103090302</v>
      </c>
      <c r="C260" s="32" t="str">
        <f>VLOOKUP(D260,KHChung!$C$5:$I$824,7,0)</f>
        <v>110309</v>
      </c>
      <c r="D260" s="161" t="s">
        <v>458</v>
      </c>
      <c r="E260" s="34" t="s">
        <v>629</v>
      </c>
      <c r="F260" s="34" t="s">
        <v>18</v>
      </c>
      <c r="G260" s="34" t="s">
        <v>139</v>
      </c>
      <c r="H260" s="34"/>
      <c r="I260" s="159" t="s">
        <v>6</v>
      </c>
      <c r="J260" s="34" t="s">
        <v>632</v>
      </c>
      <c r="K260" s="35" t="s">
        <v>595</v>
      </c>
      <c r="L260" s="34" t="str">
        <f>VLOOKUP(B260,'[2]mơ lớp k3'!$B$3:$F$188,5,0)</f>
        <v>Mở</v>
      </c>
      <c r="M260" s="167">
        <f>VLOOKUP(B260,'[2]mơ lớp k3'!$B$3:$F$188,3,0)</f>
        <v>61</v>
      </c>
      <c r="P260" s="34"/>
    </row>
    <row r="261" spans="1:16" ht="24.75" customHeight="1">
      <c r="A261" s="32">
        <v>167</v>
      </c>
      <c r="B261" s="33" t="str">
        <f t="shared" si="4"/>
        <v>11021103090303</v>
      </c>
      <c r="C261" s="32" t="str">
        <f>VLOOKUP(D261,KHChung!$C$5:$I$824,7,0)</f>
        <v>110309</v>
      </c>
      <c r="D261" s="161" t="s">
        <v>458</v>
      </c>
      <c r="E261" s="34" t="s">
        <v>580</v>
      </c>
      <c r="F261" s="34" t="s">
        <v>19</v>
      </c>
      <c r="G261" s="34" t="s">
        <v>140</v>
      </c>
      <c r="H261" s="34"/>
      <c r="I261" s="159" t="s">
        <v>6</v>
      </c>
      <c r="J261" s="34" t="s">
        <v>632</v>
      </c>
      <c r="K261" s="35" t="s">
        <v>597</v>
      </c>
      <c r="L261" s="34" t="str">
        <f>VLOOKUP(B261,'[2]mơ lớp k3'!$B$3:$F$188,5,0)</f>
        <v>Mở</v>
      </c>
      <c r="M261" s="167">
        <f>VLOOKUP(B261,'[2]mơ lớp k3'!$B$3:$F$188,3,0)</f>
        <v>100</v>
      </c>
      <c r="P261" s="34"/>
    </row>
    <row r="262" spans="1:16" ht="24.75" customHeight="1">
      <c r="A262" s="32">
        <v>168</v>
      </c>
      <c r="B262" s="33" t="str">
        <f t="shared" si="4"/>
        <v>11021103090303</v>
      </c>
      <c r="C262" s="32" t="str">
        <f>VLOOKUP(D262,KHChung!$C$5:$I$824,7,0)</f>
        <v>110309</v>
      </c>
      <c r="D262" s="161" t="s">
        <v>458</v>
      </c>
      <c r="E262" s="34" t="s">
        <v>621</v>
      </c>
      <c r="F262" s="34" t="s">
        <v>20</v>
      </c>
      <c r="G262" s="34" t="s">
        <v>140</v>
      </c>
      <c r="H262" s="34"/>
      <c r="I262" s="159" t="s">
        <v>6</v>
      </c>
      <c r="J262" s="34" t="s">
        <v>632</v>
      </c>
      <c r="K262" s="35" t="s">
        <v>597</v>
      </c>
      <c r="L262" s="34" t="str">
        <f>VLOOKUP(B262,'[2]mơ lớp k3'!$B$3:$F$188,5,0)</f>
        <v>Mở</v>
      </c>
      <c r="M262" s="167">
        <f>VLOOKUP(B262,'[2]mơ lớp k3'!$B$3:$F$188,3,0)</f>
        <v>100</v>
      </c>
      <c r="P262" s="34"/>
    </row>
    <row r="263" spans="1:16" ht="24.75" customHeight="1">
      <c r="A263" s="32">
        <v>169</v>
      </c>
      <c r="B263" s="33" t="str">
        <f t="shared" si="4"/>
        <v>11021103090304</v>
      </c>
      <c r="C263" s="32" t="str">
        <f>VLOOKUP(D263,KHChung!$C$5:$I$824,7,0)</f>
        <v>110309</v>
      </c>
      <c r="D263" s="161" t="s">
        <v>458</v>
      </c>
      <c r="E263" s="34" t="s">
        <v>631</v>
      </c>
      <c r="F263" s="34" t="s">
        <v>19</v>
      </c>
      <c r="G263" s="175" t="s">
        <v>140</v>
      </c>
      <c r="H263" s="34"/>
      <c r="I263" s="159" t="s">
        <v>6</v>
      </c>
      <c r="J263" s="34" t="s">
        <v>632</v>
      </c>
      <c r="K263" s="35" t="s">
        <v>592</v>
      </c>
      <c r="L263" s="34" t="str">
        <f>VLOOKUP(B263,'[2]mơ lớp k3'!$B$3:$F$188,5,0)</f>
        <v>Không mở</v>
      </c>
      <c r="M263" s="167">
        <f>VLOOKUP(B263,'[2]mơ lớp k3'!$B$3:$F$188,3,0)</f>
        <v>13</v>
      </c>
      <c r="N263" s="217" t="s">
        <v>735</v>
      </c>
      <c r="P263" s="34"/>
    </row>
    <row r="264" spans="1:16" ht="24.75" customHeight="1">
      <c r="A264" s="32">
        <v>170</v>
      </c>
      <c r="B264" s="33" t="str">
        <f t="shared" si="4"/>
        <v>11021103090304</v>
      </c>
      <c r="C264" s="32" t="str">
        <f>VLOOKUP(D264,KHChung!$C$5:$I$824,7,0)</f>
        <v>110309</v>
      </c>
      <c r="D264" s="161" t="s">
        <v>458</v>
      </c>
      <c r="E264" s="34" t="s">
        <v>629</v>
      </c>
      <c r="F264" s="34" t="s">
        <v>20</v>
      </c>
      <c r="G264" s="175" t="s">
        <v>140</v>
      </c>
      <c r="H264" s="34"/>
      <c r="I264" s="159" t="s">
        <v>6</v>
      </c>
      <c r="J264" s="34" t="s">
        <v>632</v>
      </c>
      <c r="K264" s="35" t="s">
        <v>592</v>
      </c>
      <c r="L264" s="34" t="str">
        <f>VLOOKUP(B264,'[2]mơ lớp k3'!$B$3:$F$188,5,0)</f>
        <v>Không mở</v>
      </c>
      <c r="M264" s="167">
        <f>VLOOKUP(B264,'[2]mơ lớp k3'!$B$3:$F$188,3,0)</f>
        <v>13</v>
      </c>
      <c r="N264" s="217" t="s">
        <v>735</v>
      </c>
      <c r="P264" s="34"/>
    </row>
    <row r="265" spans="1:16" ht="24.75" customHeight="1">
      <c r="A265" s="32">
        <v>171</v>
      </c>
      <c r="B265" s="33" t="str">
        <f t="shared" si="4"/>
        <v>11021103110301</v>
      </c>
      <c r="C265" s="32" t="str">
        <f>VLOOKUP(D265,KHChung!$C$5:$I$824,7,0)</f>
        <v>110311</v>
      </c>
      <c r="D265" s="76" t="s">
        <v>456</v>
      </c>
      <c r="E265" s="34" t="s">
        <v>580</v>
      </c>
      <c r="F265" s="34" t="s">
        <v>20</v>
      </c>
      <c r="G265" s="34" t="s">
        <v>40</v>
      </c>
      <c r="H265" s="34"/>
      <c r="I265" s="159" t="s">
        <v>6</v>
      </c>
      <c r="J265" s="34" t="s">
        <v>632</v>
      </c>
      <c r="K265" s="35" t="s">
        <v>594</v>
      </c>
      <c r="L265" s="34" t="str">
        <f>VLOOKUP(B265,'[2]mơ lớp k3'!$B$3:$F$188,5,0)</f>
        <v>Không mở</v>
      </c>
      <c r="M265" s="167">
        <f>VLOOKUP(B265,'[2]mơ lớp k3'!$B$3:$F$188,3,0)</f>
        <v>9</v>
      </c>
      <c r="P265" s="34"/>
    </row>
    <row r="266" spans="1:16" ht="24.75" customHeight="1">
      <c r="A266" s="32">
        <v>172</v>
      </c>
      <c r="B266" s="33" t="str">
        <f t="shared" si="4"/>
        <v>11021103110301</v>
      </c>
      <c r="C266" s="32" t="str">
        <f>VLOOKUP(D266,KHChung!$C$5:$I$824,7,0)</f>
        <v>110311</v>
      </c>
      <c r="D266" s="76" t="s">
        <v>456</v>
      </c>
      <c r="E266" s="34" t="s">
        <v>621</v>
      </c>
      <c r="F266" s="34" t="s">
        <v>21</v>
      </c>
      <c r="G266" s="34" t="s">
        <v>40</v>
      </c>
      <c r="H266" s="34"/>
      <c r="I266" s="159" t="s">
        <v>6</v>
      </c>
      <c r="J266" s="34" t="s">
        <v>632</v>
      </c>
      <c r="K266" s="35" t="s">
        <v>594</v>
      </c>
      <c r="L266" s="34" t="str">
        <f>VLOOKUP(B266,'[2]mơ lớp k3'!$B$3:$F$188,5,0)</f>
        <v>Không mở</v>
      </c>
      <c r="M266" s="167">
        <f>VLOOKUP(B266,'[2]mơ lớp k3'!$B$3:$F$188,3,0)</f>
        <v>9</v>
      </c>
      <c r="P266" s="34"/>
    </row>
    <row r="267" spans="1:16" ht="24.75" customHeight="1">
      <c r="A267" s="32">
        <v>173</v>
      </c>
      <c r="B267" s="33" t="str">
        <f t="shared" si="4"/>
        <v>11021103110302</v>
      </c>
      <c r="C267" s="32" t="str">
        <f>VLOOKUP(D267,KHChung!$C$5:$I$824,7,0)</f>
        <v>110311</v>
      </c>
      <c r="D267" s="76" t="s">
        <v>456</v>
      </c>
      <c r="E267" s="34" t="s">
        <v>622</v>
      </c>
      <c r="F267" s="34" t="s">
        <v>21</v>
      </c>
      <c r="G267" s="34" t="s">
        <v>139</v>
      </c>
      <c r="H267" s="34"/>
      <c r="I267" s="159" t="s">
        <v>6</v>
      </c>
      <c r="J267" s="34" t="s">
        <v>632</v>
      </c>
      <c r="K267" s="35" t="s">
        <v>595</v>
      </c>
      <c r="L267" s="34" t="str">
        <f>VLOOKUP(B267,'[2]mơ lớp k3'!$B$3:$F$188,5,0)</f>
        <v>Mở</v>
      </c>
      <c r="M267" s="167">
        <f>VLOOKUP(B267,'[2]mơ lớp k3'!$B$3:$F$188,3,0)</f>
        <v>82</v>
      </c>
      <c r="P267" s="34"/>
    </row>
    <row r="268" spans="1:16" ht="24.75" customHeight="1">
      <c r="A268" s="32">
        <v>174</v>
      </c>
      <c r="B268" s="33" t="str">
        <f t="shared" si="4"/>
        <v>11021103110302</v>
      </c>
      <c r="C268" s="32" t="str">
        <f>VLOOKUP(D268,KHChung!$C$5:$I$824,7,0)</f>
        <v>110311</v>
      </c>
      <c r="D268" s="76" t="s">
        <v>456</v>
      </c>
      <c r="E268" s="34" t="s">
        <v>580</v>
      </c>
      <c r="F268" s="34" t="s">
        <v>22</v>
      </c>
      <c r="G268" s="34" t="s">
        <v>139</v>
      </c>
      <c r="H268" s="34"/>
      <c r="I268" s="159" t="s">
        <v>6</v>
      </c>
      <c r="J268" s="34" t="s">
        <v>632</v>
      </c>
      <c r="K268" s="35" t="s">
        <v>595</v>
      </c>
      <c r="L268" s="34" t="str">
        <f>VLOOKUP(B268,'[2]mơ lớp k3'!$B$3:$F$188,5,0)</f>
        <v>Mở</v>
      </c>
      <c r="M268" s="167">
        <f>VLOOKUP(B268,'[2]mơ lớp k3'!$B$3:$F$188,3,0)</f>
        <v>82</v>
      </c>
      <c r="P268" s="34"/>
    </row>
    <row r="269" spans="1:16" ht="24.75" customHeight="1">
      <c r="A269" s="32">
        <v>175</v>
      </c>
      <c r="B269" s="33" t="str">
        <f t="shared" si="4"/>
        <v>11021103110303</v>
      </c>
      <c r="C269" s="32" t="str">
        <f>VLOOKUP(D269,KHChung!$C$5:$I$824,7,0)</f>
        <v>110311</v>
      </c>
      <c r="D269" s="76" t="s">
        <v>456</v>
      </c>
      <c r="E269" s="34" t="s">
        <v>580</v>
      </c>
      <c r="F269" s="34" t="s">
        <v>17</v>
      </c>
      <c r="G269" s="34" t="s">
        <v>40</v>
      </c>
      <c r="H269" s="34"/>
      <c r="I269" s="159" t="s">
        <v>6</v>
      </c>
      <c r="J269" s="34" t="s">
        <v>632</v>
      </c>
      <c r="K269" s="35" t="s">
        <v>597</v>
      </c>
      <c r="L269" s="34" t="str">
        <f>VLOOKUP(B269,'[2]mơ lớp k3'!$B$3:$F$188,5,0)</f>
        <v>Không mở</v>
      </c>
      <c r="M269" s="167">
        <f>VLOOKUP(B269,'[2]mơ lớp k3'!$B$3:$F$188,3,0)</f>
        <v>23</v>
      </c>
      <c r="P269" s="34"/>
    </row>
    <row r="270" spans="1:16" ht="24.75" customHeight="1">
      <c r="A270" s="32">
        <v>176</v>
      </c>
      <c r="B270" s="33" t="str">
        <f t="shared" si="4"/>
        <v>11021103110303</v>
      </c>
      <c r="C270" s="32" t="str">
        <f>VLOOKUP(D270,KHChung!$C$5:$I$824,7,0)</f>
        <v>110311</v>
      </c>
      <c r="D270" s="76" t="s">
        <v>456</v>
      </c>
      <c r="E270" s="34" t="s">
        <v>621</v>
      </c>
      <c r="F270" s="34" t="s">
        <v>18</v>
      </c>
      <c r="G270" s="34" t="s">
        <v>40</v>
      </c>
      <c r="H270" s="34"/>
      <c r="I270" s="159" t="s">
        <v>6</v>
      </c>
      <c r="J270" s="34" t="s">
        <v>632</v>
      </c>
      <c r="K270" s="35" t="s">
        <v>597</v>
      </c>
      <c r="L270" s="34" t="str">
        <f>VLOOKUP(B270,'[2]mơ lớp k3'!$B$3:$F$188,5,0)</f>
        <v>Không mở</v>
      </c>
      <c r="M270" s="167">
        <f>VLOOKUP(B270,'[2]mơ lớp k3'!$B$3:$F$188,3,0)</f>
        <v>23</v>
      </c>
      <c r="P270" s="34"/>
    </row>
    <row r="271" spans="1:16" ht="24.75" customHeight="1">
      <c r="A271" s="32">
        <v>177</v>
      </c>
      <c r="B271" s="33" t="str">
        <f t="shared" si="4"/>
        <v>11021103110304</v>
      </c>
      <c r="C271" s="32" t="str">
        <f>VLOOKUP(D271,KHChung!$C$5:$I$824,7,0)</f>
        <v>110311</v>
      </c>
      <c r="D271" s="76" t="s">
        <v>456</v>
      </c>
      <c r="E271" s="34" t="s">
        <v>631</v>
      </c>
      <c r="F271" s="34" t="s">
        <v>17</v>
      </c>
      <c r="G271" s="34" t="s">
        <v>40</v>
      </c>
      <c r="H271" s="34"/>
      <c r="I271" s="159" t="s">
        <v>6</v>
      </c>
      <c r="J271" s="34" t="s">
        <v>632</v>
      </c>
      <c r="K271" s="35" t="s">
        <v>592</v>
      </c>
      <c r="L271" s="34" t="str">
        <f>VLOOKUP(B271,'[2]mơ lớp k3'!$B$3:$F$188,5,0)</f>
        <v>Không mở</v>
      </c>
      <c r="M271" s="167">
        <f>VLOOKUP(B271,'[2]mơ lớp k3'!$B$3:$F$188,3,0)</f>
        <v>7</v>
      </c>
      <c r="P271" s="34"/>
    </row>
    <row r="272" spans="1:16" ht="24.75" customHeight="1">
      <c r="A272" s="32">
        <v>178</v>
      </c>
      <c r="B272" s="33" t="str">
        <f t="shared" si="4"/>
        <v>11021103110304</v>
      </c>
      <c r="C272" s="32" t="str">
        <f>VLOOKUP(D272,KHChung!$C$5:$I$824,7,0)</f>
        <v>110311</v>
      </c>
      <c r="D272" s="76" t="s">
        <v>456</v>
      </c>
      <c r="E272" s="34" t="s">
        <v>629</v>
      </c>
      <c r="F272" s="34" t="s">
        <v>18</v>
      </c>
      <c r="G272" s="34" t="s">
        <v>40</v>
      </c>
      <c r="H272" s="34"/>
      <c r="I272" s="159" t="s">
        <v>6</v>
      </c>
      <c r="J272" s="34" t="s">
        <v>632</v>
      </c>
      <c r="K272" s="35" t="s">
        <v>592</v>
      </c>
      <c r="L272" s="34" t="str">
        <f>VLOOKUP(B272,'[2]mơ lớp k3'!$B$3:$F$188,5,0)</f>
        <v>Không mở</v>
      </c>
      <c r="M272" s="167">
        <f>VLOOKUP(B272,'[2]mơ lớp k3'!$B$3:$F$188,3,0)</f>
        <v>7</v>
      </c>
      <c r="P272" s="34"/>
    </row>
    <row r="273" spans="1:16" ht="24.75" customHeight="1">
      <c r="A273" s="32">
        <v>179</v>
      </c>
      <c r="B273" s="33" t="str">
        <f t="shared" si="4"/>
        <v>11021103180301</v>
      </c>
      <c r="C273" s="32" t="str">
        <f>VLOOKUP(D273,KHChung!$C$5:$I$824,7,0)</f>
        <v>110318</v>
      </c>
      <c r="D273" s="161" t="s">
        <v>461</v>
      </c>
      <c r="E273" s="34" t="s">
        <v>580</v>
      </c>
      <c r="F273" s="34" t="s">
        <v>17</v>
      </c>
      <c r="G273" s="34" t="s">
        <v>40</v>
      </c>
      <c r="H273" s="34"/>
      <c r="I273" s="159" t="s">
        <v>6</v>
      </c>
      <c r="J273" s="34" t="s">
        <v>632</v>
      </c>
      <c r="K273" s="35" t="s">
        <v>594</v>
      </c>
      <c r="L273" s="34" t="str">
        <f>VLOOKUP(B273,'[2]mơ lớp k3'!$B$3:$F$188,5,0)</f>
        <v>Không mở</v>
      </c>
      <c r="M273" s="167">
        <f>VLOOKUP(B273,'[2]mơ lớp k3'!$B$3:$F$188,3,0)</f>
        <v>0</v>
      </c>
      <c r="P273" s="34"/>
    </row>
    <row r="274" spans="1:16" ht="24.75" customHeight="1">
      <c r="A274" s="32">
        <v>180</v>
      </c>
      <c r="B274" s="33" t="str">
        <f t="shared" si="4"/>
        <v>11021103180301</v>
      </c>
      <c r="C274" s="32" t="str">
        <f>VLOOKUP(D274,KHChung!$C$5:$I$824,7,0)</f>
        <v>110318</v>
      </c>
      <c r="D274" s="161" t="s">
        <v>461</v>
      </c>
      <c r="E274" s="34" t="s">
        <v>621</v>
      </c>
      <c r="F274" s="34" t="s">
        <v>18</v>
      </c>
      <c r="G274" s="34" t="s">
        <v>40</v>
      </c>
      <c r="H274" s="34"/>
      <c r="I274" s="159" t="s">
        <v>6</v>
      </c>
      <c r="J274" s="34" t="s">
        <v>632</v>
      </c>
      <c r="K274" s="35" t="s">
        <v>594</v>
      </c>
      <c r="L274" s="34" t="str">
        <f>VLOOKUP(B274,'[2]mơ lớp k3'!$B$3:$F$188,5,0)</f>
        <v>Không mở</v>
      </c>
      <c r="M274" s="167">
        <f>VLOOKUP(B274,'[2]mơ lớp k3'!$B$3:$F$188,3,0)</f>
        <v>0</v>
      </c>
      <c r="P274" s="34"/>
    </row>
    <row r="275" spans="1:16" ht="24.75" customHeight="1">
      <c r="A275" s="32">
        <v>181</v>
      </c>
      <c r="B275" s="33" t="str">
        <f t="shared" si="4"/>
        <v>11021103180302</v>
      </c>
      <c r="C275" s="32" t="str">
        <f>VLOOKUP(D275,KHChung!$C$5:$I$824,7,0)</f>
        <v>110318</v>
      </c>
      <c r="D275" s="161" t="s">
        <v>461</v>
      </c>
      <c r="E275" s="34" t="s">
        <v>631</v>
      </c>
      <c r="F275" s="34" t="s">
        <v>17</v>
      </c>
      <c r="G275" s="34" t="s">
        <v>40</v>
      </c>
      <c r="H275" s="34"/>
      <c r="I275" s="159" t="s">
        <v>6</v>
      </c>
      <c r="J275" s="34" t="s">
        <v>632</v>
      </c>
      <c r="K275" s="35" t="s">
        <v>595</v>
      </c>
      <c r="L275" s="34" t="str">
        <f>VLOOKUP(B275,'[2]mơ lớp k3'!$B$3:$F$188,5,0)</f>
        <v>Không mở</v>
      </c>
      <c r="M275" s="167">
        <f>VLOOKUP(B275,'[2]mơ lớp k3'!$B$3:$F$188,3,0)</f>
        <v>0</v>
      </c>
      <c r="P275" s="34"/>
    </row>
    <row r="276" spans="1:16" ht="24.75" customHeight="1">
      <c r="A276" s="32">
        <v>182</v>
      </c>
      <c r="B276" s="33" t="str">
        <f t="shared" si="4"/>
        <v>11021103180302</v>
      </c>
      <c r="C276" s="32" t="str">
        <f>VLOOKUP(D276,KHChung!$C$5:$I$824,7,0)</f>
        <v>110318</v>
      </c>
      <c r="D276" s="161" t="s">
        <v>461</v>
      </c>
      <c r="E276" s="34" t="s">
        <v>629</v>
      </c>
      <c r="F276" s="34" t="s">
        <v>18</v>
      </c>
      <c r="G276" s="34" t="s">
        <v>40</v>
      </c>
      <c r="H276" s="34"/>
      <c r="I276" s="159" t="s">
        <v>6</v>
      </c>
      <c r="J276" s="34" t="s">
        <v>632</v>
      </c>
      <c r="K276" s="35" t="s">
        <v>595</v>
      </c>
      <c r="L276" s="34" t="str">
        <f>VLOOKUP(B276,'[2]mơ lớp k3'!$B$3:$F$188,5,0)</f>
        <v>Không mở</v>
      </c>
      <c r="M276" s="167">
        <f>VLOOKUP(B276,'[2]mơ lớp k3'!$B$3:$F$188,3,0)</f>
        <v>0</v>
      </c>
      <c r="P276" s="34"/>
    </row>
    <row r="277" spans="1:16" ht="24.75" customHeight="1">
      <c r="A277" s="32">
        <v>183</v>
      </c>
      <c r="B277" s="33" t="str">
        <f t="shared" si="4"/>
        <v>11021103180303</v>
      </c>
      <c r="C277" s="32" t="str">
        <f>VLOOKUP(D277,KHChung!$C$5:$I$824,7,0)</f>
        <v>110318</v>
      </c>
      <c r="D277" s="161" t="s">
        <v>461</v>
      </c>
      <c r="E277" s="34" t="s">
        <v>580</v>
      </c>
      <c r="F277" s="34" t="s">
        <v>19</v>
      </c>
      <c r="G277" s="34" t="s">
        <v>40</v>
      </c>
      <c r="H277" s="34"/>
      <c r="I277" s="159" t="s">
        <v>6</v>
      </c>
      <c r="J277" s="34" t="s">
        <v>632</v>
      </c>
      <c r="K277" s="35" t="s">
        <v>597</v>
      </c>
      <c r="L277" s="34" t="str">
        <f>VLOOKUP(B277,'[2]mơ lớp k3'!$B$3:$F$188,5,0)</f>
        <v>Không mở</v>
      </c>
      <c r="M277" s="167">
        <f>VLOOKUP(B277,'[2]mơ lớp k3'!$B$3:$F$188,3,0)</f>
        <v>0</v>
      </c>
      <c r="P277" s="34"/>
    </row>
    <row r="278" spans="1:16" ht="24.75" customHeight="1">
      <c r="A278" s="32">
        <v>184</v>
      </c>
      <c r="B278" s="33" t="str">
        <f t="shared" si="4"/>
        <v>11021103180303</v>
      </c>
      <c r="C278" s="32" t="str">
        <f>VLOOKUP(D278,KHChung!$C$5:$I$824,7,0)</f>
        <v>110318</v>
      </c>
      <c r="D278" s="161" t="s">
        <v>461</v>
      </c>
      <c r="E278" s="34" t="s">
        <v>621</v>
      </c>
      <c r="F278" s="34" t="s">
        <v>20</v>
      </c>
      <c r="G278" s="34" t="s">
        <v>40</v>
      </c>
      <c r="H278" s="34"/>
      <c r="I278" s="159" t="s">
        <v>6</v>
      </c>
      <c r="J278" s="34" t="s">
        <v>632</v>
      </c>
      <c r="K278" s="35" t="s">
        <v>597</v>
      </c>
      <c r="L278" s="34" t="str">
        <f>VLOOKUP(B278,'[2]mơ lớp k3'!$B$3:$F$188,5,0)</f>
        <v>Không mở</v>
      </c>
      <c r="M278" s="167">
        <f>VLOOKUP(B278,'[2]mơ lớp k3'!$B$3:$F$188,3,0)</f>
        <v>0</v>
      </c>
      <c r="P278" s="34"/>
    </row>
    <row r="279" spans="1:16" ht="24.75" customHeight="1">
      <c r="A279" s="32">
        <v>185</v>
      </c>
      <c r="B279" s="33" t="str">
        <f t="shared" si="4"/>
        <v>11021103180304</v>
      </c>
      <c r="C279" s="32" t="str">
        <f>VLOOKUP(D279,KHChung!$C$5:$I$824,7,0)</f>
        <v>110318</v>
      </c>
      <c r="D279" s="161" t="s">
        <v>461</v>
      </c>
      <c r="E279" s="34" t="s">
        <v>631</v>
      </c>
      <c r="F279" s="34" t="s">
        <v>19</v>
      </c>
      <c r="G279" s="34" t="s">
        <v>40</v>
      </c>
      <c r="H279" s="34"/>
      <c r="I279" s="159" t="s">
        <v>6</v>
      </c>
      <c r="J279" s="34" t="s">
        <v>632</v>
      </c>
      <c r="K279" s="35" t="s">
        <v>592</v>
      </c>
      <c r="L279" s="34" t="str">
        <f>VLOOKUP(B279,'[2]mơ lớp k3'!$B$3:$F$188,5,0)</f>
        <v>Không mở</v>
      </c>
      <c r="M279" s="167">
        <f>VLOOKUP(B279,'[2]mơ lớp k3'!$B$3:$F$188,3,0)</f>
        <v>0</v>
      </c>
      <c r="P279" s="34"/>
    </row>
    <row r="280" spans="1:16" ht="24.75" customHeight="1">
      <c r="A280" s="32">
        <v>186</v>
      </c>
      <c r="B280" s="33" t="str">
        <f t="shared" si="4"/>
        <v>11021103180304</v>
      </c>
      <c r="C280" s="32" t="str">
        <f>VLOOKUP(D280,KHChung!$C$5:$I$824,7,0)</f>
        <v>110318</v>
      </c>
      <c r="D280" s="161" t="s">
        <v>461</v>
      </c>
      <c r="E280" s="34" t="s">
        <v>629</v>
      </c>
      <c r="F280" s="34" t="s">
        <v>20</v>
      </c>
      <c r="G280" s="34" t="s">
        <v>40</v>
      </c>
      <c r="H280" s="34"/>
      <c r="I280" s="159" t="s">
        <v>6</v>
      </c>
      <c r="J280" s="34" t="s">
        <v>632</v>
      </c>
      <c r="K280" s="35" t="s">
        <v>592</v>
      </c>
      <c r="L280" s="34" t="str">
        <f>VLOOKUP(B280,'[2]mơ lớp k3'!$B$3:$F$188,5,0)</f>
        <v>Không mở</v>
      </c>
      <c r="M280" s="167">
        <f>VLOOKUP(B280,'[2]mơ lớp k3'!$B$3:$F$188,3,0)</f>
        <v>0</v>
      </c>
      <c r="P280" s="34"/>
    </row>
    <row r="281" spans="1:16" ht="24.75" customHeight="1">
      <c r="A281" s="32">
        <v>187</v>
      </c>
      <c r="B281" s="33" t="str">
        <f t="shared" si="4"/>
        <v>11021103600301</v>
      </c>
      <c r="C281" s="32" t="str">
        <f>VLOOKUP(D281,KHChung!$C$5:$I$824,7,0)</f>
        <v>110360</v>
      </c>
      <c r="D281" s="161" t="s">
        <v>459</v>
      </c>
      <c r="E281" s="34" t="s">
        <v>580</v>
      </c>
      <c r="F281" s="34" t="s">
        <v>20</v>
      </c>
      <c r="G281" s="34" t="s">
        <v>139</v>
      </c>
      <c r="H281" s="34"/>
      <c r="I281" s="159" t="s">
        <v>6</v>
      </c>
      <c r="J281" s="34" t="s">
        <v>632</v>
      </c>
      <c r="K281" s="35" t="s">
        <v>594</v>
      </c>
      <c r="L281" s="34" t="str">
        <f>VLOOKUP(B281,'[2]mơ lớp k3'!$B$3:$F$188,5,0)</f>
        <v>Mở</v>
      </c>
      <c r="M281" s="167">
        <f>VLOOKUP(B281,'[2]mơ lớp k3'!$B$3:$F$188,3,0)</f>
        <v>100</v>
      </c>
      <c r="P281" s="34"/>
    </row>
    <row r="282" spans="1:16" ht="24.75" customHeight="1">
      <c r="A282" s="32">
        <v>188</v>
      </c>
      <c r="B282" s="33" t="str">
        <f t="shared" si="4"/>
        <v>11021103600301</v>
      </c>
      <c r="C282" s="32" t="str">
        <f>VLOOKUP(D282,KHChung!$C$5:$I$824,7,0)</f>
        <v>110360</v>
      </c>
      <c r="D282" s="161" t="s">
        <v>459</v>
      </c>
      <c r="E282" s="34" t="s">
        <v>621</v>
      </c>
      <c r="F282" s="34" t="s">
        <v>21</v>
      </c>
      <c r="G282" s="34" t="s">
        <v>139</v>
      </c>
      <c r="H282" s="34"/>
      <c r="I282" s="159" t="s">
        <v>6</v>
      </c>
      <c r="J282" s="34" t="s">
        <v>632</v>
      </c>
      <c r="K282" s="35" t="s">
        <v>594</v>
      </c>
      <c r="L282" s="34" t="str">
        <f>VLOOKUP(B282,'[2]mơ lớp k3'!$B$3:$F$188,5,0)</f>
        <v>Mở</v>
      </c>
      <c r="M282" s="167">
        <f>VLOOKUP(B282,'[2]mơ lớp k3'!$B$3:$F$188,3,0)</f>
        <v>100</v>
      </c>
      <c r="P282" s="34"/>
    </row>
    <row r="283" spans="1:16" ht="24.75" customHeight="1">
      <c r="A283" s="32">
        <v>189</v>
      </c>
      <c r="B283" s="33" t="str">
        <f t="shared" si="4"/>
        <v>11021103600302</v>
      </c>
      <c r="C283" s="32" t="str">
        <f>VLOOKUP(D283,KHChung!$C$5:$I$824,7,0)</f>
        <v>110360</v>
      </c>
      <c r="D283" s="161" t="s">
        <v>459</v>
      </c>
      <c r="E283" s="34" t="s">
        <v>633</v>
      </c>
      <c r="F283" s="34" t="s">
        <v>20</v>
      </c>
      <c r="G283" s="175" t="s">
        <v>139</v>
      </c>
      <c r="H283" s="34"/>
      <c r="I283" s="159" t="s">
        <v>6</v>
      </c>
      <c r="J283" s="34" t="s">
        <v>632</v>
      </c>
      <c r="K283" s="35" t="s">
        <v>595</v>
      </c>
      <c r="L283" s="34" t="str">
        <f>VLOOKUP(B283,'[2]mơ lớp k3'!$B$3:$F$188,5,0)</f>
        <v>Không mở</v>
      </c>
      <c r="M283" s="167">
        <f>VLOOKUP(B283,'[2]mơ lớp k3'!$B$3:$F$188,3,0)</f>
        <v>27</v>
      </c>
      <c r="N283" s="217" t="s">
        <v>735</v>
      </c>
      <c r="P283" s="34"/>
    </row>
    <row r="284" spans="1:16" ht="24.75" customHeight="1">
      <c r="A284" s="32">
        <v>190</v>
      </c>
      <c r="B284" s="33" t="str">
        <f t="shared" si="4"/>
        <v>11021103600302</v>
      </c>
      <c r="C284" s="32" t="str">
        <f>VLOOKUP(D284,KHChung!$C$5:$I$824,7,0)</f>
        <v>110360</v>
      </c>
      <c r="D284" s="161" t="s">
        <v>459</v>
      </c>
      <c r="E284" s="34" t="s">
        <v>629</v>
      </c>
      <c r="F284" s="34" t="s">
        <v>21</v>
      </c>
      <c r="G284" s="175" t="s">
        <v>139</v>
      </c>
      <c r="H284" s="34"/>
      <c r="I284" s="159" t="s">
        <v>6</v>
      </c>
      <c r="J284" s="34" t="s">
        <v>632</v>
      </c>
      <c r="K284" s="35" t="s">
        <v>595</v>
      </c>
      <c r="L284" s="34" t="str">
        <f>VLOOKUP(B284,'[2]mơ lớp k3'!$B$3:$F$188,5,0)</f>
        <v>Không mở</v>
      </c>
      <c r="M284" s="167">
        <f>VLOOKUP(B284,'[2]mơ lớp k3'!$B$3:$F$188,3,0)</f>
        <v>27</v>
      </c>
      <c r="N284" s="217" t="s">
        <v>735</v>
      </c>
      <c r="P284" s="34"/>
    </row>
    <row r="285" spans="1:16" ht="24.75" customHeight="1">
      <c r="A285" s="32">
        <v>191</v>
      </c>
      <c r="B285" s="33" t="str">
        <f t="shared" si="4"/>
        <v>11021103600303</v>
      </c>
      <c r="C285" s="32" t="str">
        <f>VLOOKUP(D285,KHChung!$C$5:$I$824,7,0)</f>
        <v>110360</v>
      </c>
      <c r="D285" s="161" t="s">
        <v>459</v>
      </c>
      <c r="E285" s="34" t="s">
        <v>580</v>
      </c>
      <c r="F285" s="34" t="s">
        <v>17</v>
      </c>
      <c r="G285" s="34" t="s">
        <v>140</v>
      </c>
      <c r="H285" s="34"/>
      <c r="I285" s="159" t="s">
        <v>6</v>
      </c>
      <c r="J285" s="34" t="s">
        <v>632</v>
      </c>
      <c r="K285" s="35" t="s">
        <v>597</v>
      </c>
      <c r="L285" s="34" t="str">
        <f>VLOOKUP(B285,'[2]mơ lớp k3'!$B$3:$F$188,5,0)</f>
        <v>Mở</v>
      </c>
      <c r="M285" s="167">
        <f>VLOOKUP(B285,'[2]mơ lớp k3'!$B$3:$F$188,3,0)</f>
        <v>100</v>
      </c>
      <c r="P285" s="34"/>
    </row>
    <row r="286" spans="1:16" ht="24.75" customHeight="1">
      <c r="A286" s="32">
        <v>192</v>
      </c>
      <c r="B286" s="33" t="str">
        <f t="shared" si="4"/>
        <v>11021103600303</v>
      </c>
      <c r="C286" s="32" t="str">
        <f>VLOOKUP(D286,KHChung!$C$5:$I$824,7,0)</f>
        <v>110360</v>
      </c>
      <c r="D286" s="161" t="s">
        <v>459</v>
      </c>
      <c r="E286" s="34" t="s">
        <v>621</v>
      </c>
      <c r="F286" s="34" t="s">
        <v>18</v>
      </c>
      <c r="G286" s="34" t="s">
        <v>140</v>
      </c>
      <c r="H286" s="34"/>
      <c r="I286" s="159" t="s">
        <v>6</v>
      </c>
      <c r="J286" s="34" t="s">
        <v>632</v>
      </c>
      <c r="K286" s="35" t="s">
        <v>597</v>
      </c>
      <c r="L286" s="34" t="str">
        <f>VLOOKUP(B286,'[2]mơ lớp k3'!$B$3:$F$188,5,0)</f>
        <v>Mở</v>
      </c>
      <c r="M286" s="167">
        <f>VLOOKUP(B286,'[2]mơ lớp k3'!$B$3:$F$188,3,0)</f>
        <v>100</v>
      </c>
      <c r="P286" s="34"/>
    </row>
    <row r="287" spans="1:16" ht="24.75" customHeight="1">
      <c r="A287" s="32">
        <v>193</v>
      </c>
      <c r="B287" s="33" t="str">
        <f aca="true" t="shared" si="5" ref="B287:B350">CONCATENATE("1102",C287,"03",K287)</f>
        <v>11021103600304</v>
      </c>
      <c r="C287" s="32" t="str">
        <f>VLOOKUP(D287,KHChung!$C$5:$I$824,7,0)</f>
        <v>110360</v>
      </c>
      <c r="D287" s="161" t="s">
        <v>459</v>
      </c>
      <c r="E287" s="34" t="s">
        <v>633</v>
      </c>
      <c r="F287" s="34" t="s">
        <v>17</v>
      </c>
      <c r="G287" s="34" t="s">
        <v>140</v>
      </c>
      <c r="H287" s="34"/>
      <c r="I287" s="159" t="s">
        <v>6</v>
      </c>
      <c r="J287" s="34" t="s">
        <v>632</v>
      </c>
      <c r="K287" s="35" t="s">
        <v>592</v>
      </c>
      <c r="L287" s="34" t="str">
        <f>VLOOKUP(B287,'[2]mơ lớp k3'!$B$3:$F$188,5,0)</f>
        <v>Mở</v>
      </c>
      <c r="M287" s="167">
        <f>VLOOKUP(B287,'[2]mơ lớp k3'!$B$3:$F$188,3,0)</f>
        <v>29</v>
      </c>
      <c r="P287" s="34"/>
    </row>
    <row r="288" spans="1:16" ht="24.75" customHeight="1">
      <c r="A288" s="32">
        <v>194</v>
      </c>
      <c r="B288" s="33" t="str">
        <f t="shared" si="5"/>
        <v>11021103600304</v>
      </c>
      <c r="C288" s="32" t="str">
        <f>VLOOKUP(D288,KHChung!$C$5:$I$824,7,0)</f>
        <v>110360</v>
      </c>
      <c r="D288" s="161" t="s">
        <v>459</v>
      </c>
      <c r="E288" s="34" t="s">
        <v>629</v>
      </c>
      <c r="F288" s="34" t="s">
        <v>18</v>
      </c>
      <c r="G288" s="34" t="s">
        <v>140</v>
      </c>
      <c r="H288" s="34"/>
      <c r="I288" s="159" t="s">
        <v>6</v>
      </c>
      <c r="J288" s="34" t="s">
        <v>632</v>
      </c>
      <c r="K288" s="35" t="s">
        <v>592</v>
      </c>
      <c r="L288" s="34" t="str">
        <f>VLOOKUP(B288,'[2]mơ lớp k3'!$B$3:$F$188,5,0)</f>
        <v>Mở</v>
      </c>
      <c r="M288" s="167">
        <f>VLOOKUP(B288,'[2]mơ lớp k3'!$B$3:$F$188,3,0)</f>
        <v>29</v>
      </c>
      <c r="P288" s="34"/>
    </row>
    <row r="289" spans="1:16" ht="24.75" customHeight="1">
      <c r="A289" s="32">
        <v>195</v>
      </c>
      <c r="B289" s="33" t="str">
        <f t="shared" si="5"/>
        <v>11020503060301</v>
      </c>
      <c r="C289" s="32" t="str">
        <f>VLOOKUP(D289,KHChung!$C$5:$I$824,7,0)</f>
        <v>050306</v>
      </c>
      <c r="D289" s="161" t="s">
        <v>417</v>
      </c>
      <c r="E289" s="34" t="s">
        <v>580</v>
      </c>
      <c r="F289" s="34" t="s">
        <v>17</v>
      </c>
      <c r="G289" s="34" t="s">
        <v>127</v>
      </c>
      <c r="H289" s="34"/>
      <c r="I289" s="159" t="s">
        <v>0</v>
      </c>
      <c r="J289" s="34" t="s">
        <v>628</v>
      </c>
      <c r="K289" s="35" t="s">
        <v>594</v>
      </c>
      <c r="L289" s="34" t="str">
        <f>VLOOKUP(B289,'[2]mơ lớp k3'!$B$3:$F$188,5,0)</f>
        <v>Mở</v>
      </c>
      <c r="M289" s="167">
        <f>VLOOKUP(B289,'[2]mơ lớp k3'!$B$3:$F$188,3,0)</f>
        <v>98</v>
      </c>
      <c r="P289" s="34"/>
    </row>
    <row r="290" spans="1:16" ht="24.75" customHeight="1">
      <c r="A290" s="32">
        <v>196</v>
      </c>
      <c r="B290" s="33" t="str">
        <f t="shared" si="5"/>
        <v>11020503060301</v>
      </c>
      <c r="C290" s="32" t="str">
        <f>VLOOKUP(D290,KHChung!$C$5:$I$824,7,0)</f>
        <v>050306</v>
      </c>
      <c r="D290" s="161" t="s">
        <v>417</v>
      </c>
      <c r="E290" s="34" t="s">
        <v>621</v>
      </c>
      <c r="F290" s="34" t="s">
        <v>18</v>
      </c>
      <c r="G290" s="34" t="s">
        <v>127</v>
      </c>
      <c r="H290" s="34"/>
      <c r="I290" s="159" t="s">
        <v>0</v>
      </c>
      <c r="J290" s="34" t="s">
        <v>628</v>
      </c>
      <c r="K290" s="35" t="s">
        <v>594</v>
      </c>
      <c r="L290" s="34" t="str">
        <f>VLOOKUP(B290,'[2]mơ lớp k3'!$B$3:$F$188,5,0)</f>
        <v>Mở</v>
      </c>
      <c r="M290" s="167">
        <f>VLOOKUP(B290,'[2]mơ lớp k3'!$B$3:$F$188,3,0)</f>
        <v>98</v>
      </c>
      <c r="P290" s="34"/>
    </row>
    <row r="291" spans="1:16" ht="24.75" customHeight="1">
      <c r="A291" s="32">
        <v>197</v>
      </c>
      <c r="B291" s="33" t="str">
        <f t="shared" si="5"/>
        <v>11020503060302</v>
      </c>
      <c r="C291" s="32" t="str">
        <f>VLOOKUP(D291,KHChung!$C$5:$I$824,7,0)</f>
        <v>050306</v>
      </c>
      <c r="D291" s="161" t="s">
        <v>417</v>
      </c>
      <c r="E291" s="34" t="s">
        <v>631</v>
      </c>
      <c r="F291" s="34" t="s">
        <v>17</v>
      </c>
      <c r="G291" s="175" t="s">
        <v>127</v>
      </c>
      <c r="H291" s="34"/>
      <c r="I291" s="159" t="s">
        <v>0</v>
      </c>
      <c r="J291" s="34" t="s">
        <v>628</v>
      </c>
      <c r="K291" s="35" t="s">
        <v>595</v>
      </c>
      <c r="L291" s="34" t="str">
        <f>VLOOKUP(B291,'[2]mơ lớp k3'!$B$3:$F$188,5,0)</f>
        <v>Không mở</v>
      </c>
      <c r="M291" s="167">
        <f>VLOOKUP(B291,'[2]mơ lớp k3'!$B$3:$F$188,3,0)</f>
        <v>6</v>
      </c>
      <c r="N291" s="217" t="s">
        <v>735</v>
      </c>
      <c r="P291" s="34"/>
    </row>
    <row r="292" spans="1:16" ht="24.75" customHeight="1">
      <c r="A292" s="32">
        <v>198</v>
      </c>
      <c r="B292" s="33" t="str">
        <f t="shared" si="5"/>
        <v>11020503060302</v>
      </c>
      <c r="C292" s="32" t="str">
        <f>VLOOKUP(D292,KHChung!$C$5:$I$824,7,0)</f>
        <v>050306</v>
      </c>
      <c r="D292" s="161" t="s">
        <v>417</v>
      </c>
      <c r="E292" s="34" t="s">
        <v>629</v>
      </c>
      <c r="F292" s="34" t="s">
        <v>18</v>
      </c>
      <c r="G292" s="175" t="s">
        <v>127</v>
      </c>
      <c r="H292" s="34"/>
      <c r="I292" s="159" t="s">
        <v>0</v>
      </c>
      <c r="J292" s="34" t="s">
        <v>628</v>
      </c>
      <c r="K292" s="35" t="s">
        <v>595</v>
      </c>
      <c r="L292" s="34" t="str">
        <f>VLOOKUP(B292,'[2]mơ lớp k3'!$B$3:$F$188,5,0)</f>
        <v>Không mở</v>
      </c>
      <c r="M292" s="167">
        <f>VLOOKUP(B292,'[2]mơ lớp k3'!$B$3:$F$188,3,0)</f>
        <v>6</v>
      </c>
      <c r="N292" s="217" t="s">
        <v>735</v>
      </c>
      <c r="P292" s="34"/>
    </row>
    <row r="293" spans="1:16" ht="24.75" customHeight="1">
      <c r="A293" s="32">
        <v>199</v>
      </c>
      <c r="B293" s="33" t="str">
        <f t="shared" si="5"/>
        <v>11020503090301</v>
      </c>
      <c r="C293" s="32" t="str">
        <f>VLOOKUP(D293,KHChung!$C$5:$I$824,7,0)</f>
        <v>050309</v>
      </c>
      <c r="D293" s="161" t="s">
        <v>426</v>
      </c>
      <c r="E293" s="34" t="s">
        <v>580</v>
      </c>
      <c r="F293" s="34" t="s">
        <v>20</v>
      </c>
      <c r="G293" s="34" t="s">
        <v>127</v>
      </c>
      <c r="H293" s="34"/>
      <c r="I293" s="159" t="s">
        <v>0</v>
      </c>
      <c r="J293" s="34" t="s">
        <v>628</v>
      </c>
      <c r="K293" s="35" t="s">
        <v>594</v>
      </c>
      <c r="L293" s="34" t="str">
        <f>VLOOKUP(B293,'[2]mơ lớp k3'!$B$3:$F$188,5,0)</f>
        <v>Mở</v>
      </c>
      <c r="M293" s="167">
        <f>VLOOKUP(B293,'[2]mơ lớp k3'!$B$3:$F$188,3,0)</f>
        <v>100</v>
      </c>
      <c r="N293" s="219"/>
      <c r="P293" s="34"/>
    </row>
    <row r="294" spans="1:16" ht="24.75" customHeight="1">
      <c r="A294" s="32">
        <v>200</v>
      </c>
      <c r="B294" s="33" t="str">
        <f t="shared" si="5"/>
        <v>11020503090301</v>
      </c>
      <c r="C294" s="32" t="str">
        <f>VLOOKUP(D294,KHChung!$C$5:$I$824,7,0)</f>
        <v>050309</v>
      </c>
      <c r="D294" s="161" t="s">
        <v>426</v>
      </c>
      <c r="E294" s="34" t="s">
        <v>580</v>
      </c>
      <c r="F294" s="34" t="s">
        <v>21</v>
      </c>
      <c r="G294" s="34" t="s">
        <v>127</v>
      </c>
      <c r="H294" s="34"/>
      <c r="I294" s="159" t="s">
        <v>0</v>
      </c>
      <c r="J294" s="34" t="s">
        <v>628</v>
      </c>
      <c r="K294" s="35" t="s">
        <v>594</v>
      </c>
      <c r="L294" s="34" t="str">
        <f>VLOOKUP(B294,'[2]mơ lớp k3'!$B$3:$F$188,5,0)</f>
        <v>Mở</v>
      </c>
      <c r="M294" s="167">
        <f>VLOOKUP(B294,'[2]mơ lớp k3'!$B$3:$F$188,3,0)</f>
        <v>100</v>
      </c>
      <c r="N294" s="219"/>
      <c r="P294" s="34"/>
    </row>
    <row r="295" spans="1:16" ht="24.75" customHeight="1">
      <c r="A295" s="32">
        <v>201</v>
      </c>
      <c r="B295" s="33" t="str">
        <f t="shared" si="5"/>
        <v>11020503090302</v>
      </c>
      <c r="C295" s="32" t="str">
        <f>VLOOKUP(D295,KHChung!$C$5:$I$824,7,0)</f>
        <v>050309</v>
      </c>
      <c r="D295" s="161" t="s">
        <v>426</v>
      </c>
      <c r="E295" s="34" t="s">
        <v>631</v>
      </c>
      <c r="F295" s="34" t="s">
        <v>20</v>
      </c>
      <c r="G295" s="175" t="s">
        <v>127</v>
      </c>
      <c r="H295" s="34"/>
      <c r="I295" s="159" t="s">
        <v>0</v>
      </c>
      <c r="J295" s="34" t="s">
        <v>628</v>
      </c>
      <c r="K295" s="35" t="s">
        <v>595</v>
      </c>
      <c r="L295" s="34" t="str">
        <f>VLOOKUP(B295,'[2]mơ lớp k3'!$B$3:$F$188,5,0)</f>
        <v>Không mở</v>
      </c>
      <c r="M295" s="167">
        <f>VLOOKUP(B295,'[2]mơ lớp k3'!$B$3:$F$188,3,0)</f>
        <v>8</v>
      </c>
      <c r="N295" s="217" t="s">
        <v>735</v>
      </c>
      <c r="P295" s="34"/>
    </row>
    <row r="296" spans="1:16" ht="24.75" customHeight="1">
      <c r="A296" s="32">
        <v>202</v>
      </c>
      <c r="B296" s="33" t="str">
        <f t="shared" si="5"/>
        <v>11020503090302</v>
      </c>
      <c r="C296" s="32" t="str">
        <f>VLOOKUP(D296,KHChung!$C$5:$I$824,7,0)</f>
        <v>050309</v>
      </c>
      <c r="D296" s="161" t="s">
        <v>426</v>
      </c>
      <c r="E296" s="34" t="s">
        <v>631</v>
      </c>
      <c r="F296" s="34" t="s">
        <v>21</v>
      </c>
      <c r="G296" s="175" t="s">
        <v>127</v>
      </c>
      <c r="H296" s="34"/>
      <c r="I296" s="159" t="s">
        <v>0</v>
      </c>
      <c r="J296" s="34" t="s">
        <v>628</v>
      </c>
      <c r="K296" s="35" t="s">
        <v>595</v>
      </c>
      <c r="L296" s="34" t="str">
        <f>VLOOKUP(B296,'[2]mơ lớp k3'!$B$3:$F$188,5,0)</f>
        <v>Không mở</v>
      </c>
      <c r="M296" s="167">
        <f>VLOOKUP(B296,'[2]mơ lớp k3'!$B$3:$F$188,3,0)</f>
        <v>8</v>
      </c>
      <c r="N296" s="217" t="s">
        <v>735</v>
      </c>
      <c r="P296" s="34"/>
    </row>
    <row r="297" spans="1:16" ht="24.75" customHeight="1">
      <c r="A297" s="32">
        <v>203</v>
      </c>
      <c r="B297" s="33" t="str">
        <f t="shared" si="5"/>
        <v>11020503170301</v>
      </c>
      <c r="C297" s="32" t="str">
        <f>VLOOKUP(D297,KHChung!$C$5:$I$824,7,0)</f>
        <v>050317</v>
      </c>
      <c r="D297" s="161" t="s">
        <v>424</v>
      </c>
      <c r="E297" s="34" t="s">
        <v>622</v>
      </c>
      <c r="F297" s="34" t="s">
        <v>18</v>
      </c>
      <c r="G297" s="34" t="s">
        <v>127</v>
      </c>
      <c r="H297" s="34"/>
      <c r="I297" s="159" t="s">
        <v>0</v>
      </c>
      <c r="J297" s="34" t="s">
        <v>628</v>
      </c>
      <c r="K297" s="35" t="s">
        <v>594</v>
      </c>
      <c r="L297" s="34" t="str">
        <f>VLOOKUP(B297,'[2]mơ lớp k3'!$B$3:$F$188,5,0)</f>
        <v>Mở</v>
      </c>
      <c r="M297" s="167">
        <f>VLOOKUP(B297,'[2]mơ lớp k3'!$B$3:$F$188,3,0)</f>
        <v>98</v>
      </c>
      <c r="N297" s="219"/>
      <c r="P297" s="34"/>
    </row>
    <row r="298" spans="1:16" ht="24.75" customHeight="1">
      <c r="A298" s="32">
        <v>204</v>
      </c>
      <c r="B298" s="33" t="str">
        <f t="shared" si="5"/>
        <v>11020503170301</v>
      </c>
      <c r="C298" s="32" t="str">
        <f>VLOOKUP(D298,KHChung!$C$5:$I$824,7,0)</f>
        <v>050317</v>
      </c>
      <c r="D298" s="161" t="s">
        <v>424</v>
      </c>
      <c r="E298" s="34" t="s">
        <v>580</v>
      </c>
      <c r="F298" s="34" t="s">
        <v>19</v>
      </c>
      <c r="G298" s="34" t="s">
        <v>127</v>
      </c>
      <c r="H298" s="34"/>
      <c r="I298" s="159" t="s">
        <v>0</v>
      </c>
      <c r="J298" s="34" t="s">
        <v>628</v>
      </c>
      <c r="K298" s="35" t="s">
        <v>594</v>
      </c>
      <c r="L298" s="34" t="str">
        <f>VLOOKUP(B298,'[2]mơ lớp k3'!$B$3:$F$188,5,0)</f>
        <v>Mở</v>
      </c>
      <c r="M298" s="167">
        <f>VLOOKUP(B298,'[2]mơ lớp k3'!$B$3:$F$188,3,0)</f>
        <v>98</v>
      </c>
      <c r="N298" s="219"/>
      <c r="P298" s="34"/>
    </row>
    <row r="299" spans="1:16" ht="24.75" customHeight="1">
      <c r="A299" s="32">
        <v>205</v>
      </c>
      <c r="B299" s="33" t="str">
        <f t="shared" si="5"/>
        <v>11020503170302</v>
      </c>
      <c r="C299" s="32" t="str">
        <f>VLOOKUP(D299,KHChung!$C$5:$I$824,7,0)</f>
        <v>050317</v>
      </c>
      <c r="D299" s="161" t="s">
        <v>424</v>
      </c>
      <c r="E299" s="34" t="s">
        <v>630</v>
      </c>
      <c r="F299" s="34" t="s">
        <v>18</v>
      </c>
      <c r="G299" s="175" t="s">
        <v>127</v>
      </c>
      <c r="H299" s="34"/>
      <c r="I299" s="159" t="s">
        <v>0</v>
      </c>
      <c r="J299" s="34" t="s">
        <v>628</v>
      </c>
      <c r="K299" s="35" t="s">
        <v>595</v>
      </c>
      <c r="L299" s="34" t="str">
        <f>VLOOKUP(B299,'[2]mơ lớp k3'!$B$3:$F$188,5,0)</f>
        <v>Không mở</v>
      </c>
      <c r="M299" s="167">
        <f>VLOOKUP(B299,'[2]mơ lớp k3'!$B$3:$F$188,3,0)</f>
        <v>6</v>
      </c>
      <c r="N299" s="217" t="s">
        <v>735</v>
      </c>
      <c r="P299" s="34"/>
    </row>
    <row r="300" spans="1:16" ht="24.75" customHeight="1">
      <c r="A300" s="32">
        <v>206</v>
      </c>
      <c r="B300" s="33" t="str">
        <f t="shared" si="5"/>
        <v>11020503170302</v>
      </c>
      <c r="C300" s="32" t="str">
        <f>VLOOKUP(D300,KHChung!$C$5:$I$824,7,0)</f>
        <v>050317</v>
      </c>
      <c r="D300" s="161" t="s">
        <v>424</v>
      </c>
      <c r="E300" s="34" t="s">
        <v>631</v>
      </c>
      <c r="F300" s="34" t="s">
        <v>19</v>
      </c>
      <c r="G300" s="175" t="s">
        <v>127</v>
      </c>
      <c r="H300" s="34"/>
      <c r="I300" s="159" t="s">
        <v>0</v>
      </c>
      <c r="J300" s="34" t="s">
        <v>628</v>
      </c>
      <c r="K300" s="35" t="s">
        <v>595</v>
      </c>
      <c r="L300" s="34" t="str">
        <f>VLOOKUP(B300,'[2]mơ lớp k3'!$B$3:$F$188,5,0)</f>
        <v>Không mở</v>
      </c>
      <c r="M300" s="167">
        <f>VLOOKUP(B300,'[2]mơ lớp k3'!$B$3:$F$188,3,0)</f>
        <v>6</v>
      </c>
      <c r="N300" s="217" t="s">
        <v>735</v>
      </c>
      <c r="P300" s="34"/>
    </row>
    <row r="301" spans="1:16" ht="24.75" customHeight="1">
      <c r="A301" s="32">
        <v>207</v>
      </c>
      <c r="B301" s="33" t="str">
        <f t="shared" si="5"/>
        <v>11025703050301</v>
      </c>
      <c r="C301" s="32" t="s">
        <v>642</v>
      </c>
      <c r="D301" s="161" t="s">
        <v>640</v>
      </c>
      <c r="E301" s="34" t="s">
        <v>618</v>
      </c>
      <c r="F301" s="34" t="s">
        <v>20</v>
      </c>
      <c r="G301" s="174" t="s">
        <v>123</v>
      </c>
      <c r="H301" s="34" t="s">
        <v>660</v>
      </c>
      <c r="I301" s="159" t="s">
        <v>114</v>
      </c>
      <c r="J301" s="34" t="s">
        <v>628</v>
      </c>
      <c r="K301" s="35" t="s">
        <v>594</v>
      </c>
      <c r="L301" s="34" t="str">
        <f>VLOOKUP(B301,'[2]mơ lớp k3'!$B$3:$F$188,5,0)</f>
        <v>Mở</v>
      </c>
      <c r="M301" s="167">
        <f>VLOOKUP(B301,'[2]mơ lớp k3'!$B$3:$F$188,3,0)</f>
        <v>53</v>
      </c>
      <c r="N301" s="194" t="s">
        <v>734</v>
      </c>
      <c r="P301" s="34"/>
    </row>
    <row r="302" spans="1:16" ht="24.75" customHeight="1">
      <c r="A302" s="32">
        <v>208</v>
      </c>
      <c r="B302" s="33" t="str">
        <f t="shared" si="5"/>
        <v>11025703050301</v>
      </c>
      <c r="C302" s="32" t="s">
        <v>642</v>
      </c>
      <c r="D302" s="161" t="s">
        <v>640</v>
      </c>
      <c r="E302" s="34" t="s">
        <v>618</v>
      </c>
      <c r="F302" s="34" t="s">
        <v>21</v>
      </c>
      <c r="G302" s="174" t="s">
        <v>123</v>
      </c>
      <c r="H302" s="34" t="s">
        <v>661</v>
      </c>
      <c r="I302" s="159" t="s">
        <v>114</v>
      </c>
      <c r="J302" s="34" t="s">
        <v>628</v>
      </c>
      <c r="K302" s="35" t="s">
        <v>594</v>
      </c>
      <c r="L302" s="34" t="str">
        <f>VLOOKUP(B302,'[2]mơ lớp k3'!$B$3:$F$188,5,0)</f>
        <v>Mở</v>
      </c>
      <c r="M302" s="167">
        <f>VLOOKUP(B302,'[2]mơ lớp k3'!$B$3:$F$188,3,0)</f>
        <v>53</v>
      </c>
      <c r="N302" s="194" t="s">
        <v>734</v>
      </c>
      <c r="P302" s="34"/>
    </row>
    <row r="303" spans="1:16" ht="24.75" customHeight="1">
      <c r="A303" s="32">
        <v>209</v>
      </c>
      <c r="B303" s="33" t="str">
        <f t="shared" si="5"/>
        <v>11020703260301</v>
      </c>
      <c r="C303" s="32" t="str">
        <f>VLOOKUP(D303,KHChung!$C$5:$I$824,7,0)</f>
        <v>070326</v>
      </c>
      <c r="D303" s="161" t="s">
        <v>363</v>
      </c>
      <c r="E303" s="34" t="s">
        <v>630</v>
      </c>
      <c r="F303" s="34" t="s">
        <v>18</v>
      </c>
      <c r="G303" s="34" t="s">
        <v>124</v>
      </c>
      <c r="H303" s="34" t="s">
        <v>659</v>
      </c>
      <c r="I303" s="159" t="s">
        <v>114</v>
      </c>
      <c r="J303" s="34" t="s">
        <v>628</v>
      </c>
      <c r="K303" s="35" t="s">
        <v>594</v>
      </c>
      <c r="L303" s="34" t="str">
        <f>VLOOKUP(B303,'[2]mơ lớp k3'!$B$3:$F$188,5,0)</f>
        <v>Không mở</v>
      </c>
      <c r="M303" s="167">
        <f>VLOOKUP(B303,'[2]mơ lớp k3'!$B$3:$F$188,3,0)</f>
        <v>1</v>
      </c>
      <c r="N303" s="219"/>
      <c r="P303" s="34"/>
    </row>
    <row r="304" spans="1:16" ht="24.75" customHeight="1">
      <c r="A304" s="32">
        <v>210</v>
      </c>
      <c r="B304" s="33" t="str">
        <f t="shared" si="5"/>
        <v>11020703260301</v>
      </c>
      <c r="C304" s="32" t="str">
        <f>VLOOKUP(D304,KHChung!$C$5:$I$824,7,0)</f>
        <v>070326</v>
      </c>
      <c r="D304" s="161" t="s">
        <v>363</v>
      </c>
      <c r="E304" s="34" t="s">
        <v>627</v>
      </c>
      <c r="F304" s="34" t="s">
        <v>19</v>
      </c>
      <c r="G304" s="34" t="s">
        <v>124</v>
      </c>
      <c r="H304" s="34" t="s">
        <v>659</v>
      </c>
      <c r="I304" s="159" t="s">
        <v>114</v>
      </c>
      <c r="J304" s="34" t="s">
        <v>628</v>
      </c>
      <c r="K304" s="35" t="s">
        <v>594</v>
      </c>
      <c r="L304" s="34" t="str">
        <f>VLOOKUP(B304,'[2]mơ lớp k3'!$B$3:$F$188,5,0)</f>
        <v>Không mở</v>
      </c>
      <c r="M304" s="167">
        <f>VLOOKUP(B304,'[2]mơ lớp k3'!$B$3:$F$188,3,0)</f>
        <v>1</v>
      </c>
      <c r="N304" s="219"/>
      <c r="P304" s="34"/>
    </row>
    <row r="305" spans="1:16" ht="24.75" customHeight="1">
      <c r="A305" s="32">
        <v>211</v>
      </c>
      <c r="B305" s="33" t="str">
        <f t="shared" si="5"/>
        <v>11020703380301</v>
      </c>
      <c r="C305" s="32" t="str">
        <f>VLOOKUP(D305,KHChung!$C$5:$I$824,7,0)</f>
        <v>070338</v>
      </c>
      <c r="D305" s="161" t="s">
        <v>361</v>
      </c>
      <c r="E305" s="34" t="s">
        <v>627</v>
      </c>
      <c r="F305" s="34" t="s">
        <v>17</v>
      </c>
      <c r="G305" s="34" t="s">
        <v>124</v>
      </c>
      <c r="H305" s="34" t="s">
        <v>658</v>
      </c>
      <c r="I305" s="159" t="s">
        <v>114</v>
      </c>
      <c r="J305" s="34" t="s">
        <v>628</v>
      </c>
      <c r="K305" s="35" t="s">
        <v>594</v>
      </c>
      <c r="L305" s="34" t="str">
        <f>VLOOKUP(B305,'[2]mơ lớp k3'!$B$3:$F$188,5,0)</f>
        <v>Mở</v>
      </c>
      <c r="M305" s="167">
        <f>VLOOKUP(B305,'[2]mơ lớp k3'!$B$3:$F$188,3,0)</f>
        <v>53</v>
      </c>
      <c r="N305" s="219"/>
      <c r="P305" s="34"/>
    </row>
    <row r="306" spans="1:16" ht="24.75" customHeight="1">
      <c r="A306" s="32">
        <v>212</v>
      </c>
      <c r="B306" s="33" t="str">
        <f t="shared" si="5"/>
        <v>11020703380301</v>
      </c>
      <c r="C306" s="32" t="str">
        <f>VLOOKUP(D306,KHChung!$C$5:$I$824,7,0)</f>
        <v>070338</v>
      </c>
      <c r="D306" s="161" t="s">
        <v>361</v>
      </c>
      <c r="E306" s="34" t="s">
        <v>629</v>
      </c>
      <c r="F306" s="34" t="s">
        <v>18</v>
      </c>
      <c r="G306" s="34" t="s">
        <v>124</v>
      </c>
      <c r="H306" s="34" t="s">
        <v>658</v>
      </c>
      <c r="I306" s="159" t="s">
        <v>114</v>
      </c>
      <c r="J306" s="34" t="s">
        <v>628</v>
      </c>
      <c r="K306" s="35" t="s">
        <v>594</v>
      </c>
      <c r="L306" s="34" t="str">
        <f>VLOOKUP(B306,'[2]mơ lớp k3'!$B$3:$F$188,5,0)</f>
        <v>Mở</v>
      </c>
      <c r="M306" s="167">
        <f>VLOOKUP(B306,'[2]mơ lớp k3'!$B$3:$F$188,3,0)</f>
        <v>53</v>
      </c>
      <c r="N306" s="219"/>
      <c r="P306" s="34"/>
    </row>
    <row r="307" spans="1:16" ht="24.75" customHeight="1">
      <c r="A307" s="32">
        <v>213</v>
      </c>
      <c r="B307" s="33" t="str">
        <f t="shared" si="5"/>
        <v>11020703660301</v>
      </c>
      <c r="C307" s="32" t="str">
        <f>VLOOKUP(D307,KHChung!$C$5:$I$824,7,0)</f>
        <v>070366</v>
      </c>
      <c r="D307" s="76" t="s">
        <v>362</v>
      </c>
      <c r="E307" s="34" t="s">
        <v>630</v>
      </c>
      <c r="F307" s="34" t="s">
        <v>18</v>
      </c>
      <c r="G307" s="174" t="s">
        <v>124</v>
      </c>
      <c r="H307" s="34"/>
      <c r="I307" s="159" t="s">
        <v>114</v>
      </c>
      <c r="J307" s="34" t="s">
        <v>628</v>
      </c>
      <c r="K307" s="35" t="s">
        <v>594</v>
      </c>
      <c r="L307" s="34" t="str">
        <f>VLOOKUP(B307,'[2]mơ lớp k3'!$B$3:$F$188,5,0)</f>
        <v>Mở</v>
      </c>
      <c r="M307" s="167">
        <f>VLOOKUP(B307,'[2]mơ lớp k3'!$B$3:$F$188,3,0)</f>
        <v>40</v>
      </c>
      <c r="N307" s="194" t="s">
        <v>734</v>
      </c>
      <c r="P307" s="34"/>
    </row>
    <row r="308" spans="1:16" ht="24.75" customHeight="1">
      <c r="A308" s="32">
        <v>214</v>
      </c>
      <c r="B308" s="33" t="str">
        <f t="shared" si="5"/>
        <v>11020703660301</v>
      </c>
      <c r="C308" s="32" t="str">
        <f>VLOOKUP(D308,KHChung!$C$5:$I$824,7,0)</f>
        <v>070366</v>
      </c>
      <c r="D308" s="76" t="s">
        <v>362</v>
      </c>
      <c r="E308" s="34" t="s">
        <v>627</v>
      </c>
      <c r="F308" s="34" t="s">
        <v>19</v>
      </c>
      <c r="G308" s="174" t="s">
        <v>124</v>
      </c>
      <c r="H308" s="34"/>
      <c r="I308" s="159" t="s">
        <v>114</v>
      </c>
      <c r="J308" s="34" t="s">
        <v>628</v>
      </c>
      <c r="K308" s="35" t="s">
        <v>594</v>
      </c>
      <c r="L308" s="34" t="str">
        <f>VLOOKUP(B308,'[2]mơ lớp k3'!$B$3:$F$188,5,0)</f>
        <v>Mở</v>
      </c>
      <c r="M308" s="167">
        <f>VLOOKUP(B308,'[2]mơ lớp k3'!$B$3:$F$188,3,0)</f>
        <v>40</v>
      </c>
      <c r="N308" s="194" t="s">
        <v>734</v>
      </c>
      <c r="P308" s="34"/>
    </row>
    <row r="309" spans="1:16" ht="24.75" customHeight="1">
      <c r="A309" s="32">
        <v>215</v>
      </c>
      <c r="B309" s="33" t="str">
        <f t="shared" si="5"/>
        <v>11020203090301</v>
      </c>
      <c r="C309" s="215" t="s">
        <v>732</v>
      </c>
      <c r="D309" s="216" t="s">
        <v>731</v>
      </c>
      <c r="E309" s="34" t="s">
        <v>581</v>
      </c>
      <c r="F309" s="34" t="s">
        <v>21</v>
      </c>
      <c r="G309" s="175" t="s">
        <v>125</v>
      </c>
      <c r="H309" s="34"/>
      <c r="I309" s="159" t="s">
        <v>8</v>
      </c>
      <c r="J309" s="34" t="s">
        <v>625</v>
      </c>
      <c r="K309" s="35" t="s">
        <v>594</v>
      </c>
      <c r="L309" s="34" t="str">
        <f>VLOOKUP(B309,'[2]mơ lớp k3'!$B$3:$F$188,5,0)</f>
        <v>Không mở</v>
      </c>
      <c r="M309" s="167">
        <f>VLOOKUP(B309,'[2]mơ lớp k3'!$B$3:$F$188,3,0)</f>
        <v>0</v>
      </c>
      <c r="N309" s="222" t="s">
        <v>735</v>
      </c>
      <c r="P309" s="34"/>
    </row>
    <row r="310" spans="1:16" ht="24.75" customHeight="1">
      <c r="A310" s="32">
        <v>216</v>
      </c>
      <c r="B310" s="33" t="str">
        <f t="shared" si="5"/>
        <v>11020203090301</v>
      </c>
      <c r="C310" s="215" t="s">
        <v>732</v>
      </c>
      <c r="D310" s="216" t="s">
        <v>731</v>
      </c>
      <c r="E310" s="34" t="s">
        <v>626</v>
      </c>
      <c r="F310" s="34" t="s">
        <v>22</v>
      </c>
      <c r="G310" s="175" t="s">
        <v>125</v>
      </c>
      <c r="H310" s="34"/>
      <c r="I310" s="159" t="s">
        <v>8</v>
      </c>
      <c r="J310" s="34" t="s">
        <v>625</v>
      </c>
      <c r="K310" s="35" t="s">
        <v>594</v>
      </c>
      <c r="L310" s="34" t="str">
        <f>VLOOKUP(B310,'[2]mơ lớp k3'!$B$3:$F$188,5,0)</f>
        <v>Không mở</v>
      </c>
      <c r="M310" s="167">
        <f>VLOOKUP(B310,'[2]mơ lớp k3'!$B$3:$F$188,3,0)</f>
        <v>0</v>
      </c>
      <c r="N310" s="222" t="s">
        <v>735</v>
      </c>
      <c r="P310" s="34"/>
    </row>
    <row r="311" spans="1:16" ht="24.75" customHeight="1">
      <c r="A311" s="32">
        <v>217</v>
      </c>
      <c r="B311" s="33" t="str">
        <f t="shared" si="5"/>
        <v>11020203100301</v>
      </c>
      <c r="C311" s="32" t="str">
        <f>VLOOKUP(D311,KHChung!$C$5:$I$824,7,0)</f>
        <v>020310</v>
      </c>
      <c r="D311" s="161" t="s">
        <v>299</v>
      </c>
      <c r="E311" s="34" t="s">
        <v>581</v>
      </c>
      <c r="F311" s="34" t="s">
        <v>19</v>
      </c>
      <c r="G311" s="34" t="s">
        <v>125</v>
      </c>
      <c r="H311" s="34"/>
      <c r="I311" s="159" t="s">
        <v>8</v>
      </c>
      <c r="J311" s="34" t="s">
        <v>624</v>
      </c>
      <c r="K311" s="35" t="s">
        <v>594</v>
      </c>
      <c r="L311" s="34" t="str">
        <f>VLOOKUP(B311,'[2]mơ lớp k3'!$B$3:$F$188,5,0)</f>
        <v>Mở</v>
      </c>
      <c r="M311" s="167">
        <f>VLOOKUP(B311,'[2]mơ lớp k3'!$B$3:$F$188,3,0)</f>
        <v>100</v>
      </c>
      <c r="P311" s="34"/>
    </row>
    <row r="312" spans="1:16" ht="24.75" customHeight="1">
      <c r="A312" s="32">
        <v>218</v>
      </c>
      <c r="B312" s="33" t="str">
        <f t="shared" si="5"/>
        <v>11020203100301</v>
      </c>
      <c r="C312" s="32" t="str">
        <f>VLOOKUP(D312,KHChung!$C$5:$I$824,7,0)</f>
        <v>020310</v>
      </c>
      <c r="D312" s="161" t="s">
        <v>299</v>
      </c>
      <c r="E312" s="34" t="s">
        <v>626</v>
      </c>
      <c r="F312" s="34" t="s">
        <v>20</v>
      </c>
      <c r="G312" s="34" t="s">
        <v>125</v>
      </c>
      <c r="H312" s="34"/>
      <c r="I312" s="159" t="s">
        <v>8</v>
      </c>
      <c r="J312" s="34" t="s">
        <v>624</v>
      </c>
      <c r="K312" s="35" t="s">
        <v>594</v>
      </c>
      <c r="L312" s="34" t="str">
        <f>VLOOKUP(B312,'[2]mơ lớp k3'!$B$3:$F$188,5,0)</f>
        <v>Mở</v>
      </c>
      <c r="M312" s="167">
        <f>VLOOKUP(B312,'[2]mơ lớp k3'!$B$3:$F$188,3,0)</f>
        <v>100</v>
      </c>
      <c r="P312" s="34"/>
    </row>
    <row r="313" spans="1:16" ht="24.75" customHeight="1">
      <c r="A313" s="32">
        <v>219</v>
      </c>
      <c r="B313" s="33" t="str">
        <f t="shared" si="5"/>
        <v>11020203110301</v>
      </c>
      <c r="C313" s="32" t="str">
        <f>VLOOKUP(D313,KHChung!$C$5:$I$824,7,0)</f>
        <v>020311</v>
      </c>
      <c r="D313" s="161" t="s">
        <v>296</v>
      </c>
      <c r="E313" s="34" t="s">
        <v>581</v>
      </c>
      <c r="F313" s="34" t="s">
        <v>17</v>
      </c>
      <c r="G313" s="34" t="s">
        <v>125</v>
      </c>
      <c r="H313" s="34"/>
      <c r="I313" s="159" t="s">
        <v>8</v>
      </c>
      <c r="J313" s="34" t="s">
        <v>623</v>
      </c>
      <c r="K313" s="35" t="s">
        <v>594</v>
      </c>
      <c r="L313" s="34" t="str">
        <f>VLOOKUP(B313,'[2]mơ lớp k3'!$B$3:$F$188,5,0)</f>
        <v>Mở</v>
      </c>
      <c r="M313" s="167">
        <f>VLOOKUP(B313,'[2]mơ lớp k3'!$B$3:$F$188,3,0)</f>
        <v>54</v>
      </c>
      <c r="N313" s="219"/>
      <c r="P313" s="34"/>
    </row>
    <row r="314" spans="1:16" ht="24.75" customHeight="1">
      <c r="A314" s="32">
        <v>220</v>
      </c>
      <c r="B314" s="33" t="str">
        <f t="shared" si="5"/>
        <v>11020203110301</v>
      </c>
      <c r="C314" s="32" t="str">
        <f>VLOOKUP(D314,KHChung!$C$5:$I$824,7,0)</f>
        <v>020311</v>
      </c>
      <c r="D314" s="161" t="s">
        <v>296</v>
      </c>
      <c r="E314" s="34" t="s">
        <v>626</v>
      </c>
      <c r="F314" s="34" t="s">
        <v>18</v>
      </c>
      <c r="G314" s="34" t="s">
        <v>125</v>
      </c>
      <c r="H314" s="34"/>
      <c r="I314" s="159" t="s">
        <v>8</v>
      </c>
      <c r="J314" s="34" t="s">
        <v>623</v>
      </c>
      <c r="K314" s="35" t="s">
        <v>594</v>
      </c>
      <c r="L314" s="34" t="str">
        <f>VLOOKUP(B314,'[2]mơ lớp k3'!$B$3:$F$188,5,0)</f>
        <v>Mở</v>
      </c>
      <c r="M314" s="167">
        <f>VLOOKUP(B314,'[2]mơ lớp k3'!$B$3:$F$188,3,0)</f>
        <v>54</v>
      </c>
      <c r="N314" s="219"/>
      <c r="P314" s="34"/>
    </row>
    <row r="315" spans="1:16" ht="24.75" customHeight="1">
      <c r="A315" s="32">
        <v>221</v>
      </c>
      <c r="B315" s="33" t="str">
        <f t="shared" si="5"/>
        <v>11020203270301</v>
      </c>
      <c r="C315" s="32" t="str">
        <f>VLOOKUP(D315,KHChung!$C$5:$I$824,7,0)</f>
        <v>020327</v>
      </c>
      <c r="D315" s="161" t="s">
        <v>302</v>
      </c>
      <c r="E315" s="34" t="s">
        <v>579</v>
      </c>
      <c r="F315" s="34" t="s">
        <v>17</v>
      </c>
      <c r="G315" s="34" t="s">
        <v>620</v>
      </c>
      <c r="H315" s="34"/>
      <c r="I315" s="159" t="s">
        <v>8</v>
      </c>
      <c r="J315" s="34" t="s">
        <v>625</v>
      </c>
      <c r="K315" s="35" t="s">
        <v>594</v>
      </c>
      <c r="L315" s="34" t="str">
        <f>VLOOKUP(B315,'[2]mơ lớp k3'!$B$3:$F$188,5,0)</f>
        <v>Không mở</v>
      </c>
      <c r="M315" s="167">
        <f>VLOOKUP(B315,'[2]mơ lớp k3'!$B$3:$F$188,3,0)</f>
        <v>0</v>
      </c>
      <c r="N315" s="219"/>
      <c r="P315" s="34"/>
    </row>
    <row r="316" spans="1:16" ht="24.75" customHeight="1">
      <c r="A316" s="32">
        <v>222</v>
      </c>
      <c r="B316" s="33" t="str">
        <f t="shared" si="5"/>
        <v>11020203270301</v>
      </c>
      <c r="C316" s="32" t="str">
        <f>VLOOKUP(D316,KHChung!$C$5:$I$824,7,0)</f>
        <v>020327</v>
      </c>
      <c r="D316" s="161" t="s">
        <v>302</v>
      </c>
      <c r="E316" s="34" t="s">
        <v>579</v>
      </c>
      <c r="F316" s="34" t="s">
        <v>18</v>
      </c>
      <c r="G316" s="34" t="s">
        <v>620</v>
      </c>
      <c r="H316" s="34"/>
      <c r="I316" s="159" t="s">
        <v>8</v>
      </c>
      <c r="J316" s="34" t="s">
        <v>625</v>
      </c>
      <c r="K316" s="35" t="s">
        <v>594</v>
      </c>
      <c r="L316" s="34" t="str">
        <f>VLOOKUP(B316,'[2]mơ lớp k3'!$B$3:$F$188,5,0)</f>
        <v>Không mở</v>
      </c>
      <c r="M316" s="167">
        <f>VLOOKUP(B316,'[2]mơ lớp k3'!$B$3:$F$188,3,0)</f>
        <v>0</v>
      </c>
      <c r="N316" s="219"/>
      <c r="P316" s="34"/>
    </row>
    <row r="317" spans="1:16" ht="24.75" customHeight="1">
      <c r="A317" s="32">
        <v>223</v>
      </c>
      <c r="B317" s="33" t="str">
        <f t="shared" si="5"/>
        <v>11020203280301</v>
      </c>
      <c r="C317" s="32" t="str">
        <f>VLOOKUP(D317,KHChung!$C$5:$I$824,7,0)</f>
        <v>020328</v>
      </c>
      <c r="D317" s="161" t="s">
        <v>301</v>
      </c>
      <c r="E317" s="34" t="s">
        <v>579</v>
      </c>
      <c r="F317" s="34" t="s">
        <v>21</v>
      </c>
      <c r="G317" s="34" t="s">
        <v>620</v>
      </c>
      <c r="H317" s="34"/>
      <c r="I317" s="159" t="s">
        <v>8</v>
      </c>
      <c r="J317" s="34" t="s">
        <v>624</v>
      </c>
      <c r="K317" s="35" t="s">
        <v>594</v>
      </c>
      <c r="L317" s="34" t="str">
        <f>VLOOKUP(B317,'[2]mơ lớp k3'!$B$3:$F$188,5,0)</f>
        <v>Mở</v>
      </c>
      <c r="M317" s="167">
        <f>VLOOKUP(B317,'[2]mơ lớp k3'!$B$3:$F$188,3,0)</f>
        <v>100</v>
      </c>
      <c r="P317" s="34"/>
    </row>
    <row r="318" spans="1:16" ht="24.75" customHeight="1">
      <c r="A318" s="32">
        <v>224</v>
      </c>
      <c r="B318" s="33" t="str">
        <f t="shared" si="5"/>
        <v>11020203280301</v>
      </c>
      <c r="C318" s="32" t="str">
        <f>VLOOKUP(D318,KHChung!$C$5:$I$824,7,0)</f>
        <v>020328</v>
      </c>
      <c r="D318" s="161" t="s">
        <v>301</v>
      </c>
      <c r="E318" s="34" t="s">
        <v>579</v>
      </c>
      <c r="F318" s="34" t="s">
        <v>22</v>
      </c>
      <c r="G318" s="34" t="s">
        <v>620</v>
      </c>
      <c r="H318" s="34"/>
      <c r="I318" s="159" t="s">
        <v>8</v>
      </c>
      <c r="J318" s="34" t="s">
        <v>624</v>
      </c>
      <c r="K318" s="35" t="s">
        <v>594</v>
      </c>
      <c r="L318" s="34" t="str">
        <f>VLOOKUP(B318,'[2]mơ lớp k3'!$B$3:$F$188,5,0)</f>
        <v>Mở</v>
      </c>
      <c r="M318" s="167">
        <f>VLOOKUP(B318,'[2]mơ lớp k3'!$B$3:$F$188,3,0)</f>
        <v>100</v>
      </c>
      <c r="P318" s="34"/>
    </row>
    <row r="319" spans="1:16" ht="24.75" customHeight="1">
      <c r="A319" s="32">
        <v>225</v>
      </c>
      <c r="B319" s="33" t="str">
        <f t="shared" si="5"/>
        <v>11020203290301</v>
      </c>
      <c r="C319" s="32" t="str">
        <f>VLOOKUP(D319,KHChung!$C$5:$I$824,7,0)</f>
        <v>020329</v>
      </c>
      <c r="D319" s="161" t="s">
        <v>298</v>
      </c>
      <c r="E319" s="34" t="s">
        <v>579</v>
      </c>
      <c r="F319" s="34" t="s">
        <v>19</v>
      </c>
      <c r="G319" s="34" t="s">
        <v>620</v>
      </c>
      <c r="H319" s="34"/>
      <c r="I319" s="159" t="s">
        <v>8</v>
      </c>
      <c r="J319" s="34" t="s">
        <v>623</v>
      </c>
      <c r="K319" s="35" t="s">
        <v>594</v>
      </c>
      <c r="L319" s="34" t="str">
        <f>VLOOKUP(B319,'[2]mơ lớp k3'!$B$3:$F$188,5,0)</f>
        <v>Mở</v>
      </c>
      <c r="M319" s="167">
        <f>VLOOKUP(B319,'[2]mơ lớp k3'!$B$3:$F$188,3,0)</f>
        <v>50</v>
      </c>
      <c r="N319" s="219"/>
      <c r="P319" s="34"/>
    </row>
    <row r="320" spans="1:16" ht="24.75" customHeight="1">
      <c r="A320" s="32">
        <v>226</v>
      </c>
      <c r="B320" s="33" t="str">
        <f t="shared" si="5"/>
        <v>11020203290301</v>
      </c>
      <c r="C320" s="32" t="str">
        <f>VLOOKUP(D320,KHChung!$C$5:$I$824,7,0)</f>
        <v>020329</v>
      </c>
      <c r="D320" s="161" t="s">
        <v>298</v>
      </c>
      <c r="E320" s="34" t="s">
        <v>579</v>
      </c>
      <c r="F320" s="34" t="s">
        <v>20</v>
      </c>
      <c r="G320" s="34" t="s">
        <v>620</v>
      </c>
      <c r="H320" s="34"/>
      <c r="I320" s="159" t="s">
        <v>8</v>
      </c>
      <c r="J320" s="34" t="s">
        <v>623</v>
      </c>
      <c r="K320" s="35" t="s">
        <v>594</v>
      </c>
      <c r="L320" s="34" t="str">
        <f>VLOOKUP(B320,'[2]mơ lớp k3'!$B$3:$F$188,5,0)</f>
        <v>Mở</v>
      </c>
      <c r="M320" s="167">
        <f>VLOOKUP(B320,'[2]mơ lớp k3'!$B$3:$F$188,3,0)</f>
        <v>50</v>
      </c>
      <c r="N320" s="219"/>
      <c r="P320" s="34"/>
    </row>
    <row r="321" spans="1:16" ht="24.75" customHeight="1">
      <c r="A321" s="32">
        <v>227</v>
      </c>
      <c r="B321" s="33" t="str">
        <f t="shared" si="5"/>
        <v>11021103030301</v>
      </c>
      <c r="C321" s="32" t="str">
        <f>VLOOKUP(D321,KHChung!$C$5:$I$824,7,0)</f>
        <v>110303</v>
      </c>
      <c r="D321" s="161" t="s">
        <v>477</v>
      </c>
      <c r="E321" s="34" t="s">
        <v>626</v>
      </c>
      <c r="F321" s="34" t="s">
        <v>17</v>
      </c>
      <c r="G321" s="174" t="s">
        <v>568</v>
      </c>
      <c r="H321" s="34"/>
      <c r="I321" s="159" t="s">
        <v>13</v>
      </c>
      <c r="J321" s="34" t="s">
        <v>634</v>
      </c>
      <c r="K321" s="35" t="s">
        <v>594</v>
      </c>
      <c r="L321" s="34" t="str">
        <f>VLOOKUP(B321,'[2]mơ lớp k3'!$B$3:$F$188,5,0)</f>
        <v>Mở</v>
      </c>
      <c r="M321" s="167">
        <f>VLOOKUP(B321,'[2]mơ lớp k3'!$B$3:$F$188,3,0)</f>
        <v>41</v>
      </c>
      <c r="N321" s="223" t="s">
        <v>734</v>
      </c>
      <c r="P321" s="34"/>
    </row>
    <row r="322" spans="1:16" ht="24.75" customHeight="1">
      <c r="A322" s="32">
        <v>228</v>
      </c>
      <c r="B322" s="33" t="str">
        <f t="shared" si="5"/>
        <v>11021103030301</v>
      </c>
      <c r="C322" s="32" t="str">
        <f>VLOOKUP(D322,KHChung!$C$5:$I$824,7,0)</f>
        <v>110303</v>
      </c>
      <c r="D322" s="161" t="s">
        <v>477</v>
      </c>
      <c r="E322" s="34" t="s">
        <v>621</v>
      </c>
      <c r="F322" s="34" t="s">
        <v>18</v>
      </c>
      <c r="G322" s="174" t="s">
        <v>568</v>
      </c>
      <c r="H322" s="34"/>
      <c r="I322" s="159" t="s">
        <v>13</v>
      </c>
      <c r="J322" s="34" t="s">
        <v>634</v>
      </c>
      <c r="K322" s="35" t="s">
        <v>594</v>
      </c>
      <c r="L322" s="34" t="str">
        <f>VLOOKUP(B322,'[2]mơ lớp k3'!$B$3:$F$188,5,0)</f>
        <v>Mở</v>
      </c>
      <c r="M322" s="167">
        <f>VLOOKUP(B322,'[2]mơ lớp k3'!$B$3:$F$188,3,0)</f>
        <v>41</v>
      </c>
      <c r="N322" s="223" t="s">
        <v>734</v>
      </c>
      <c r="P322" s="34"/>
    </row>
    <row r="323" spans="1:16" ht="24.75" customHeight="1">
      <c r="A323" s="32">
        <v>229</v>
      </c>
      <c r="B323" s="33" t="str">
        <f t="shared" si="5"/>
        <v>11021103030302</v>
      </c>
      <c r="C323" s="32" t="str">
        <f>VLOOKUP(D323,KHChung!$C$5:$I$824,7,0)</f>
        <v>110303</v>
      </c>
      <c r="D323" s="161" t="s">
        <v>477</v>
      </c>
      <c r="E323" s="34" t="s">
        <v>627</v>
      </c>
      <c r="F323" s="34" t="s">
        <v>17</v>
      </c>
      <c r="G323" s="174" t="s">
        <v>128</v>
      </c>
      <c r="H323" s="34"/>
      <c r="I323" s="159" t="s">
        <v>13</v>
      </c>
      <c r="J323" s="34" t="s">
        <v>634</v>
      </c>
      <c r="K323" s="35" t="s">
        <v>595</v>
      </c>
      <c r="L323" s="34" t="str">
        <f>VLOOKUP(B323,'[2]mơ lớp k3'!$B$3:$F$188,5,0)</f>
        <v>Mở</v>
      </c>
      <c r="M323" s="167">
        <f>VLOOKUP(B323,'[2]mơ lớp k3'!$B$3:$F$188,3,0)</f>
        <v>47</v>
      </c>
      <c r="N323" s="194" t="s">
        <v>734</v>
      </c>
      <c r="O323" s="1"/>
      <c r="P323" s="34"/>
    </row>
    <row r="324" spans="1:16" ht="24.75" customHeight="1">
      <c r="A324" s="32">
        <v>230</v>
      </c>
      <c r="B324" s="33" t="str">
        <f t="shared" si="5"/>
        <v>11021103030302</v>
      </c>
      <c r="C324" s="32" t="str">
        <f>VLOOKUP(D324,KHChung!$C$5:$I$824,7,0)</f>
        <v>110303</v>
      </c>
      <c r="D324" s="161" t="s">
        <v>477</v>
      </c>
      <c r="E324" s="34" t="s">
        <v>629</v>
      </c>
      <c r="F324" s="34" t="s">
        <v>18</v>
      </c>
      <c r="G324" s="174" t="s">
        <v>128</v>
      </c>
      <c r="H324" s="34"/>
      <c r="I324" s="159" t="s">
        <v>13</v>
      </c>
      <c r="J324" s="34" t="s">
        <v>634</v>
      </c>
      <c r="K324" s="35" t="s">
        <v>595</v>
      </c>
      <c r="L324" s="34" t="str">
        <f>VLOOKUP(B324,'[2]mơ lớp k3'!$B$3:$F$188,5,0)</f>
        <v>Mở</v>
      </c>
      <c r="M324" s="167">
        <f>VLOOKUP(B324,'[2]mơ lớp k3'!$B$3:$F$188,3,0)</f>
        <v>47</v>
      </c>
      <c r="N324" s="194" t="s">
        <v>734</v>
      </c>
      <c r="O324" s="1"/>
      <c r="P324" s="34"/>
    </row>
    <row r="325" spans="1:16" ht="24.75" customHeight="1">
      <c r="A325" s="32">
        <v>231</v>
      </c>
      <c r="B325" s="33" t="str">
        <f t="shared" si="5"/>
        <v>11021103050301</v>
      </c>
      <c r="C325" s="32" t="str">
        <f>VLOOKUP(D325,KHChung!$C$5:$I$824,7,0)</f>
        <v>110305</v>
      </c>
      <c r="D325" s="161" t="s">
        <v>240</v>
      </c>
      <c r="E325" s="34" t="s">
        <v>626</v>
      </c>
      <c r="F325" s="34" t="s">
        <v>20</v>
      </c>
      <c r="G325" s="34" t="s">
        <v>39</v>
      </c>
      <c r="H325" s="34"/>
      <c r="I325" s="159" t="s">
        <v>13</v>
      </c>
      <c r="J325" s="34" t="s">
        <v>634</v>
      </c>
      <c r="K325" s="35" t="s">
        <v>594</v>
      </c>
      <c r="L325" s="34" t="str">
        <f>VLOOKUP(B325,'[2]mơ lớp k3'!$B$3:$F$188,5,0)</f>
        <v>Không mở</v>
      </c>
      <c r="M325" s="167">
        <f>VLOOKUP(B325,'[2]mơ lớp k3'!$B$3:$F$188,3,0)</f>
        <v>0</v>
      </c>
      <c r="N325" s="219"/>
      <c r="O325" s="1"/>
      <c r="P325" s="34"/>
    </row>
    <row r="326" spans="1:16" ht="24.75" customHeight="1">
      <c r="A326" s="32">
        <v>232</v>
      </c>
      <c r="B326" s="33" t="str">
        <f t="shared" si="5"/>
        <v>11021103050301</v>
      </c>
      <c r="C326" s="32" t="str">
        <f>VLOOKUP(D326,KHChung!$C$5:$I$824,7,0)</f>
        <v>110305</v>
      </c>
      <c r="D326" s="161" t="s">
        <v>240</v>
      </c>
      <c r="E326" s="34" t="s">
        <v>621</v>
      </c>
      <c r="F326" s="34" t="s">
        <v>21</v>
      </c>
      <c r="G326" s="34" t="s">
        <v>39</v>
      </c>
      <c r="H326" s="34"/>
      <c r="I326" s="159" t="s">
        <v>13</v>
      </c>
      <c r="J326" s="34" t="s">
        <v>634</v>
      </c>
      <c r="K326" s="35" t="s">
        <v>594</v>
      </c>
      <c r="L326" s="34" t="str">
        <f>VLOOKUP(B326,'[2]mơ lớp k3'!$B$3:$F$188,5,0)</f>
        <v>Không mở</v>
      </c>
      <c r="M326" s="167">
        <f>VLOOKUP(B326,'[2]mơ lớp k3'!$B$3:$F$188,3,0)</f>
        <v>0</v>
      </c>
      <c r="N326" s="219"/>
      <c r="O326" s="1"/>
      <c r="P326" s="34"/>
    </row>
    <row r="327" spans="1:16" ht="24.75" customHeight="1">
      <c r="A327" s="32">
        <v>233</v>
      </c>
      <c r="B327" s="33" t="str">
        <f t="shared" si="5"/>
        <v>11021103050302</v>
      </c>
      <c r="C327" s="32" t="str">
        <f>VLOOKUP(D327,KHChung!$C$5:$I$824,7,0)</f>
        <v>110305</v>
      </c>
      <c r="D327" s="161" t="s">
        <v>240</v>
      </c>
      <c r="E327" s="34" t="s">
        <v>627</v>
      </c>
      <c r="F327" s="34" t="s">
        <v>20</v>
      </c>
      <c r="G327" s="34" t="s">
        <v>39</v>
      </c>
      <c r="H327" s="34"/>
      <c r="I327" s="159" t="s">
        <v>13</v>
      </c>
      <c r="J327" s="34" t="s">
        <v>634</v>
      </c>
      <c r="K327" s="35" t="s">
        <v>595</v>
      </c>
      <c r="L327" s="34" t="str">
        <f>VLOOKUP(B327,'[2]mơ lớp k3'!$B$3:$F$188,5,0)</f>
        <v>Không mở</v>
      </c>
      <c r="M327" s="167">
        <f>VLOOKUP(B327,'[2]mơ lớp k3'!$B$3:$F$188,3,0)</f>
        <v>2</v>
      </c>
      <c r="N327" s="219"/>
      <c r="O327" s="1"/>
      <c r="P327" s="34"/>
    </row>
    <row r="328" spans="1:16" ht="24.75" customHeight="1">
      <c r="A328" s="32">
        <v>234</v>
      </c>
      <c r="B328" s="33" t="str">
        <f t="shared" si="5"/>
        <v>11021103050302</v>
      </c>
      <c r="C328" s="32" t="str">
        <f>VLOOKUP(D328,KHChung!$C$5:$I$824,7,0)</f>
        <v>110305</v>
      </c>
      <c r="D328" s="161" t="s">
        <v>240</v>
      </c>
      <c r="E328" s="34" t="s">
        <v>629</v>
      </c>
      <c r="F328" s="34" t="s">
        <v>21</v>
      </c>
      <c r="G328" s="34" t="s">
        <v>39</v>
      </c>
      <c r="H328" s="34"/>
      <c r="I328" s="159" t="s">
        <v>13</v>
      </c>
      <c r="J328" s="34" t="s">
        <v>634</v>
      </c>
      <c r="K328" s="35" t="s">
        <v>595</v>
      </c>
      <c r="L328" s="34" t="str">
        <f>VLOOKUP(B328,'[2]mơ lớp k3'!$B$3:$F$188,5,0)</f>
        <v>Không mở</v>
      </c>
      <c r="M328" s="167">
        <f>VLOOKUP(B328,'[2]mơ lớp k3'!$B$3:$F$188,3,0)</f>
        <v>2</v>
      </c>
      <c r="N328" s="219"/>
      <c r="O328" s="1"/>
      <c r="P328" s="34"/>
    </row>
    <row r="329" spans="1:16" ht="24.75" customHeight="1">
      <c r="A329" s="32">
        <v>235</v>
      </c>
      <c r="B329" s="33" t="str">
        <f t="shared" si="5"/>
        <v>11021103100301</v>
      </c>
      <c r="C329" s="32" t="str">
        <f>VLOOKUP(D329,KHChung!$C$5:$I$824,7,0)</f>
        <v>110310</v>
      </c>
      <c r="D329" s="161" t="s">
        <v>448</v>
      </c>
      <c r="E329" s="34" t="s">
        <v>622</v>
      </c>
      <c r="F329" s="34" t="s">
        <v>18</v>
      </c>
      <c r="G329" s="34" t="s">
        <v>131</v>
      </c>
      <c r="H329" s="34"/>
      <c r="I329" s="159" t="s">
        <v>13</v>
      </c>
      <c r="J329" s="34" t="s">
        <v>634</v>
      </c>
      <c r="K329" s="35" t="s">
        <v>594</v>
      </c>
      <c r="L329" s="34" t="str">
        <f>VLOOKUP(B329,'[2]mơ lớp k3'!$B$3:$F$188,5,0)</f>
        <v>Không mở</v>
      </c>
      <c r="M329" s="167">
        <f>VLOOKUP(B329,'[2]mơ lớp k3'!$B$3:$F$188,3,0)</f>
        <v>0</v>
      </c>
      <c r="N329" s="224"/>
      <c r="O329" s="1"/>
      <c r="P329" s="34"/>
    </row>
    <row r="330" spans="1:16" ht="24.75" customHeight="1">
      <c r="A330" s="32">
        <v>236</v>
      </c>
      <c r="B330" s="33" t="str">
        <f t="shared" si="5"/>
        <v>11021103100301</v>
      </c>
      <c r="C330" s="32" t="str">
        <f>VLOOKUP(D330,KHChung!$C$5:$I$824,7,0)</f>
        <v>110310</v>
      </c>
      <c r="D330" s="161" t="s">
        <v>448</v>
      </c>
      <c r="E330" s="34" t="s">
        <v>626</v>
      </c>
      <c r="F330" s="34" t="s">
        <v>19</v>
      </c>
      <c r="G330" s="34" t="s">
        <v>131</v>
      </c>
      <c r="H330" s="34"/>
      <c r="I330" s="159" t="s">
        <v>13</v>
      </c>
      <c r="J330" s="34" t="s">
        <v>634</v>
      </c>
      <c r="K330" s="35" t="s">
        <v>594</v>
      </c>
      <c r="L330" s="34" t="str">
        <f>VLOOKUP(B330,'[2]mơ lớp k3'!$B$3:$F$188,5,0)</f>
        <v>Không mở</v>
      </c>
      <c r="M330" s="167">
        <f>VLOOKUP(B330,'[2]mơ lớp k3'!$B$3:$F$188,3,0)</f>
        <v>0</v>
      </c>
      <c r="N330" s="224"/>
      <c r="O330" s="1"/>
      <c r="P330" s="34"/>
    </row>
    <row r="331" spans="1:16" ht="24.75" customHeight="1">
      <c r="A331" s="32">
        <v>237</v>
      </c>
      <c r="B331" s="33" t="str">
        <f t="shared" si="5"/>
        <v>11021103100302</v>
      </c>
      <c r="C331" s="32" t="str">
        <f>VLOOKUP(D331,KHChung!$C$5:$I$824,7,0)</f>
        <v>110310</v>
      </c>
      <c r="D331" s="161" t="s">
        <v>448</v>
      </c>
      <c r="E331" s="34" t="s">
        <v>630</v>
      </c>
      <c r="F331" s="34" t="s">
        <v>18</v>
      </c>
      <c r="G331" s="34" t="s">
        <v>131</v>
      </c>
      <c r="H331" s="34"/>
      <c r="I331" s="159" t="s">
        <v>13</v>
      </c>
      <c r="J331" s="34" t="s">
        <v>634</v>
      </c>
      <c r="K331" s="35" t="s">
        <v>595</v>
      </c>
      <c r="L331" s="34" t="str">
        <f>VLOOKUP(B331,'[2]mơ lớp k3'!$B$3:$F$188,5,0)</f>
        <v>Không mở</v>
      </c>
      <c r="M331" s="167">
        <f>VLOOKUP(B331,'[2]mơ lớp k3'!$B$3:$F$188,3,0)</f>
        <v>0</v>
      </c>
      <c r="N331" s="224"/>
      <c r="O331" s="1"/>
      <c r="P331" s="34"/>
    </row>
    <row r="332" spans="1:16" ht="24.75" customHeight="1">
      <c r="A332" s="32">
        <v>238</v>
      </c>
      <c r="B332" s="33" t="str">
        <f t="shared" si="5"/>
        <v>11021103100302</v>
      </c>
      <c r="C332" s="32" t="str">
        <f>VLOOKUP(D332,KHChung!$C$5:$I$824,7,0)</f>
        <v>110310</v>
      </c>
      <c r="D332" s="161" t="s">
        <v>448</v>
      </c>
      <c r="E332" s="34" t="s">
        <v>627</v>
      </c>
      <c r="F332" s="34" t="s">
        <v>19</v>
      </c>
      <c r="G332" s="34" t="s">
        <v>131</v>
      </c>
      <c r="H332" s="34"/>
      <c r="I332" s="159" t="s">
        <v>13</v>
      </c>
      <c r="J332" s="34" t="s">
        <v>634</v>
      </c>
      <c r="K332" s="35" t="s">
        <v>595</v>
      </c>
      <c r="L332" s="34" t="str">
        <f>VLOOKUP(B332,'[2]mơ lớp k3'!$B$3:$F$188,5,0)</f>
        <v>Không mở</v>
      </c>
      <c r="M332" s="167">
        <f>VLOOKUP(B332,'[2]mơ lớp k3'!$B$3:$F$188,3,0)</f>
        <v>0</v>
      </c>
      <c r="N332" s="224"/>
      <c r="O332" s="1"/>
      <c r="P332" s="34"/>
    </row>
    <row r="333" spans="1:16" ht="24.75" customHeight="1">
      <c r="A333" s="32">
        <v>239</v>
      </c>
      <c r="B333" s="33" t="str">
        <f t="shared" si="5"/>
        <v>11021103400301</v>
      </c>
      <c r="C333" s="32" t="str">
        <f>VLOOKUP(D333,KHChung!$C$5:$I$824,7,0)</f>
        <v>110340</v>
      </c>
      <c r="D333" s="161" t="s">
        <v>476</v>
      </c>
      <c r="E333" s="34" t="s">
        <v>626</v>
      </c>
      <c r="F333" s="34" t="s">
        <v>17</v>
      </c>
      <c r="G333" s="34" t="s">
        <v>131</v>
      </c>
      <c r="H333" s="34"/>
      <c r="I333" s="159" t="s">
        <v>13</v>
      </c>
      <c r="J333" s="34" t="s">
        <v>634</v>
      </c>
      <c r="K333" s="35" t="s">
        <v>594</v>
      </c>
      <c r="L333" s="34" t="str">
        <f>VLOOKUP(B333,'[2]mơ lớp k3'!$B$3:$F$188,5,0)</f>
        <v>Mở</v>
      </c>
      <c r="M333" s="167">
        <f>VLOOKUP(B333,'[2]mơ lớp k3'!$B$3:$F$188,3,0)</f>
        <v>94</v>
      </c>
      <c r="N333" s="219"/>
      <c r="O333" s="1"/>
      <c r="P333" s="34"/>
    </row>
    <row r="334" spans="1:16" ht="24.75" customHeight="1">
      <c r="A334" s="32">
        <v>240</v>
      </c>
      <c r="B334" s="33" t="str">
        <f t="shared" si="5"/>
        <v>11021103400301</v>
      </c>
      <c r="C334" s="32" t="str">
        <f>VLOOKUP(D334,KHChung!$C$5:$I$824,7,0)</f>
        <v>110340</v>
      </c>
      <c r="D334" s="161" t="s">
        <v>476</v>
      </c>
      <c r="E334" s="34" t="s">
        <v>621</v>
      </c>
      <c r="F334" s="34" t="s">
        <v>18</v>
      </c>
      <c r="G334" s="34" t="s">
        <v>131</v>
      </c>
      <c r="H334" s="34"/>
      <c r="I334" s="159" t="s">
        <v>13</v>
      </c>
      <c r="J334" s="34" t="s">
        <v>634</v>
      </c>
      <c r="K334" s="35" t="s">
        <v>594</v>
      </c>
      <c r="L334" s="34" t="str">
        <f>VLOOKUP(B334,'[2]mơ lớp k3'!$B$3:$F$188,5,0)</f>
        <v>Mở</v>
      </c>
      <c r="M334" s="167">
        <f>VLOOKUP(B334,'[2]mơ lớp k3'!$B$3:$F$188,3,0)</f>
        <v>94</v>
      </c>
      <c r="N334" s="219"/>
      <c r="O334" s="1"/>
      <c r="P334" s="34"/>
    </row>
    <row r="335" spans="1:16" ht="24.75" customHeight="1">
      <c r="A335" s="32">
        <v>241</v>
      </c>
      <c r="B335" s="33" t="str">
        <f t="shared" si="5"/>
        <v>11021103400302</v>
      </c>
      <c r="C335" s="32" t="str">
        <f>VLOOKUP(D335,KHChung!$C$5:$I$824,7,0)</f>
        <v>110340</v>
      </c>
      <c r="D335" s="161" t="s">
        <v>476</v>
      </c>
      <c r="E335" s="34" t="s">
        <v>627</v>
      </c>
      <c r="F335" s="34" t="s">
        <v>17</v>
      </c>
      <c r="G335" s="34" t="s">
        <v>131</v>
      </c>
      <c r="H335" s="34"/>
      <c r="I335" s="159" t="s">
        <v>13</v>
      </c>
      <c r="J335" s="34" t="s">
        <v>634</v>
      </c>
      <c r="K335" s="35" t="s">
        <v>595</v>
      </c>
      <c r="L335" s="34" t="str">
        <f>VLOOKUP(B335,'[2]mơ lớp k3'!$B$3:$F$188,5,0)</f>
        <v>Mở</v>
      </c>
      <c r="M335" s="167">
        <f>VLOOKUP(B335,'[2]mơ lớp k3'!$B$3:$F$188,3,0)</f>
        <v>40</v>
      </c>
      <c r="N335" s="219"/>
      <c r="O335" s="1"/>
      <c r="P335" s="34"/>
    </row>
    <row r="336" spans="1:16" ht="24.75" customHeight="1">
      <c r="A336" s="32">
        <v>242</v>
      </c>
      <c r="B336" s="33" t="str">
        <f t="shared" si="5"/>
        <v>11021103400302</v>
      </c>
      <c r="C336" s="32" t="str">
        <f>VLOOKUP(D336,KHChung!$C$5:$I$824,7,0)</f>
        <v>110340</v>
      </c>
      <c r="D336" s="161" t="s">
        <v>476</v>
      </c>
      <c r="E336" s="34" t="s">
        <v>629</v>
      </c>
      <c r="F336" s="34" t="s">
        <v>18</v>
      </c>
      <c r="G336" s="34" t="s">
        <v>131</v>
      </c>
      <c r="H336" s="34"/>
      <c r="I336" s="159" t="s">
        <v>13</v>
      </c>
      <c r="J336" s="34" t="s">
        <v>634</v>
      </c>
      <c r="K336" s="35" t="s">
        <v>595</v>
      </c>
      <c r="L336" s="34" t="str">
        <f>VLOOKUP(B336,'[2]mơ lớp k3'!$B$3:$F$188,5,0)</f>
        <v>Mở</v>
      </c>
      <c r="M336" s="167">
        <f>VLOOKUP(B336,'[2]mơ lớp k3'!$B$3:$F$188,3,0)</f>
        <v>40</v>
      </c>
      <c r="N336" s="219"/>
      <c r="O336" s="1"/>
      <c r="P336" s="34"/>
    </row>
    <row r="337" spans="1:16" ht="24.75" customHeight="1">
      <c r="A337" s="32">
        <v>243</v>
      </c>
      <c r="B337" s="33" t="str">
        <f t="shared" si="5"/>
        <v>11021103410301</v>
      </c>
      <c r="C337" s="32" t="str">
        <f>VLOOKUP(D337,KHChung!$C$5:$I$824,7,0)</f>
        <v>110341</v>
      </c>
      <c r="D337" s="161" t="s">
        <v>453</v>
      </c>
      <c r="E337" s="34" t="s">
        <v>622</v>
      </c>
      <c r="F337" s="34" t="s">
        <v>18</v>
      </c>
      <c r="G337" s="34" t="s">
        <v>39</v>
      </c>
      <c r="H337" s="34"/>
      <c r="I337" s="159" t="s">
        <v>13</v>
      </c>
      <c r="J337" s="34" t="s">
        <v>634</v>
      </c>
      <c r="K337" s="35" t="s">
        <v>594</v>
      </c>
      <c r="L337" s="34" t="str">
        <f>VLOOKUP(B337,'[2]mơ lớp k3'!$B$3:$F$188,5,0)</f>
        <v>Không mở</v>
      </c>
      <c r="M337" s="167">
        <f>VLOOKUP(B337,'[2]mơ lớp k3'!$B$3:$F$188,3,0)</f>
        <v>0</v>
      </c>
      <c r="N337" s="219"/>
      <c r="O337" s="1"/>
      <c r="P337" s="34"/>
    </row>
    <row r="338" spans="1:16" ht="24.75" customHeight="1">
      <c r="A338" s="32">
        <v>244</v>
      </c>
      <c r="B338" s="33" t="str">
        <f t="shared" si="5"/>
        <v>11021103410301</v>
      </c>
      <c r="C338" s="32" t="str">
        <f>VLOOKUP(D338,KHChung!$C$5:$I$824,7,0)</f>
        <v>110341</v>
      </c>
      <c r="D338" s="161" t="s">
        <v>453</v>
      </c>
      <c r="E338" s="34" t="s">
        <v>626</v>
      </c>
      <c r="F338" s="34" t="s">
        <v>19</v>
      </c>
      <c r="G338" s="34" t="s">
        <v>39</v>
      </c>
      <c r="H338" s="34"/>
      <c r="I338" s="159" t="s">
        <v>13</v>
      </c>
      <c r="J338" s="34" t="s">
        <v>634</v>
      </c>
      <c r="K338" s="35" t="s">
        <v>594</v>
      </c>
      <c r="L338" s="34" t="str">
        <f>VLOOKUP(B338,'[2]mơ lớp k3'!$B$3:$F$188,5,0)</f>
        <v>Không mở</v>
      </c>
      <c r="M338" s="167">
        <f>VLOOKUP(B338,'[2]mơ lớp k3'!$B$3:$F$188,3,0)</f>
        <v>0</v>
      </c>
      <c r="N338" s="219"/>
      <c r="O338" s="1"/>
      <c r="P338" s="34"/>
    </row>
    <row r="339" spans="1:16" ht="24.75" customHeight="1">
      <c r="A339" s="32">
        <v>245</v>
      </c>
      <c r="B339" s="33" t="str">
        <f t="shared" si="5"/>
        <v>11021103410302</v>
      </c>
      <c r="C339" s="32" t="str">
        <f>VLOOKUP(D339,KHChung!$C$5:$I$824,7,0)</f>
        <v>110341</v>
      </c>
      <c r="D339" s="161" t="s">
        <v>453</v>
      </c>
      <c r="E339" s="34" t="s">
        <v>630</v>
      </c>
      <c r="F339" s="34" t="s">
        <v>18</v>
      </c>
      <c r="G339" s="34" t="s">
        <v>39</v>
      </c>
      <c r="H339" s="34"/>
      <c r="I339" s="159" t="s">
        <v>13</v>
      </c>
      <c r="J339" s="34" t="s">
        <v>634</v>
      </c>
      <c r="K339" s="35" t="s">
        <v>595</v>
      </c>
      <c r="L339" s="34" t="str">
        <f>VLOOKUP(B339,'[2]mơ lớp k3'!$B$3:$F$188,5,0)</f>
        <v>Không mở</v>
      </c>
      <c r="M339" s="167">
        <f>VLOOKUP(B339,'[2]mơ lớp k3'!$B$3:$F$188,3,0)</f>
        <v>0</v>
      </c>
      <c r="N339" s="219"/>
      <c r="O339" s="1"/>
      <c r="P339" s="34"/>
    </row>
    <row r="340" spans="1:16" ht="24.75" customHeight="1">
      <c r="A340" s="32">
        <v>246</v>
      </c>
      <c r="B340" s="33" t="str">
        <f t="shared" si="5"/>
        <v>11021103410302</v>
      </c>
      <c r="C340" s="32" t="str">
        <f>VLOOKUP(D340,KHChung!$C$5:$I$824,7,0)</f>
        <v>110341</v>
      </c>
      <c r="D340" s="161" t="s">
        <v>453</v>
      </c>
      <c r="E340" s="34" t="s">
        <v>627</v>
      </c>
      <c r="F340" s="34" t="s">
        <v>19</v>
      </c>
      <c r="G340" s="34" t="s">
        <v>39</v>
      </c>
      <c r="H340" s="34"/>
      <c r="I340" s="159" t="s">
        <v>13</v>
      </c>
      <c r="J340" s="34" t="s">
        <v>634</v>
      </c>
      <c r="K340" s="35" t="s">
        <v>595</v>
      </c>
      <c r="L340" s="34" t="str">
        <f>VLOOKUP(B340,'[2]mơ lớp k3'!$B$3:$F$188,5,0)</f>
        <v>Không mở</v>
      </c>
      <c r="M340" s="167">
        <f>VLOOKUP(B340,'[2]mơ lớp k3'!$B$3:$F$188,3,0)</f>
        <v>0</v>
      </c>
      <c r="N340" s="219"/>
      <c r="O340" s="1"/>
      <c r="P340" s="34"/>
    </row>
    <row r="341" spans="1:16" ht="24.75" customHeight="1">
      <c r="A341" s="32">
        <v>247</v>
      </c>
      <c r="B341" s="33" t="str">
        <f t="shared" si="5"/>
        <v>11021103440301</v>
      </c>
      <c r="C341" s="32" t="str">
        <f>VLOOKUP(D341,KHChung!$C$5:$I$824,7,0)</f>
        <v>110344</v>
      </c>
      <c r="D341" s="161" t="s">
        <v>464</v>
      </c>
      <c r="E341" s="34" t="s">
        <v>626</v>
      </c>
      <c r="F341" s="34" t="s">
        <v>20</v>
      </c>
      <c r="G341" s="34" t="s">
        <v>131</v>
      </c>
      <c r="H341" s="34"/>
      <c r="I341" s="159" t="s">
        <v>13</v>
      </c>
      <c r="J341" s="34" t="s">
        <v>634</v>
      </c>
      <c r="K341" s="35" t="s">
        <v>594</v>
      </c>
      <c r="L341" s="34" t="str">
        <f>VLOOKUP(B341,'[2]mơ lớp k3'!$B$3:$F$188,5,0)</f>
        <v>Mở</v>
      </c>
      <c r="M341" s="167">
        <f>VLOOKUP(B341,'[2]mơ lớp k3'!$B$3:$F$188,3,0)</f>
        <v>48</v>
      </c>
      <c r="N341" s="219"/>
      <c r="O341" s="1"/>
      <c r="P341" s="34"/>
    </row>
    <row r="342" spans="1:16" ht="24.75" customHeight="1">
      <c r="A342" s="32">
        <v>248</v>
      </c>
      <c r="B342" s="33" t="str">
        <f t="shared" si="5"/>
        <v>11021103440301</v>
      </c>
      <c r="C342" s="32" t="str">
        <f>VLOOKUP(D342,KHChung!$C$5:$I$824,7,0)</f>
        <v>110344</v>
      </c>
      <c r="D342" s="161" t="s">
        <v>464</v>
      </c>
      <c r="E342" s="34" t="s">
        <v>621</v>
      </c>
      <c r="F342" s="34" t="s">
        <v>21</v>
      </c>
      <c r="G342" s="34" t="s">
        <v>131</v>
      </c>
      <c r="H342" s="34"/>
      <c r="I342" s="159" t="s">
        <v>13</v>
      </c>
      <c r="J342" s="34" t="s">
        <v>634</v>
      </c>
      <c r="K342" s="35" t="s">
        <v>594</v>
      </c>
      <c r="L342" s="34" t="str">
        <f>VLOOKUP(B342,'[2]mơ lớp k3'!$B$3:$F$188,5,0)</f>
        <v>Mở</v>
      </c>
      <c r="M342" s="167">
        <f>VLOOKUP(B342,'[2]mơ lớp k3'!$B$3:$F$188,3,0)</f>
        <v>48</v>
      </c>
      <c r="N342" s="219"/>
      <c r="O342" s="1"/>
      <c r="P342" s="34"/>
    </row>
    <row r="343" spans="1:16" ht="24.75" customHeight="1">
      <c r="A343" s="32">
        <v>249</v>
      </c>
      <c r="B343" s="33" t="str">
        <f t="shared" si="5"/>
        <v>11021103440302</v>
      </c>
      <c r="C343" s="32" t="str">
        <f>VLOOKUP(D343,KHChung!$C$5:$I$824,7,0)</f>
        <v>110344</v>
      </c>
      <c r="D343" s="161" t="s">
        <v>464</v>
      </c>
      <c r="E343" s="34" t="s">
        <v>627</v>
      </c>
      <c r="F343" s="34" t="s">
        <v>20</v>
      </c>
      <c r="G343" s="175" t="s">
        <v>131</v>
      </c>
      <c r="H343" s="34"/>
      <c r="I343" s="159" t="s">
        <v>13</v>
      </c>
      <c r="J343" s="34" t="s">
        <v>634</v>
      </c>
      <c r="K343" s="35" t="s">
        <v>595</v>
      </c>
      <c r="L343" s="34" t="str">
        <f>VLOOKUP(B343,'[2]mơ lớp k3'!$B$3:$F$188,5,0)</f>
        <v>Không mở</v>
      </c>
      <c r="M343" s="167">
        <f>VLOOKUP(B343,'[2]mơ lớp k3'!$B$3:$F$188,3,0)</f>
        <v>1</v>
      </c>
      <c r="N343" s="222" t="s">
        <v>735</v>
      </c>
      <c r="O343" s="1"/>
      <c r="P343" s="34"/>
    </row>
    <row r="344" spans="1:16" ht="24.75" customHeight="1">
      <c r="A344" s="32">
        <v>250</v>
      </c>
      <c r="B344" s="33" t="str">
        <f t="shared" si="5"/>
        <v>11021103440302</v>
      </c>
      <c r="C344" s="32" t="str">
        <f>VLOOKUP(D344,KHChung!$C$5:$I$824,7,0)</f>
        <v>110344</v>
      </c>
      <c r="D344" s="161" t="s">
        <v>464</v>
      </c>
      <c r="E344" s="34" t="s">
        <v>629</v>
      </c>
      <c r="F344" s="34" t="s">
        <v>21</v>
      </c>
      <c r="G344" s="175" t="s">
        <v>131</v>
      </c>
      <c r="H344" s="34"/>
      <c r="I344" s="159" t="s">
        <v>13</v>
      </c>
      <c r="J344" s="34" t="s">
        <v>634</v>
      </c>
      <c r="K344" s="35" t="s">
        <v>595</v>
      </c>
      <c r="L344" s="34" t="str">
        <f>VLOOKUP(B344,'[2]mơ lớp k3'!$B$3:$F$188,5,0)</f>
        <v>Không mở</v>
      </c>
      <c r="M344" s="167">
        <f>VLOOKUP(B344,'[2]mơ lớp k3'!$B$3:$F$188,3,0)</f>
        <v>1</v>
      </c>
      <c r="N344" s="222" t="s">
        <v>735</v>
      </c>
      <c r="O344" s="1"/>
      <c r="P344" s="34"/>
    </row>
    <row r="345" spans="1:16" ht="24.75" customHeight="1">
      <c r="A345" s="32">
        <v>251</v>
      </c>
      <c r="B345" s="33" t="str">
        <f t="shared" si="5"/>
        <v>11021103510301</v>
      </c>
      <c r="C345" s="32" t="str">
        <f>VLOOKUP(D345,KHChung!$C$5:$I$824,7,0)</f>
        <v>110351</v>
      </c>
      <c r="D345" s="161" t="s">
        <v>243</v>
      </c>
      <c r="E345" s="34" t="s">
        <v>626</v>
      </c>
      <c r="F345" s="34" t="s">
        <v>20</v>
      </c>
      <c r="G345" s="34" t="s">
        <v>39</v>
      </c>
      <c r="H345" s="34"/>
      <c r="I345" s="159" t="s">
        <v>13</v>
      </c>
      <c r="J345" s="34" t="s">
        <v>634</v>
      </c>
      <c r="K345" s="35" t="s">
        <v>594</v>
      </c>
      <c r="L345" s="34" t="str">
        <f>VLOOKUP(B345,'[2]mơ lớp k3'!$B$3:$F$188,5,0)</f>
        <v>Không mở</v>
      </c>
      <c r="M345" s="167">
        <f>VLOOKUP(B345,'[2]mơ lớp k3'!$B$3:$F$188,3,0)</f>
        <v>5</v>
      </c>
      <c r="N345" s="219"/>
      <c r="O345" s="1"/>
      <c r="P345" s="34"/>
    </row>
    <row r="346" spans="1:16" ht="24.75" customHeight="1">
      <c r="A346" s="32">
        <v>252</v>
      </c>
      <c r="B346" s="33" t="str">
        <f t="shared" si="5"/>
        <v>11021103510301</v>
      </c>
      <c r="C346" s="32" t="str">
        <f>VLOOKUP(D346,KHChung!$C$5:$I$824,7,0)</f>
        <v>110351</v>
      </c>
      <c r="D346" s="161" t="s">
        <v>243</v>
      </c>
      <c r="E346" s="34" t="s">
        <v>621</v>
      </c>
      <c r="F346" s="34" t="s">
        <v>21</v>
      </c>
      <c r="G346" s="34" t="s">
        <v>39</v>
      </c>
      <c r="H346" s="34"/>
      <c r="I346" s="159" t="s">
        <v>13</v>
      </c>
      <c r="J346" s="34" t="s">
        <v>634</v>
      </c>
      <c r="K346" s="35" t="s">
        <v>594</v>
      </c>
      <c r="L346" s="34" t="str">
        <f>VLOOKUP(B346,'[2]mơ lớp k3'!$B$3:$F$188,5,0)</f>
        <v>Không mở</v>
      </c>
      <c r="M346" s="167">
        <f>VLOOKUP(B346,'[2]mơ lớp k3'!$B$3:$F$188,3,0)</f>
        <v>5</v>
      </c>
      <c r="N346" s="219"/>
      <c r="O346" s="1"/>
      <c r="P346" s="34"/>
    </row>
    <row r="347" spans="1:16" ht="24.75" customHeight="1">
      <c r="A347" s="32">
        <v>253</v>
      </c>
      <c r="B347" s="33" t="str">
        <f t="shared" si="5"/>
        <v>11021103510302</v>
      </c>
      <c r="C347" s="32" t="str">
        <f>VLOOKUP(D347,KHChung!$C$5:$I$824,7,0)</f>
        <v>110351</v>
      </c>
      <c r="D347" s="161" t="s">
        <v>243</v>
      </c>
      <c r="E347" s="34" t="s">
        <v>627</v>
      </c>
      <c r="F347" s="34" t="s">
        <v>20</v>
      </c>
      <c r="G347" s="34" t="s">
        <v>39</v>
      </c>
      <c r="H347" s="34"/>
      <c r="I347" s="159" t="s">
        <v>13</v>
      </c>
      <c r="J347" s="34" t="s">
        <v>634</v>
      </c>
      <c r="K347" s="35" t="s">
        <v>595</v>
      </c>
      <c r="L347" s="34" t="str">
        <f>VLOOKUP(B347,'[2]mơ lớp k3'!$B$3:$F$188,5,0)</f>
        <v>Không mở</v>
      </c>
      <c r="M347" s="167">
        <f>VLOOKUP(B347,'[2]mơ lớp k3'!$B$3:$F$188,3,0)</f>
        <v>2</v>
      </c>
      <c r="N347" s="219"/>
      <c r="O347" s="1"/>
      <c r="P347" s="34"/>
    </row>
    <row r="348" spans="1:16" ht="24.75" customHeight="1">
      <c r="A348" s="32">
        <v>254</v>
      </c>
      <c r="B348" s="33" t="str">
        <f t="shared" si="5"/>
        <v>11021103510302</v>
      </c>
      <c r="C348" s="32" t="str">
        <f>VLOOKUP(D348,KHChung!$C$5:$I$824,7,0)</f>
        <v>110351</v>
      </c>
      <c r="D348" s="161" t="s">
        <v>243</v>
      </c>
      <c r="E348" s="34" t="s">
        <v>629</v>
      </c>
      <c r="F348" s="34" t="s">
        <v>21</v>
      </c>
      <c r="G348" s="34" t="s">
        <v>39</v>
      </c>
      <c r="H348" s="34"/>
      <c r="I348" s="159" t="s">
        <v>13</v>
      </c>
      <c r="J348" s="34" t="s">
        <v>634</v>
      </c>
      <c r="K348" s="35" t="s">
        <v>595</v>
      </c>
      <c r="L348" s="34" t="str">
        <f>VLOOKUP(B348,'[2]mơ lớp k3'!$B$3:$F$188,5,0)</f>
        <v>Không mở</v>
      </c>
      <c r="M348" s="167">
        <f>VLOOKUP(B348,'[2]mơ lớp k3'!$B$3:$F$188,3,0)</f>
        <v>2</v>
      </c>
      <c r="N348" s="219"/>
      <c r="O348" s="1"/>
      <c r="P348" s="34"/>
    </row>
    <row r="349" spans="1:16" ht="24.75" customHeight="1">
      <c r="A349" s="32">
        <v>255</v>
      </c>
      <c r="B349" s="33" t="str">
        <f t="shared" si="5"/>
        <v>11021103610301</v>
      </c>
      <c r="C349" s="32" t="str">
        <f>VLOOKUP(D349,KHChung!$C$5:$I$824,7,0)</f>
        <v>110361</v>
      </c>
      <c r="D349" s="161" t="s">
        <v>443</v>
      </c>
      <c r="E349" s="34" t="s">
        <v>622</v>
      </c>
      <c r="F349" s="34" t="s">
        <v>18</v>
      </c>
      <c r="G349" s="174" t="s">
        <v>131</v>
      </c>
      <c r="H349" s="34"/>
      <c r="I349" s="159" t="s">
        <v>13</v>
      </c>
      <c r="J349" s="34" t="s">
        <v>634</v>
      </c>
      <c r="K349" s="35" t="s">
        <v>594</v>
      </c>
      <c r="L349" s="34" t="str">
        <f>VLOOKUP(B349,'[2]mơ lớp k3'!$B$3:$F$188,5,0)</f>
        <v>Mở</v>
      </c>
      <c r="M349" s="167">
        <f>VLOOKUP(B349,'[2]mơ lớp k3'!$B$3:$F$188,3,0)</f>
        <v>101</v>
      </c>
      <c r="N349" s="223" t="s">
        <v>734</v>
      </c>
      <c r="O349" s="1"/>
      <c r="P349" s="34"/>
    </row>
    <row r="350" spans="1:16" ht="24.75" customHeight="1">
      <c r="A350" s="32">
        <v>256</v>
      </c>
      <c r="B350" s="33" t="str">
        <f t="shared" si="5"/>
        <v>11021103610301</v>
      </c>
      <c r="C350" s="32" t="str">
        <f>VLOOKUP(D350,KHChung!$C$5:$I$824,7,0)</f>
        <v>110361</v>
      </c>
      <c r="D350" s="161" t="s">
        <v>443</v>
      </c>
      <c r="E350" s="34" t="s">
        <v>626</v>
      </c>
      <c r="F350" s="34" t="s">
        <v>19</v>
      </c>
      <c r="G350" s="174" t="s">
        <v>131</v>
      </c>
      <c r="H350" s="34"/>
      <c r="I350" s="159" t="s">
        <v>13</v>
      </c>
      <c r="J350" s="34" t="s">
        <v>634</v>
      </c>
      <c r="K350" s="35" t="s">
        <v>594</v>
      </c>
      <c r="L350" s="34" t="str">
        <f>VLOOKUP(B350,'[2]mơ lớp k3'!$B$3:$F$188,5,0)</f>
        <v>Mở</v>
      </c>
      <c r="M350" s="167">
        <f>VLOOKUP(B350,'[2]mơ lớp k3'!$B$3:$F$188,3,0)</f>
        <v>101</v>
      </c>
      <c r="N350" s="223" t="s">
        <v>734</v>
      </c>
      <c r="O350" s="1"/>
      <c r="P350" s="34"/>
    </row>
    <row r="351" spans="1:16" ht="24.75" customHeight="1">
      <c r="A351" s="32">
        <v>257</v>
      </c>
      <c r="B351" s="33" t="str">
        <f>CONCATENATE("1102",C351,"03",K351)</f>
        <v>11021103610302</v>
      </c>
      <c r="C351" s="32" t="str">
        <f>VLOOKUP(D351,KHChung!$C$5:$I$824,7,0)</f>
        <v>110361</v>
      </c>
      <c r="D351" s="161" t="s">
        <v>443</v>
      </c>
      <c r="E351" s="34" t="s">
        <v>630</v>
      </c>
      <c r="F351" s="34" t="s">
        <v>18</v>
      </c>
      <c r="G351" s="174" t="s">
        <v>131</v>
      </c>
      <c r="H351" s="34"/>
      <c r="I351" s="159" t="s">
        <v>13</v>
      </c>
      <c r="J351" s="34" t="s">
        <v>634</v>
      </c>
      <c r="K351" s="35" t="s">
        <v>595</v>
      </c>
      <c r="L351" s="34" t="str">
        <f>VLOOKUP(B351,'[2]mơ lớp k3'!$B$3:$F$188,5,0)</f>
        <v>Mở</v>
      </c>
      <c r="M351" s="167">
        <f>VLOOKUP(B351,'[2]mơ lớp k3'!$B$3:$F$188,3,0)</f>
        <v>34</v>
      </c>
      <c r="N351" s="223" t="s">
        <v>734</v>
      </c>
      <c r="O351" s="1"/>
      <c r="P351" s="34"/>
    </row>
    <row r="352" spans="1:16" ht="24.75" customHeight="1">
      <c r="A352" s="32">
        <v>258</v>
      </c>
      <c r="B352" s="33" t="str">
        <f>CONCATENATE("1102",C352,"03",K352)</f>
        <v>11021103610302</v>
      </c>
      <c r="C352" s="32" t="str">
        <f>VLOOKUP(D352,KHChung!$C$5:$I$824,7,0)</f>
        <v>110361</v>
      </c>
      <c r="D352" s="161" t="s">
        <v>443</v>
      </c>
      <c r="E352" s="34" t="s">
        <v>627</v>
      </c>
      <c r="F352" s="34" t="s">
        <v>19</v>
      </c>
      <c r="G352" s="174" t="s">
        <v>131</v>
      </c>
      <c r="H352" s="34"/>
      <c r="I352" s="159" t="s">
        <v>13</v>
      </c>
      <c r="J352" s="34" t="s">
        <v>634</v>
      </c>
      <c r="K352" s="35" t="s">
        <v>595</v>
      </c>
      <c r="L352" s="34" t="str">
        <f>VLOOKUP(B352,'[2]mơ lớp k3'!$B$3:$F$188,5,0)</f>
        <v>Mở</v>
      </c>
      <c r="M352" s="167">
        <f>VLOOKUP(B352,'[2]mơ lớp k3'!$B$3:$F$188,3,0)</f>
        <v>34</v>
      </c>
      <c r="N352" s="223" t="s">
        <v>734</v>
      </c>
      <c r="O352" s="1"/>
      <c r="P352" s="34"/>
    </row>
    <row r="353" spans="1:16" ht="24.75" customHeight="1">
      <c r="A353" s="32">
        <v>259</v>
      </c>
      <c r="B353" s="33" t="str">
        <f>CONCATENATE("1102",C353,"03",K353)</f>
        <v>11021303090301</v>
      </c>
      <c r="C353" s="32" t="str">
        <f>VLOOKUP(D353,KHChung!$C$5:$I$824,7,0)</f>
        <v>130309</v>
      </c>
      <c r="D353" s="161" t="s">
        <v>545</v>
      </c>
      <c r="E353" s="34"/>
      <c r="F353" s="34" t="s">
        <v>17</v>
      </c>
      <c r="G353" s="174" t="s">
        <v>39</v>
      </c>
      <c r="H353" s="34"/>
      <c r="I353" s="159" t="s">
        <v>59</v>
      </c>
      <c r="J353" s="34" t="s">
        <v>638</v>
      </c>
      <c r="K353" s="35" t="s">
        <v>594</v>
      </c>
      <c r="L353" s="34" t="str">
        <f>VLOOKUP(B353,'[2]mơ lớp k3'!$B$3:$F$188,5,0)</f>
        <v>Mở</v>
      </c>
      <c r="M353" s="167">
        <f>VLOOKUP(B353,'[2]mơ lớp k3'!$B$3:$F$188,3,0)</f>
        <v>104</v>
      </c>
      <c r="N353" s="194" t="s">
        <v>734</v>
      </c>
      <c r="O353" s="34" t="s">
        <v>626</v>
      </c>
      <c r="P353" s="34"/>
    </row>
    <row r="354" spans="1:16" ht="24.75" customHeight="1">
      <c r="A354" s="32">
        <v>260</v>
      </c>
      <c r="B354" s="33" t="str">
        <f>CONCATENATE("1102",C354,"03",K354)</f>
        <v>11021303090301</v>
      </c>
      <c r="C354" s="32" t="str">
        <f>VLOOKUP(D354,KHChung!$C$5:$I$824,7,0)</f>
        <v>130309</v>
      </c>
      <c r="D354" s="161" t="s">
        <v>545</v>
      </c>
      <c r="E354" s="34"/>
      <c r="F354" s="34" t="s">
        <v>18</v>
      </c>
      <c r="G354" s="174" t="s">
        <v>39</v>
      </c>
      <c r="H354" s="34"/>
      <c r="I354" s="159" t="s">
        <v>59</v>
      </c>
      <c r="J354" s="34" t="s">
        <v>638</v>
      </c>
      <c r="K354" s="35" t="s">
        <v>594</v>
      </c>
      <c r="L354" s="34" t="str">
        <f>VLOOKUP(B354,'[2]mơ lớp k3'!$B$3:$F$188,5,0)</f>
        <v>Mở</v>
      </c>
      <c r="M354" s="167">
        <f>VLOOKUP(B354,'[2]mơ lớp k3'!$B$3:$F$188,3,0)</f>
        <v>104</v>
      </c>
      <c r="N354" s="194" t="s">
        <v>734</v>
      </c>
      <c r="O354" s="34" t="s">
        <v>621</v>
      </c>
      <c r="P354" s="34"/>
    </row>
    <row r="355" spans="1:16" ht="24.75" customHeight="1">
      <c r="A355" s="32">
        <v>261</v>
      </c>
      <c r="B355" s="33" t="str">
        <f>CONCATENATE("1102",C355,"03",K355)</f>
        <v>11021303090301</v>
      </c>
      <c r="C355" s="32" t="str">
        <f>VLOOKUP(D355,KHChung!$C$5:$I$824,7,0)</f>
        <v>130309</v>
      </c>
      <c r="D355" s="161" t="s">
        <v>545</v>
      </c>
      <c r="E355" s="34" t="s">
        <v>627</v>
      </c>
      <c r="F355" s="34" t="s">
        <v>17</v>
      </c>
      <c r="G355" s="34" t="s">
        <v>125</v>
      </c>
      <c r="H355" s="34"/>
      <c r="I355" s="159" t="s">
        <v>59</v>
      </c>
      <c r="J355" s="34" t="s">
        <v>638</v>
      </c>
      <c r="K355" s="35" t="s">
        <v>594</v>
      </c>
      <c r="L355" s="34" t="str">
        <f>VLOOKUP(B355,'[2]mơ lớp k3'!$B$3:$F$188,5,0)</f>
        <v>Mở</v>
      </c>
      <c r="M355" s="167">
        <f>VLOOKUP(B355,'[2]mơ lớp k3'!$B$3:$F$188,3,0)</f>
        <v>104</v>
      </c>
      <c r="N355" s="194" t="s">
        <v>734</v>
      </c>
      <c r="O355" s="1"/>
      <c r="P355" s="34"/>
    </row>
    <row r="356" spans="1:16" ht="24.75" customHeight="1">
      <c r="A356" s="32">
        <v>262</v>
      </c>
      <c r="B356" s="33" t="str">
        <f>CONCATENATE("1102",C356,"03",K356)</f>
        <v>11021303090301</v>
      </c>
      <c r="C356" s="32" t="str">
        <f>VLOOKUP(D356,KHChung!$C$5:$I$824,7,0)</f>
        <v>130309</v>
      </c>
      <c r="D356" s="161" t="s">
        <v>545</v>
      </c>
      <c r="E356" s="34" t="s">
        <v>629</v>
      </c>
      <c r="F356" s="34" t="s">
        <v>18</v>
      </c>
      <c r="G356" s="34" t="s">
        <v>125</v>
      </c>
      <c r="H356" s="34"/>
      <c r="I356" s="159" t="s">
        <v>59</v>
      </c>
      <c r="J356" s="34" t="s">
        <v>638</v>
      </c>
      <c r="K356" s="35" t="s">
        <v>594</v>
      </c>
      <c r="L356" s="34" t="str">
        <f>VLOOKUP(B356,'[2]mơ lớp k3'!$B$3:$F$188,5,0)</f>
        <v>Mở</v>
      </c>
      <c r="M356" s="167">
        <f>VLOOKUP(B356,'[2]mơ lớp k3'!$B$3:$F$188,3,0)</f>
        <v>104</v>
      </c>
      <c r="N356" s="194" t="s">
        <v>734</v>
      </c>
      <c r="O356" s="1"/>
      <c r="P356" s="34"/>
    </row>
    <row r="357" spans="1:16" ht="24.75" customHeight="1">
      <c r="A357" s="32">
        <v>263</v>
      </c>
      <c r="B357" s="33" t="str">
        <f>CONCATENATE("1102",C357,"03",K357)</f>
        <v>11021303160301</v>
      </c>
      <c r="C357" s="32" t="str">
        <f>VLOOKUP(D357,KHChung!$C$5:$I$824,7,0)</f>
        <v>130316</v>
      </c>
      <c r="D357" s="161" t="s">
        <v>559</v>
      </c>
      <c r="E357" s="34"/>
      <c r="F357" s="34" t="s">
        <v>20</v>
      </c>
      <c r="G357" s="174" t="s">
        <v>39</v>
      </c>
      <c r="H357" s="34"/>
      <c r="I357" s="159" t="s">
        <v>59</v>
      </c>
      <c r="J357" s="34" t="s">
        <v>638</v>
      </c>
      <c r="K357" s="35" t="s">
        <v>594</v>
      </c>
      <c r="L357" s="34" t="str">
        <f>VLOOKUP(B357,'[2]mơ lớp k3'!$B$3:$F$188,5,0)</f>
        <v>Mở</v>
      </c>
      <c r="M357" s="167">
        <f>VLOOKUP(B357,'[2]mơ lớp k3'!$B$3:$F$188,3,0)</f>
        <v>103</v>
      </c>
      <c r="N357" s="194" t="s">
        <v>734</v>
      </c>
      <c r="O357" s="1"/>
      <c r="P357" s="34"/>
    </row>
    <row r="358" spans="1:16" ht="24.75" customHeight="1">
      <c r="A358" s="32">
        <v>264</v>
      </c>
      <c r="B358" s="33" t="str">
        <f>CONCATENATE("1102",C358,"03",K358)</f>
        <v>11021303160301</v>
      </c>
      <c r="C358" s="32" t="str">
        <f>VLOOKUP(D358,KHChung!$C$5:$I$824,7,0)</f>
        <v>130316</v>
      </c>
      <c r="D358" s="161" t="s">
        <v>559</v>
      </c>
      <c r="E358" s="34"/>
      <c r="F358" s="34" t="s">
        <v>21</v>
      </c>
      <c r="G358" s="174" t="s">
        <v>39</v>
      </c>
      <c r="H358" s="34"/>
      <c r="I358" s="159" t="s">
        <v>59</v>
      </c>
      <c r="J358" s="34" t="s">
        <v>638</v>
      </c>
      <c r="K358" s="35" t="s">
        <v>594</v>
      </c>
      <c r="L358" s="34" t="str">
        <f>VLOOKUP(B358,'[2]mơ lớp k3'!$B$3:$F$188,5,0)</f>
        <v>Mở</v>
      </c>
      <c r="M358" s="167">
        <f>VLOOKUP(B358,'[2]mơ lớp k3'!$B$3:$F$188,3,0)</f>
        <v>103</v>
      </c>
      <c r="N358" s="194" t="s">
        <v>734</v>
      </c>
      <c r="O358" s="1"/>
      <c r="P358" s="34"/>
    </row>
    <row r="359" spans="1:16" ht="24.75" customHeight="1">
      <c r="A359" s="32">
        <v>265</v>
      </c>
      <c r="B359" s="33" t="str">
        <f>CONCATENATE("1102",C359,"03",K359)</f>
        <v>11021303160301</v>
      </c>
      <c r="C359" s="32" t="str">
        <f>VLOOKUP(D359,KHChung!$C$5:$I$824,7,0)</f>
        <v>130316</v>
      </c>
      <c r="D359" s="161" t="s">
        <v>559</v>
      </c>
      <c r="E359" s="34" t="s">
        <v>618</v>
      </c>
      <c r="F359" s="34" t="s">
        <v>20</v>
      </c>
      <c r="G359" s="174" t="s">
        <v>125</v>
      </c>
      <c r="H359" s="34"/>
      <c r="I359" s="159" t="s">
        <v>59</v>
      </c>
      <c r="J359" s="34" t="s">
        <v>638</v>
      </c>
      <c r="K359" s="35" t="s">
        <v>594</v>
      </c>
      <c r="L359" s="34" t="str">
        <f>VLOOKUP(B359,'[2]mơ lớp k3'!$B$3:$F$188,5,0)</f>
        <v>Mở</v>
      </c>
      <c r="M359" s="167">
        <f>VLOOKUP(B359,'[2]mơ lớp k3'!$B$3:$F$188,3,0)</f>
        <v>103</v>
      </c>
      <c r="N359" s="194" t="s">
        <v>734</v>
      </c>
      <c r="O359" s="1"/>
      <c r="P359" s="34"/>
    </row>
    <row r="360" spans="1:16" ht="24.75" customHeight="1">
      <c r="A360" s="32">
        <v>266</v>
      </c>
      <c r="B360" s="33" t="str">
        <f>CONCATENATE("1102",C360,"03",K360)</f>
        <v>11021303160301</v>
      </c>
      <c r="C360" s="32" t="str">
        <f>VLOOKUP(D360,KHChung!$C$5:$I$824,7,0)</f>
        <v>130316</v>
      </c>
      <c r="D360" s="161" t="s">
        <v>559</v>
      </c>
      <c r="E360" s="34" t="s">
        <v>627</v>
      </c>
      <c r="F360" s="34" t="s">
        <v>21</v>
      </c>
      <c r="G360" s="174" t="s">
        <v>125</v>
      </c>
      <c r="H360" s="34"/>
      <c r="I360" s="159" t="s">
        <v>59</v>
      </c>
      <c r="J360" s="34" t="s">
        <v>638</v>
      </c>
      <c r="K360" s="35" t="s">
        <v>594</v>
      </c>
      <c r="L360" s="34" t="str">
        <f>VLOOKUP(B360,'[2]mơ lớp k3'!$B$3:$F$188,5,0)</f>
        <v>Mở</v>
      </c>
      <c r="M360" s="167">
        <f>VLOOKUP(B360,'[2]mơ lớp k3'!$B$3:$F$188,3,0)</f>
        <v>103</v>
      </c>
      <c r="N360" s="194" t="s">
        <v>734</v>
      </c>
      <c r="O360" s="1"/>
      <c r="P360" s="34"/>
    </row>
    <row r="361" spans="1:16" ht="24.75" customHeight="1">
      <c r="A361" s="32">
        <v>267</v>
      </c>
      <c r="B361" s="33" t="str">
        <f>CONCATENATE("1102",C361,"03",K361)</f>
        <v>11021303240301</v>
      </c>
      <c r="C361" s="32" t="str">
        <f>VLOOKUP(D361,KHChung!$C$5:$I$824,7,0)</f>
        <v>130324</v>
      </c>
      <c r="D361" s="161" t="s">
        <v>546</v>
      </c>
      <c r="E361" s="34" t="s">
        <v>622</v>
      </c>
      <c r="F361" s="34" t="s">
        <v>18</v>
      </c>
      <c r="G361" s="34" t="s">
        <v>39</v>
      </c>
      <c r="H361" s="34"/>
      <c r="I361" s="159" t="s">
        <v>59</v>
      </c>
      <c r="J361" s="34" t="s">
        <v>638</v>
      </c>
      <c r="K361" s="35" t="s">
        <v>594</v>
      </c>
      <c r="L361" s="34" t="str">
        <f>VLOOKUP(B361,'[2]mơ lớp k3'!$B$3:$F$188,5,0)</f>
        <v>Không mở</v>
      </c>
      <c r="M361" s="167">
        <f>VLOOKUP(B361,'[2]mơ lớp k3'!$B$3:$F$188,3,0)</f>
        <v>0</v>
      </c>
      <c r="N361" s="1"/>
      <c r="O361" s="1"/>
      <c r="P361" s="34"/>
    </row>
    <row r="362" spans="1:16" ht="24.75" customHeight="1">
      <c r="A362" s="32">
        <v>268</v>
      </c>
      <c r="B362" s="33" t="str">
        <f>CONCATENATE("1102",C362,"03",K362)</f>
        <v>11021303240301</v>
      </c>
      <c r="C362" s="32" t="str">
        <f>VLOOKUP(D362,KHChung!$C$5:$I$824,7,0)</f>
        <v>130324</v>
      </c>
      <c r="D362" s="161" t="s">
        <v>546</v>
      </c>
      <c r="E362" s="34" t="s">
        <v>626</v>
      </c>
      <c r="F362" s="34" t="s">
        <v>19</v>
      </c>
      <c r="G362" s="34" t="s">
        <v>39</v>
      </c>
      <c r="H362" s="34"/>
      <c r="I362" s="159" t="s">
        <v>59</v>
      </c>
      <c r="J362" s="34" t="s">
        <v>638</v>
      </c>
      <c r="K362" s="35" t="s">
        <v>594</v>
      </c>
      <c r="L362" s="34" t="str">
        <f>VLOOKUP(B362,'[2]mơ lớp k3'!$B$3:$F$188,5,0)</f>
        <v>Không mở</v>
      </c>
      <c r="M362" s="167">
        <f>VLOOKUP(B362,'[2]mơ lớp k3'!$B$3:$F$188,3,0)</f>
        <v>0</v>
      </c>
      <c r="N362" s="1"/>
      <c r="O362" s="1"/>
      <c r="P362" s="34"/>
    </row>
    <row r="363" spans="1:16" ht="24.75" customHeight="1">
      <c r="A363" s="32">
        <v>269</v>
      </c>
      <c r="B363" s="33" t="str">
        <f>CONCATENATE("1102",C363,"03",K363)</f>
        <v>11021303240301</v>
      </c>
      <c r="C363" s="32" t="str">
        <f>VLOOKUP(D363,KHChung!$C$5:$I$824,7,0)</f>
        <v>130324</v>
      </c>
      <c r="D363" s="161" t="s">
        <v>546</v>
      </c>
      <c r="E363" s="34" t="s">
        <v>630</v>
      </c>
      <c r="F363" s="34" t="s">
        <v>18</v>
      </c>
      <c r="G363" s="34" t="s">
        <v>39</v>
      </c>
      <c r="H363" s="34"/>
      <c r="I363" s="159" t="s">
        <v>59</v>
      </c>
      <c r="J363" s="34" t="s">
        <v>638</v>
      </c>
      <c r="K363" s="35" t="s">
        <v>594</v>
      </c>
      <c r="L363" s="34" t="str">
        <f>VLOOKUP(B363,'[2]mơ lớp k3'!$B$3:$F$188,5,0)</f>
        <v>Không mở</v>
      </c>
      <c r="M363" s="167">
        <f>VLOOKUP(B363,'[2]mơ lớp k3'!$B$3:$F$188,3,0)</f>
        <v>0</v>
      </c>
      <c r="N363" s="1"/>
      <c r="O363" s="1"/>
      <c r="P363" s="34"/>
    </row>
    <row r="364" spans="1:16" ht="24.75" customHeight="1">
      <c r="A364" s="32">
        <v>270</v>
      </c>
      <c r="B364" s="33" t="str">
        <f>CONCATENATE("1102",C364,"03",K364)</f>
        <v>11021303240301</v>
      </c>
      <c r="C364" s="32" t="str">
        <f>VLOOKUP(D364,KHChung!$C$5:$I$824,7,0)</f>
        <v>130324</v>
      </c>
      <c r="D364" s="161" t="s">
        <v>546</v>
      </c>
      <c r="E364" s="34" t="s">
        <v>627</v>
      </c>
      <c r="F364" s="34" t="s">
        <v>19</v>
      </c>
      <c r="G364" s="34" t="s">
        <v>39</v>
      </c>
      <c r="H364" s="34"/>
      <c r="I364" s="159" t="s">
        <v>59</v>
      </c>
      <c r="J364" s="34" t="s">
        <v>638</v>
      </c>
      <c r="K364" s="35" t="s">
        <v>594</v>
      </c>
      <c r="L364" s="34" t="str">
        <f>VLOOKUP(B364,'[2]mơ lớp k3'!$B$3:$F$188,5,0)</f>
        <v>Không mở</v>
      </c>
      <c r="M364" s="167">
        <f>VLOOKUP(B364,'[2]mơ lớp k3'!$B$3:$F$188,3,0)</f>
        <v>0</v>
      </c>
      <c r="N364" s="1"/>
      <c r="O364" s="1"/>
      <c r="P364" s="34"/>
    </row>
    <row r="366" spans="1:3" ht="12.75">
      <c r="A366" s="9" t="s">
        <v>147</v>
      </c>
      <c r="B366" s="9"/>
      <c r="C366" s="9"/>
    </row>
    <row r="367" spans="1:4" ht="16.5">
      <c r="A367" s="10">
        <v>1</v>
      </c>
      <c r="B367" s="10"/>
      <c r="C367" s="10"/>
      <c r="D367" s="16" t="s">
        <v>148</v>
      </c>
    </row>
    <row r="368" spans="1:4" ht="16.5">
      <c r="A368" s="10">
        <v>2</v>
      </c>
      <c r="B368" s="10"/>
      <c r="C368" s="10"/>
      <c r="D368" s="16" t="s">
        <v>149</v>
      </c>
    </row>
    <row r="369" spans="1:4" ht="16.5">
      <c r="A369" s="6" t="s">
        <v>38</v>
      </c>
      <c r="B369" s="6"/>
      <c r="C369" s="6"/>
      <c r="D369" s="15"/>
    </row>
    <row r="370" spans="1:4" ht="16.5">
      <c r="A370" s="5">
        <v>1</v>
      </c>
      <c r="B370" s="5"/>
      <c r="C370" s="5"/>
      <c r="D370" s="17" t="s">
        <v>34</v>
      </c>
    </row>
    <row r="371" spans="1:4" ht="16.5">
      <c r="A371" s="5"/>
      <c r="B371" s="5"/>
      <c r="C371" s="5"/>
      <c r="D371" s="17" t="s">
        <v>563</v>
      </c>
    </row>
    <row r="372" spans="1:4" ht="16.5">
      <c r="A372" s="5">
        <v>2</v>
      </c>
      <c r="B372" s="5"/>
      <c r="C372" s="5"/>
      <c r="D372" s="17" t="s">
        <v>602</v>
      </c>
    </row>
    <row r="373" spans="1:4" ht="16.5">
      <c r="A373" s="5">
        <v>3</v>
      </c>
      <c r="B373" s="4"/>
      <c r="C373" s="4"/>
      <c r="D373" s="17" t="s">
        <v>37</v>
      </c>
    </row>
    <row r="374" ht="16.5">
      <c r="D374" s="17" t="s">
        <v>604</v>
      </c>
    </row>
    <row r="375" spans="1:4" ht="16.5">
      <c r="A375" s="5">
        <v>4</v>
      </c>
      <c r="B375" s="5"/>
      <c r="C375" s="5"/>
      <c r="D375" s="18" t="s">
        <v>36</v>
      </c>
    </row>
    <row r="376" ht="16.5">
      <c r="D376" s="17" t="s">
        <v>603</v>
      </c>
    </row>
    <row r="377" ht="16.5">
      <c r="D377" s="17" t="s">
        <v>564</v>
      </c>
    </row>
  </sheetData>
  <sheetProtection/>
  <autoFilter ref="A94:R364"/>
  <mergeCells count="1">
    <mergeCell ref="A1:J1"/>
  </mergeCells>
  <conditionalFormatting sqref="I330:I348 R61 D8:D16 D21:D23 D28:D30 D32:D36 D39:D42 D17:H19 E7:H16 D37:H37 E20:H36 E38:H49 J7:M49 D44:D49 P7:P364 E357:M364 D349:D362 H36:H37 O131:O138 N293:N294 N303:N306 N309:N310 N313:N316 N319:N322 J51:L364 M51:M93 M95:M364 N297:N298 E349:I364 D51:H348">
    <cfRule type="cellIs" priority="40" dxfId="0" operator="equal" stopIfTrue="1">
      <formula>#REF!</formula>
    </cfRule>
  </conditionalFormatting>
  <conditionalFormatting sqref="I7:I47 I51:I91 I95:I364">
    <cfRule type="cellIs" priority="37" dxfId="6" operator="equal" stopIfTrue="1">
      <formula>"LT"</formula>
    </cfRule>
    <cfRule type="cellIs" priority="38" dxfId="4" operator="equal" stopIfTrue="1">
      <formula>"Thi"</formula>
    </cfRule>
    <cfRule type="cellIs" priority="39" dxfId="5" operator="equal" stopIfTrue="1">
      <formula>"CT"</formula>
    </cfRule>
  </conditionalFormatting>
  <conditionalFormatting sqref="H147:H150 H95:H100 H107:H112 H119:H124 H131:H136">
    <cfRule type="cellIs" priority="23" dxfId="6" operator="equal" stopIfTrue="1">
      <formula>"LT"</formula>
    </cfRule>
    <cfRule type="cellIs" priority="24" dxfId="5" operator="equal" stopIfTrue="1">
      <formula>"CT"</formula>
    </cfRule>
    <cfRule type="cellIs" priority="25" dxfId="4" operator="equal" stopIfTrue="1">
      <formula>"Thi"</formula>
    </cfRule>
  </conditionalFormatting>
  <conditionalFormatting sqref="N325:N352">
    <cfRule type="cellIs" priority="3" dxfId="0" operator="equal" stopIfTrue="1">
      <formula>#REF!</formula>
    </cfRule>
  </conditionalFormatting>
  <conditionalFormatting sqref="O353">
    <cfRule type="cellIs" priority="2" dxfId="0" operator="equal" stopIfTrue="1">
      <formula>#REF!</formula>
    </cfRule>
  </conditionalFormatting>
  <conditionalFormatting sqref="O354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landscape" paperSize="9" r:id="rId3"/>
  <headerFooter alignWithMargins="0">
    <oddFooter>&amp;C&amp;P/&amp;N</oddFooter>
  </headerFooter>
  <rowBreaks count="3" manualBreakCount="3">
    <brk id="19" max="255" man="1"/>
    <brk id="31" max="255" man="1"/>
    <brk id="6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1"/>
  <sheetViews>
    <sheetView zoomScale="85" zoomScaleNormal="85" zoomScalePageLayoutView="0" workbookViewId="0" topLeftCell="A1">
      <selection activeCell="N1" sqref="N1:Y16384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7" width="11.7109375" style="2" customWidth="1"/>
    <col min="8" max="8" width="11.7109375" style="2" hidden="1" customWidth="1"/>
    <col min="9" max="9" width="19.7109375" style="2" customWidth="1"/>
    <col min="10" max="10" width="11.7109375" style="2" customWidth="1"/>
    <col min="11" max="11" width="7.140625" style="2" customWidth="1"/>
    <col min="12" max="12" width="12.7109375" style="2" customWidth="1"/>
    <col min="13" max="13" width="11.421875" style="0" customWidth="1"/>
    <col min="14" max="14" width="6.8515625" style="0" hidden="1" customWidth="1"/>
    <col min="15" max="15" width="24.28125" style="0" hidden="1" customWidth="1"/>
    <col min="16" max="18" width="0" style="0" hidden="1" customWidth="1"/>
    <col min="19" max="19" width="12.28125" style="0" hidden="1" customWidth="1"/>
    <col min="20" max="25" width="0" style="0" hidden="1" customWidth="1"/>
  </cols>
  <sheetData>
    <row r="1" spans="1:12" ht="18.75">
      <c r="A1" s="234" t="s">
        <v>671</v>
      </c>
      <c r="B1" s="234"/>
      <c r="C1" s="234"/>
      <c r="D1" s="234"/>
      <c r="E1" s="234"/>
      <c r="F1" s="234"/>
      <c r="G1" s="234"/>
      <c r="H1" s="234"/>
      <c r="I1" s="234"/>
      <c r="J1" s="234"/>
      <c r="K1" s="13"/>
      <c r="L1" s="13"/>
    </row>
    <row r="2" spans="1:12" ht="18.75">
      <c r="A2" s="36"/>
      <c r="B2" s="36"/>
      <c r="C2" s="36"/>
      <c r="D2" s="36"/>
      <c r="E2" s="36"/>
      <c r="F2" s="36"/>
      <c r="G2" s="14" t="s">
        <v>672</v>
      </c>
      <c r="H2" s="36"/>
      <c r="I2" s="36"/>
      <c r="J2" s="37"/>
      <c r="K2" s="13"/>
      <c r="L2" s="13"/>
    </row>
    <row r="3" spans="1:12" s="20" customFormat="1" ht="15.75">
      <c r="A3" s="38"/>
      <c r="B3" s="39" t="s">
        <v>600</v>
      </c>
      <c r="C3" s="39"/>
      <c r="D3" s="39"/>
      <c r="E3" s="19" t="s">
        <v>610</v>
      </c>
      <c r="F3" s="19" t="s">
        <v>146</v>
      </c>
      <c r="G3" s="38"/>
      <c r="H3" s="39"/>
      <c r="I3" s="38"/>
      <c r="J3" s="40"/>
      <c r="K3" s="19"/>
      <c r="L3" s="19"/>
    </row>
    <row r="4" spans="1:12" ht="15.75">
      <c r="A4" s="38"/>
      <c r="B4" s="39" t="s">
        <v>693</v>
      </c>
      <c r="C4" s="39"/>
      <c r="D4" s="39"/>
      <c r="E4" s="19"/>
      <c r="F4" s="19"/>
      <c r="G4" s="38"/>
      <c r="H4" s="39"/>
      <c r="I4" s="38"/>
      <c r="J4" s="40"/>
      <c r="K4" s="11"/>
      <c r="L4" s="11"/>
    </row>
    <row r="5" spans="1:12" ht="15.75">
      <c r="A5" s="38"/>
      <c r="B5" s="39"/>
      <c r="C5" s="39"/>
      <c r="D5" s="39"/>
      <c r="E5" s="19"/>
      <c r="F5" s="19"/>
      <c r="G5" s="38"/>
      <c r="H5" s="39"/>
      <c r="I5" s="38"/>
      <c r="J5" s="40"/>
      <c r="K5" s="11"/>
      <c r="L5" s="11"/>
    </row>
    <row r="6" spans="1:22" ht="24.75" customHeight="1">
      <c r="A6" s="31" t="s">
        <v>102</v>
      </c>
      <c r="B6" s="31" t="s">
        <v>582</v>
      </c>
      <c r="C6" s="31" t="s">
        <v>583</v>
      </c>
      <c r="D6" s="31" t="s">
        <v>584</v>
      </c>
      <c r="E6" s="31" t="s">
        <v>585</v>
      </c>
      <c r="F6" s="31" t="s">
        <v>586</v>
      </c>
      <c r="G6" s="31" t="s">
        <v>587</v>
      </c>
      <c r="H6" s="31" t="s">
        <v>588</v>
      </c>
      <c r="I6" s="31" t="s">
        <v>589</v>
      </c>
      <c r="J6" s="31" t="s">
        <v>590</v>
      </c>
      <c r="K6" s="31"/>
      <c r="L6" s="31" t="s">
        <v>591</v>
      </c>
      <c r="M6" s="31" t="s">
        <v>607</v>
      </c>
      <c r="S6" t="s">
        <v>673</v>
      </c>
      <c r="T6" t="s">
        <v>674</v>
      </c>
      <c r="U6" t="s">
        <v>676</v>
      </c>
      <c r="V6" t="s">
        <v>679</v>
      </c>
    </row>
    <row r="7" spans="1:24" ht="24.75" customHeight="1">
      <c r="A7" s="32">
        <v>1</v>
      </c>
      <c r="B7" s="33" t="str">
        <f>CONCATENATE("1102",C7,"03",K7)</f>
        <v>1102130329K30301F</v>
      </c>
      <c r="C7" s="32" t="str">
        <f>VLOOKUP(D7,KHChung!$C$5:$I$824,7,0)</f>
        <v>130329K3</v>
      </c>
      <c r="D7" s="53" t="s">
        <v>61</v>
      </c>
      <c r="E7" s="34" t="s">
        <v>695</v>
      </c>
      <c r="F7" s="34" t="s">
        <v>17</v>
      </c>
      <c r="G7" s="34" t="s">
        <v>709</v>
      </c>
      <c r="H7" s="176"/>
      <c r="I7" s="159" t="s">
        <v>696</v>
      </c>
      <c r="J7" s="34" t="s">
        <v>628</v>
      </c>
      <c r="K7" s="35" t="s">
        <v>681</v>
      </c>
      <c r="L7" s="34" t="str">
        <f>VLOOKUP(B7,'[2]mơ lớp k3'!$B$3:$F$188,5,0)</f>
        <v>Mở</v>
      </c>
      <c r="M7">
        <f>VLOOKUP(B7,'[2]mơ lớp k3'!$B$3:$F$188,3,0)</f>
        <v>22</v>
      </c>
      <c r="O7" s="207" t="s">
        <v>699</v>
      </c>
      <c r="P7" s="196">
        <v>5</v>
      </c>
      <c r="Q7" s="196">
        <v>3</v>
      </c>
      <c r="R7" s="196">
        <v>2</v>
      </c>
      <c r="S7" s="171">
        <f aca="true" t="shared" si="0" ref="S7:S38">(Q7*15+R7*30)/7</f>
        <v>15</v>
      </c>
      <c r="T7" s="171" t="s">
        <v>111</v>
      </c>
      <c r="U7" s="171" t="s">
        <v>678</v>
      </c>
      <c r="V7" s="171" t="s">
        <v>700</v>
      </c>
      <c r="W7" s="191" t="s">
        <v>698</v>
      </c>
      <c r="X7">
        <v>7</v>
      </c>
    </row>
    <row r="8" spans="1:24" ht="24.75" customHeight="1">
      <c r="A8" s="32">
        <v>2</v>
      </c>
      <c r="B8" s="33" t="str">
        <f aca="true" t="shared" si="1" ref="B8:B71">CONCATENATE("1102",C8,"03",K8)</f>
        <v>1102130329K30301F</v>
      </c>
      <c r="C8" s="32" t="str">
        <f>VLOOKUP(D8,KHChung!$C$5:$I$824,7,0)</f>
        <v>130329K3</v>
      </c>
      <c r="D8" s="53" t="s">
        <v>61</v>
      </c>
      <c r="E8" s="34" t="s">
        <v>695</v>
      </c>
      <c r="F8" s="34" t="s">
        <v>18</v>
      </c>
      <c r="G8" s="34" t="s">
        <v>709</v>
      </c>
      <c r="H8" s="176"/>
      <c r="I8" s="159" t="s">
        <v>696</v>
      </c>
      <c r="J8" s="34" t="s">
        <v>628</v>
      </c>
      <c r="K8" s="35" t="s">
        <v>681</v>
      </c>
      <c r="L8" s="34" t="str">
        <f>VLOOKUP(B8,'[2]mơ lớp k3'!$B$3:$F$188,5,0)</f>
        <v>Mở</v>
      </c>
      <c r="M8">
        <f>VLOOKUP(B8,'[2]mơ lớp k3'!$B$3:$F$188,3,0)</f>
        <v>22</v>
      </c>
      <c r="O8" s="212" t="s">
        <v>256</v>
      </c>
      <c r="P8" s="196">
        <v>5</v>
      </c>
      <c r="Q8" s="196">
        <v>3</v>
      </c>
      <c r="R8" s="196">
        <v>2</v>
      </c>
      <c r="S8" s="171">
        <f t="shared" si="0"/>
        <v>15</v>
      </c>
      <c r="T8" s="171" t="s">
        <v>111</v>
      </c>
      <c r="U8" s="171" t="s">
        <v>678</v>
      </c>
      <c r="V8" s="171" t="s">
        <v>700</v>
      </c>
      <c r="W8" s="213" t="s">
        <v>698</v>
      </c>
      <c r="X8">
        <v>5</v>
      </c>
    </row>
    <row r="9" spans="1:25" ht="24.75" customHeight="1">
      <c r="A9" s="32">
        <v>3</v>
      </c>
      <c r="B9" s="33" t="str">
        <f t="shared" si="1"/>
        <v>1102130329K30302F</v>
      </c>
      <c r="C9" s="32" t="str">
        <f>VLOOKUP(D9,KHChung!$C$5:$I$824,7,0)</f>
        <v>130329K3</v>
      </c>
      <c r="D9" s="53" t="s">
        <v>61</v>
      </c>
      <c r="E9" s="34" t="s">
        <v>695</v>
      </c>
      <c r="F9" s="34" t="s">
        <v>19</v>
      </c>
      <c r="G9" s="34" t="s">
        <v>709</v>
      </c>
      <c r="H9" s="176"/>
      <c r="I9" s="159" t="s">
        <v>696</v>
      </c>
      <c r="J9" s="34" t="s">
        <v>628</v>
      </c>
      <c r="K9" s="35" t="s">
        <v>683</v>
      </c>
      <c r="L9" s="34" t="str">
        <f>VLOOKUP(B9,'[2]mơ lớp k3'!$B$3:$F$188,5,0)</f>
        <v>Không mở</v>
      </c>
      <c r="M9">
        <f>VLOOKUP(B9,'[2]mơ lớp k3'!$B$3:$F$188,3,0)</f>
        <v>0</v>
      </c>
      <c r="O9" s="206" t="s">
        <v>704</v>
      </c>
      <c r="P9" s="196">
        <v>3</v>
      </c>
      <c r="Q9" s="196">
        <v>1</v>
      </c>
      <c r="R9" s="196">
        <v>2</v>
      </c>
      <c r="S9" s="171">
        <f t="shared" si="0"/>
        <v>10.714285714285714</v>
      </c>
      <c r="T9" s="171" t="s">
        <v>111</v>
      </c>
      <c r="U9" s="171" t="s">
        <v>678</v>
      </c>
      <c r="V9" s="171" t="s">
        <v>700</v>
      </c>
      <c r="W9" s="194" t="s">
        <v>698</v>
      </c>
      <c r="X9" s="171">
        <v>1</v>
      </c>
      <c r="Y9" s="171"/>
    </row>
    <row r="10" spans="1:25" ht="24.75" customHeight="1">
      <c r="A10" s="32">
        <v>4</v>
      </c>
      <c r="B10" s="33" t="str">
        <f t="shared" si="1"/>
        <v>1102130329K30302F</v>
      </c>
      <c r="C10" s="32" t="str">
        <f>VLOOKUP(D10,KHChung!$C$5:$I$824,7,0)</f>
        <v>130329K3</v>
      </c>
      <c r="D10" s="53" t="s">
        <v>61</v>
      </c>
      <c r="E10" s="34" t="s">
        <v>695</v>
      </c>
      <c r="F10" s="34" t="s">
        <v>20</v>
      </c>
      <c r="G10" s="34" t="s">
        <v>709</v>
      </c>
      <c r="H10" s="176"/>
      <c r="I10" s="159" t="s">
        <v>696</v>
      </c>
      <c r="J10" s="34" t="s">
        <v>628</v>
      </c>
      <c r="K10" s="35" t="s">
        <v>683</v>
      </c>
      <c r="L10" s="34" t="str">
        <f>VLOOKUP(B10,'[2]mơ lớp k3'!$B$3:$F$188,5,0)</f>
        <v>Không mở</v>
      </c>
      <c r="M10">
        <f>VLOOKUP(B10,'[2]mơ lớp k3'!$B$3:$F$188,3,0)</f>
        <v>0</v>
      </c>
      <c r="O10" s="206" t="s">
        <v>224</v>
      </c>
      <c r="P10" s="205">
        <v>2</v>
      </c>
      <c r="Q10" s="205">
        <v>0</v>
      </c>
      <c r="R10" s="205">
        <v>2</v>
      </c>
      <c r="S10" s="171">
        <f t="shared" si="0"/>
        <v>8.571428571428571</v>
      </c>
      <c r="T10" s="171" t="s">
        <v>108</v>
      </c>
      <c r="U10" s="171" t="s">
        <v>678</v>
      </c>
      <c r="V10" s="171" t="s">
        <v>700</v>
      </c>
      <c r="W10" s="194" t="s">
        <v>698</v>
      </c>
      <c r="X10" s="171">
        <v>28</v>
      </c>
      <c r="Y10" s="194" t="s">
        <v>698</v>
      </c>
    </row>
    <row r="11" spans="1:24" ht="24.75" customHeight="1">
      <c r="A11" s="32">
        <v>5</v>
      </c>
      <c r="B11" s="33" t="str">
        <f t="shared" si="1"/>
        <v>11020503290301F</v>
      </c>
      <c r="C11" s="32" t="str">
        <f>VLOOKUP(D11,KHChung!$C$5:$I$824,7,0)</f>
        <v>050329</v>
      </c>
      <c r="D11" s="53" t="s">
        <v>41</v>
      </c>
      <c r="E11" s="34" t="s">
        <v>695</v>
      </c>
      <c r="F11" s="34" t="s">
        <v>21</v>
      </c>
      <c r="G11" s="34" t="s">
        <v>709</v>
      </c>
      <c r="H11" s="176"/>
      <c r="I11" s="159" t="s">
        <v>696</v>
      </c>
      <c r="J11" s="34" t="s">
        <v>628</v>
      </c>
      <c r="K11" s="35" t="s">
        <v>681</v>
      </c>
      <c r="L11" s="34" t="str">
        <f>VLOOKUP(B11,'[2]mơ lớp k3'!$B$3:$F$188,5,0)</f>
        <v>Không mở</v>
      </c>
      <c r="M11">
        <f>VLOOKUP(B11,'[2]mơ lớp k3'!$B$3:$F$188,3,0)</f>
        <v>4</v>
      </c>
      <c r="O11" s="206" t="s">
        <v>217</v>
      </c>
      <c r="P11" s="205">
        <v>3</v>
      </c>
      <c r="Q11" s="205">
        <v>1</v>
      </c>
      <c r="R11" s="205">
        <v>2</v>
      </c>
      <c r="S11" s="171">
        <f t="shared" si="0"/>
        <v>10.714285714285714</v>
      </c>
      <c r="T11" s="171" t="s">
        <v>108</v>
      </c>
      <c r="U11" s="171" t="s">
        <v>678</v>
      </c>
      <c r="V11" s="171" t="s">
        <v>700</v>
      </c>
      <c r="W11" s="194" t="s">
        <v>698</v>
      </c>
      <c r="X11">
        <v>15</v>
      </c>
    </row>
    <row r="12" spans="1:23" ht="24.75" customHeight="1">
      <c r="A12" s="32">
        <v>6</v>
      </c>
      <c r="B12" s="33" t="str">
        <f t="shared" si="1"/>
        <v>11020503290301F</v>
      </c>
      <c r="C12" s="32" t="str">
        <f>VLOOKUP(D12,KHChung!$C$5:$I$824,7,0)</f>
        <v>050329</v>
      </c>
      <c r="D12" s="53" t="s">
        <v>41</v>
      </c>
      <c r="E12" s="34" t="s">
        <v>695</v>
      </c>
      <c r="F12" s="34" t="s">
        <v>22</v>
      </c>
      <c r="G12" s="34" t="s">
        <v>709</v>
      </c>
      <c r="H12" s="176"/>
      <c r="I12" s="159" t="s">
        <v>696</v>
      </c>
      <c r="J12" s="34" t="s">
        <v>628</v>
      </c>
      <c r="K12" s="35" t="s">
        <v>681</v>
      </c>
      <c r="L12" s="34" t="str">
        <f>VLOOKUP(B12,'[2]mơ lớp k3'!$B$3:$F$188,5,0)</f>
        <v>Không mở</v>
      </c>
      <c r="M12">
        <f>VLOOKUP(B12,'[2]mơ lớp k3'!$B$3:$F$188,3,0)</f>
        <v>4</v>
      </c>
      <c r="O12" s="192" t="s">
        <v>61</v>
      </c>
      <c r="P12" s="184">
        <v>4</v>
      </c>
      <c r="Q12" s="184">
        <v>4</v>
      </c>
      <c r="R12" s="184">
        <v>0</v>
      </c>
      <c r="S12" s="171">
        <f t="shared" si="0"/>
        <v>8.571428571428571</v>
      </c>
      <c r="T12" s="171" t="s">
        <v>108</v>
      </c>
      <c r="U12" s="171" t="s">
        <v>677</v>
      </c>
      <c r="V12" s="171"/>
      <c r="W12" s="171" t="s">
        <v>698</v>
      </c>
    </row>
    <row r="13" spans="1:23" ht="24.75" customHeight="1">
      <c r="A13" s="32">
        <v>7</v>
      </c>
      <c r="B13" s="33" t="str">
        <f t="shared" si="1"/>
        <v>11021003050301F</v>
      </c>
      <c r="C13" s="32" t="str">
        <f>VLOOKUP(D13,KHChung!$C$5:$I$824,7,0)</f>
        <v>100305</v>
      </c>
      <c r="D13" s="82" t="s">
        <v>43</v>
      </c>
      <c r="E13" s="34" t="s">
        <v>695</v>
      </c>
      <c r="F13" s="34" t="s">
        <v>17</v>
      </c>
      <c r="G13" s="34" t="s">
        <v>710</v>
      </c>
      <c r="H13" s="176"/>
      <c r="I13" s="159" t="s">
        <v>696</v>
      </c>
      <c r="J13" s="34" t="s">
        <v>628</v>
      </c>
      <c r="K13" s="35" t="s">
        <v>681</v>
      </c>
      <c r="L13" s="34" t="str">
        <f>VLOOKUP(B13,'[2]mơ lớp k3'!$B$3:$F$188,5,0)</f>
        <v>Mở, ôn tập</v>
      </c>
      <c r="M13">
        <f>VLOOKUP(B13,'[2]mơ lớp k3'!$B$3:$F$188,3,0)</f>
        <v>16</v>
      </c>
      <c r="O13" s="192" t="s">
        <v>73</v>
      </c>
      <c r="P13" s="184">
        <v>4</v>
      </c>
      <c r="Q13" s="184">
        <v>4</v>
      </c>
      <c r="R13" s="184">
        <v>0</v>
      </c>
      <c r="S13" s="171">
        <f t="shared" si="0"/>
        <v>8.571428571428571</v>
      </c>
      <c r="T13" s="171" t="s">
        <v>108</v>
      </c>
      <c r="U13" s="171" t="s">
        <v>677</v>
      </c>
      <c r="V13" s="171"/>
      <c r="W13" s="171" t="s">
        <v>698</v>
      </c>
    </row>
    <row r="14" spans="1:23" ht="24.75" customHeight="1">
      <c r="A14" s="32">
        <v>8</v>
      </c>
      <c r="B14" s="33" t="str">
        <f t="shared" si="1"/>
        <v>11021003060301F</v>
      </c>
      <c r="C14" s="32" t="str">
        <f>VLOOKUP(D14,KHChung!$C$5:$I$824,7,0)</f>
        <v>100306</v>
      </c>
      <c r="D14" s="82" t="s">
        <v>173</v>
      </c>
      <c r="E14" s="34" t="s">
        <v>695</v>
      </c>
      <c r="F14" s="34" t="s">
        <v>18</v>
      </c>
      <c r="G14" s="34" t="s">
        <v>710</v>
      </c>
      <c r="H14" s="176"/>
      <c r="I14" s="159" t="s">
        <v>696</v>
      </c>
      <c r="J14" s="34" t="s">
        <v>628</v>
      </c>
      <c r="K14" s="35" t="s">
        <v>681</v>
      </c>
      <c r="L14" s="34" t="str">
        <f>VLOOKUP(B14,'[2]mơ lớp k3'!$B$3:$F$188,5,0)</f>
        <v>Mở, ôn tập</v>
      </c>
      <c r="M14">
        <f>VLOOKUP(B14,'[2]mơ lớp k3'!$B$3:$F$188,3,0)</f>
        <v>8</v>
      </c>
      <c r="O14" s="192" t="s">
        <v>77</v>
      </c>
      <c r="P14" s="184">
        <v>5</v>
      </c>
      <c r="Q14" s="184">
        <v>5</v>
      </c>
      <c r="R14" s="184">
        <v>0</v>
      </c>
      <c r="S14" s="171">
        <f t="shared" si="0"/>
        <v>10.714285714285714</v>
      </c>
      <c r="T14" s="171" t="s">
        <v>108</v>
      </c>
      <c r="U14" s="171" t="s">
        <v>677</v>
      </c>
      <c r="V14" s="171"/>
      <c r="W14" s="171" t="s">
        <v>698</v>
      </c>
    </row>
    <row r="15" spans="1:23" ht="24.75" customHeight="1">
      <c r="A15" s="32">
        <v>9</v>
      </c>
      <c r="B15" s="33" t="str">
        <f t="shared" si="1"/>
        <v>1102130330K30301F</v>
      </c>
      <c r="C15" s="32" t="str">
        <f>VLOOKUP(D15,KHChung!$C$5:$I$824,7,0)</f>
        <v>130330K3</v>
      </c>
      <c r="D15" s="53" t="s">
        <v>73</v>
      </c>
      <c r="E15" s="34" t="s">
        <v>695</v>
      </c>
      <c r="F15" s="34" t="s">
        <v>19</v>
      </c>
      <c r="G15" s="34" t="s">
        <v>710</v>
      </c>
      <c r="H15" s="176"/>
      <c r="I15" s="159" t="s">
        <v>696</v>
      </c>
      <c r="J15" s="34" t="s">
        <v>628</v>
      </c>
      <c r="K15" s="35" t="s">
        <v>681</v>
      </c>
      <c r="L15" s="34" t="str">
        <f>VLOOKUP(B15,'[2]mơ lớp k3'!$B$3:$F$188,5,0)</f>
        <v>Mở, ôn tập</v>
      </c>
      <c r="M15">
        <f>VLOOKUP(B15,'[2]mơ lớp k3'!$B$3:$F$188,3,0)</f>
        <v>9</v>
      </c>
      <c r="O15" s="192" t="s">
        <v>72</v>
      </c>
      <c r="P15" s="184">
        <v>2</v>
      </c>
      <c r="Q15" s="184">
        <v>2</v>
      </c>
      <c r="R15" s="184">
        <v>0</v>
      </c>
      <c r="S15" s="171">
        <f t="shared" si="0"/>
        <v>4.285714285714286</v>
      </c>
      <c r="T15" s="171" t="s">
        <v>108</v>
      </c>
      <c r="U15" s="171" t="s">
        <v>677</v>
      </c>
      <c r="V15" s="171"/>
      <c r="W15" s="171" t="s">
        <v>698</v>
      </c>
    </row>
    <row r="16" spans="1:23" ht="24.75" customHeight="1">
      <c r="A16" s="32">
        <v>10</v>
      </c>
      <c r="B16" s="33" t="str">
        <f t="shared" si="1"/>
        <v>1102130330K30301F</v>
      </c>
      <c r="C16" s="32" t="str">
        <f>VLOOKUP(D16,KHChung!$C$5:$I$824,7,0)</f>
        <v>130330K3</v>
      </c>
      <c r="D16" s="53" t="s">
        <v>73</v>
      </c>
      <c r="E16" s="34" t="s">
        <v>695</v>
      </c>
      <c r="F16" s="34" t="s">
        <v>20</v>
      </c>
      <c r="G16" s="34" t="s">
        <v>710</v>
      </c>
      <c r="H16" s="176"/>
      <c r="I16" s="159" t="s">
        <v>696</v>
      </c>
      <c r="J16" s="34" t="s">
        <v>628</v>
      </c>
      <c r="K16" s="35" t="s">
        <v>681</v>
      </c>
      <c r="L16" s="34" t="str">
        <f>VLOOKUP(B16,'[2]mơ lớp k3'!$B$3:$F$188,5,0)</f>
        <v>Mở, ôn tập</v>
      </c>
      <c r="M16">
        <f>VLOOKUP(B16,'[2]mơ lớp k3'!$B$3:$F$188,3,0)</f>
        <v>9</v>
      </c>
      <c r="O16" s="192" t="s">
        <v>150</v>
      </c>
      <c r="P16" s="184">
        <v>3</v>
      </c>
      <c r="Q16" s="184">
        <v>3</v>
      </c>
      <c r="R16" s="184">
        <v>0</v>
      </c>
      <c r="S16" s="171">
        <f t="shared" si="0"/>
        <v>6.428571428571429</v>
      </c>
      <c r="T16" s="171" t="s">
        <v>108</v>
      </c>
      <c r="U16" s="171" t="s">
        <v>677</v>
      </c>
      <c r="V16" s="171"/>
      <c r="W16" s="171" t="s">
        <v>698</v>
      </c>
    </row>
    <row r="17" spans="1:23" ht="24.75" customHeight="1">
      <c r="A17" s="32">
        <v>11</v>
      </c>
      <c r="B17" s="33" t="str">
        <f t="shared" si="1"/>
        <v>1102130330K30302F</v>
      </c>
      <c r="C17" s="32" t="str">
        <f>VLOOKUP(D17,KHChung!$C$5:$I$824,7,0)</f>
        <v>130330K3</v>
      </c>
      <c r="D17" s="53" t="s">
        <v>73</v>
      </c>
      <c r="E17" s="34" t="s">
        <v>695</v>
      </c>
      <c r="F17" s="34" t="s">
        <v>21</v>
      </c>
      <c r="G17" s="34" t="s">
        <v>710</v>
      </c>
      <c r="H17" s="176"/>
      <c r="I17" s="159" t="s">
        <v>696</v>
      </c>
      <c r="J17" s="34" t="s">
        <v>628</v>
      </c>
      <c r="K17" s="35" t="s">
        <v>683</v>
      </c>
      <c r="L17" s="34" t="str">
        <f>VLOOKUP(B17,'[2]mơ lớp k3'!$B$3:$F$188,5,0)</f>
        <v>Không mở</v>
      </c>
      <c r="M17">
        <f>VLOOKUP(B17,'[2]mơ lớp k3'!$B$3:$F$188,3,0)</f>
        <v>3</v>
      </c>
      <c r="O17" s="192" t="s">
        <v>202</v>
      </c>
      <c r="P17" s="184">
        <v>3</v>
      </c>
      <c r="Q17" s="184">
        <v>3</v>
      </c>
      <c r="R17" s="184">
        <v>0</v>
      </c>
      <c r="S17" s="171">
        <f t="shared" si="0"/>
        <v>6.428571428571429</v>
      </c>
      <c r="T17" s="171" t="s">
        <v>108</v>
      </c>
      <c r="U17" s="171" t="s">
        <v>677</v>
      </c>
      <c r="V17" s="171"/>
      <c r="W17" s="171" t="s">
        <v>698</v>
      </c>
    </row>
    <row r="18" spans="1:23" ht="24.75" customHeight="1">
      <c r="A18" s="32">
        <v>12</v>
      </c>
      <c r="B18" s="33" t="str">
        <f t="shared" si="1"/>
        <v>1102130330K30302F</v>
      </c>
      <c r="C18" s="32" t="str">
        <f>VLOOKUP(D18,KHChung!$C$5:$I$824,7,0)</f>
        <v>130330K3</v>
      </c>
      <c r="D18" s="53" t="s">
        <v>73</v>
      </c>
      <c r="E18" s="34" t="s">
        <v>695</v>
      </c>
      <c r="F18" s="34" t="s">
        <v>22</v>
      </c>
      <c r="G18" s="34" t="s">
        <v>710</v>
      </c>
      <c r="H18" s="176"/>
      <c r="I18" s="159" t="s">
        <v>696</v>
      </c>
      <c r="J18" s="34" t="s">
        <v>628</v>
      </c>
      <c r="K18" s="35" t="s">
        <v>683</v>
      </c>
      <c r="L18" s="34" t="str">
        <f>VLOOKUP(B18,'[2]mơ lớp k3'!$B$3:$F$188,5,0)</f>
        <v>Không mở</v>
      </c>
      <c r="M18">
        <f>VLOOKUP(B18,'[2]mơ lớp k3'!$B$3:$F$188,3,0)</f>
        <v>3</v>
      </c>
      <c r="O18" s="192" t="s">
        <v>62</v>
      </c>
      <c r="P18" s="184">
        <v>3</v>
      </c>
      <c r="Q18" s="184">
        <v>3</v>
      </c>
      <c r="R18" s="184">
        <v>0</v>
      </c>
      <c r="S18" s="171">
        <f t="shared" si="0"/>
        <v>6.428571428571429</v>
      </c>
      <c r="T18" s="171" t="s">
        <v>108</v>
      </c>
      <c r="U18" s="171" t="s">
        <v>677</v>
      </c>
      <c r="V18" s="171"/>
      <c r="W18" s="171" t="s">
        <v>698</v>
      </c>
    </row>
    <row r="19" spans="1:23" ht="24.75" customHeight="1">
      <c r="A19" s="32">
        <v>13</v>
      </c>
      <c r="B19" s="33" t="str">
        <f t="shared" si="1"/>
        <v>11021203010301F</v>
      </c>
      <c r="C19" s="32" t="str">
        <f>VLOOKUP(D19,KHChung!$C$5:$I$824,7,0)</f>
        <v>120301</v>
      </c>
      <c r="D19" s="53" t="s">
        <v>77</v>
      </c>
      <c r="E19" s="34" t="s">
        <v>581</v>
      </c>
      <c r="F19" s="34" t="s">
        <v>22</v>
      </c>
      <c r="G19" s="167" t="s">
        <v>712</v>
      </c>
      <c r="H19" s="183"/>
      <c r="I19" s="159" t="s">
        <v>696</v>
      </c>
      <c r="J19" s="34" t="s">
        <v>628</v>
      </c>
      <c r="K19" s="35" t="s">
        <v>681</v>
      </c>
      <c r="L19" s="34" t="str">
        <f>VLOOKUP(B19,'[2]mơ lớp k3'!$B$3:$F$188,5,0)</f>
        <v>Không mở</v>
      </c>
      <c r="M19">
        <f>VLOOKUP(B19,'[2]mơ lớp k3'!$B$3:$F$188,3,0)</f>
        <v>6</v>
      </c>
      <c r="O19" s="193" t="s">
        <v>41</v>
      </c>
      <c r="P19" s="184">
        <v>3</v>
      </c>
      <c r="Q19" s="184">
        <v>2</v>
      </c>
      <c r="R19" s="184">
        <v>1</v>
      </c>
      <c r="S19" s="171">
        <f t="shared" si="0"/>
        <v>8.571428571428571</v>
      </c>
      <c r="T19" s="171" t="s">
        <v>108</v>
      </c>
      <c r="U19" s="171" t="s">
        <v>677</v>
      </c>
      <c r="V19" s="171"/>
      <c r="W19" s="194" t="s">
        <v>698</v>
      </c>
    </row>
    <row r="20" spans="1:23" ht="24.75" customHeight="1">
      <c r="A20" s="32">
        <v>14</v>
      </c>
      <c r="B20" s="33" t="str">
        <f t="shared" si="1"/>
        <v>11021203010301F</v>
      </c>
      <c r="C20" s="32" t="str">
        <f>VLOOKUP(D20,KHChung!$C$5:$I$824,7,0)</f>
        <v>120301</v>
      </c>
      <c r="D20" s="53" t="s">
        <v>77</v>
      </c>
      <c r="E20" s="34" t="s">
        <v>618</v>
      </c>
      <c r="F20" s="34" t="s">
        <v>22</v>
      </c>
      <c r="G20" s="167" t="s">
        <v>712</v>
      </c>
      <c r="H20" s="183"/>
      <c r="I20" s="159" t="s">
        <v>696</v>
      </c>
      <c r="J20" s="34" t="s">
        <v>628</v>
      </c>
      <c r="K20" s="35" t="s">
        <v>681</v>
      </c>
      <c r="L20" s="34" t="str">
        <f>VLOOKUP(B20,'[2]mơ lớp k3'!$B$3:$F$188,5,0)</f>
        <v>Không mở</v>
      </c>
      <c r="M20">
        <f>VLOOKUP(B20,'[2]mơ lớp k3'!$B$3:$F$188,3,0)</f>
        <v>6</v>
      </c>
      <c r="O20" s="204" t="s">
        <v>63</v>
      </c>
      <c r="P20" s="205">
        <v>3</v>
      </c>
      <c r="Q20" s="205">
        <v>2</v>
      </c>
      <c r="R20" s="205">
        <v>1</v>
      </c>
      <c r="S20" s="171">
        <f t="shared" si="0"/>
        <v>8.571428571428571</v>
      </c>
      <c r="T20" s="171" t="s">
        <v>108</v>
      </c>
      <c r="U20" s="171" t="s">
        <v>677</v>
      </c>
      <c r="V20" s="171"/>
      <c r="W20" s="194" t="s">
        <v>698</v>
      </c>
    </row>
    <row r="21" spans="1:24" ht="24.75" customHeight="1">
      <c r="A21" s="32">
        <v>15</v>
      </c>
      <c r="B21" s="33" t="str">
        <f t="shared" si="1"/>
        <v>11021203010302F</v>
      </c>
      <c r="C21" s="32" t="str">
        <f>VLOOKUP(D21,KHChung!$C$5:$I$824,7,0)</f>
        <v>120301</v>
      </c>
      <c r="D21" s="53" t="s">
        <v>77</v>
      </c>
      <c r="E21" s="34" t="s">
        <v>581</v>
      </c>
      <c r="F21" s="34" t="s">
        <v>682</v>
      </c>
      <c r="G21" s="167" t="s">
        <v>707</v>
      </c>
      <c r="H21" s="183"/>
      <c r="I21" s="159" t="s">
        <v>696</v>
      </c>
      <c r="J21" s="34" t="s">
        <v>628</v>
      </c>
      <c r="K21" s="35" t="s">
        <v>683</v>
      </c>
      <c r="L21" s="34" t="str">
        <f>VLOOKUP(B21,'[2]mơ lớp k3'!$B$3:$F$188,5,0)</f>
        <v>Không mở</v>
      </c>
      <c r="M21">
        <f>VLOOKUP(B21,'[2]mơ lớp k3'!$B$3:$F$188,3,0)</f>
        <v>1</v>
      </c>
      <c r="O21" s="206" t="s">
        <v>314</v>
      </c>
      <c r="P21" s="205">
        <v>4</v>
      </c>
      <c r="Q21" s="205">
        <v>3</v>
      </c>
      <c r="R21" s="205">
        <v>1</v>
      </c>
      <c r="S21" s="171">
        <f t="shared" si="0"/>
        <v>10.714285714285714</v>
      </c>
      <c r="T21" s="171" t="s">
        <v>113</v>
      </c>
      <c r="U21" s="171" t="s">
        <v>678</v>
      </c>
      <c r="V21" s="171" t="s">
        <v>703</v>
      </c>
      <c r="W21" s="191" t="s">
        <v>698</v>
      </c>
      <c r="X21">
        <v>66</v>
      </c>
    </row>
    <row r="22" spans="1:24" ht="24.75" customHeight="1">
      <c r="A22" s="32">
        <v>16</v>
      </c>
      <c r="B22" s="33" t="str">
        <f t="shared" si="1"/>
        <v>11021203010302F</v>
      </c>
      <c r="C22" s="32" t="str">
        <f>VLOOKUP(D22,KHChung!$C$5:$I$824,7,0)</f>
        <v>120301</v>
      </c>
      <c r="D22" s="53" t="s">
        <v>77</v>
      </c>
      <c r="E22" s="34" t="s">
        <v>618</v>
      </c>
      <c r="F22" s="34" t="s">
        <v>682</v>
      </c>
      <c r="G22" s="167" t="s">
        <v>707</v>
      </c>
      <c r="H22" s="183"/>
      <c r="I22" s="159" t="s">
        <v>696</v>
      </c>
      <c r="J22" s="34" t="s">
        <v>628</v>
      </c>
      <c r="K22" s="35" t="s">
        <v>683</v>
      </c>
      <c r="L22" s="34" t="str">
        <f>VLOOKUP(B22,'[2]mơ lớp k3'!$B$3:$F$188,5,0)</f>
        <v>Không mở</v>
      </c>
      <c r="M22">
        <f>VLOOKUP(B22,'[2]mơ lớp k3'!$B$3:$F$188,3,0)</f>
        <v>1</v>
      </c>
      <c r="O22" s="206" t="s">
        <v>317</v>
      </c>
      <c r="P22" s="205">
        <v>3</v>
      </c>
      <c r="Q22" s="205">
        <v>2</v>
      </c>
      <c r="R22" s="205">
        <v>1</v>
      </c>
      <c r="S22" s="171">
        <f t="shared" si="0"/>
        <v>8.571428571428571</v>
      </c>
      <c r="T22" s="171" t="s">
        <v>113</v>
      </c>
      <c r="U22" s="171" t="s">
        <v>678</v>
      </c>
      <c r="V22" s="171" t="s">
        <v>703</v>
      </c>
      <c r="W22" s="191" t="s">
        <v>698</v>
      </c>
      <c r="X22">
        <v>6</v>
      </c>
    </row>
    <row r="23" spans="1:24" ht="24.75" customHeight="1">
      <c r="A23" s="32">
        <v>17</v>
      </c>
      <c r="B23" s="33" t="str">
        <f t="shared" si="1"/>
        <v>11021203050301F</v>
      </c>
      <c r="C23" s="32" t="str">
        <f>VLOOKUP(D23,KHChung!$C$5:$I$824,7,0)</f>
        <v>120305</v>
      </c>
      <c r="D23" s="53" t="s">
        <v>72</v>
      </c>
      <c r="E23" s="34" t="s">
        <v>695</v>
      </c>
      <c r="F23" s="34" t="s">
        <v>17</v>
      </c>
      <c r="G23" s="34" t="s">
        <v>707</v>
      </c>
      <c r="H23" s="176"/>
      <c r="I23" s="159" t="s">
        <v>696</v>
      </c>
      <c r="J23" s="34" t="s">
        <v>628</v>
      </c>
      <c r="K23" s="35" t="s">
        <v>681</v>
      </c>
      <c r="L23" s="34" t="str">
        <f>VLOOKUP(B23,'[2]mơ lớp k3'!$B$3:$F$188,5,0)</f>
        <v>Không mở</v>
      </c>
      <c r="M23">
        <f>VLOOKUP(B23,'[2]mơ lớp k3'!$B$3:$F$188,3,0)</f>
        <v>1</v>
      </c>
      <c r="O23" s="206" t="s">
        <v>372</v>
      </c>
      <c r="P23" s="205">
        <v>2</v>
      </c>
      <c r="Q23" s="205">
        <v>0</v>
      </c>
      <c r="R23" s="205">
        <v>2</v>
      </c>
      <c r="S23" s="171">
        <f t="shared" si="0"/>
        <v>8.571428571428571</v>
      </c>
      <c r="T23" s="171" t="s">
        <v>115</v>
      </c>
      <c r="U23" s="171" t="s">
        <v>678</v>
      </c>
      <c r="V23" s="171" t="s">
        <v>694</v>
      </c>
      <c r="W23" s="191" t="s">
        <v>698</v>
      </c>
      <c r="X23">
        <v>7</v>
      </c>
    </row>
    <row r="24" spans="1:24" ht="24.75" customHeight="1">
      <c r="A24" s="32">
        <v>18</v>
      </c>
      <c r="B24" s="33" t="str">
        <f t="shared" si="1"/>
        <v>11021203020301F</v>
      </c>
      <c r="C24" s="32" t="str">
        <f>VLOOKUP(D24,KHChung!$C$5:$I$824,7,0)</f>
        <v>120302</v>
      </c>
      <c r="D24" s="53" t="s">
        <v>150</v>
      </c>
      <c r="E24" s="34" t="s">
        <v>695</v>
      </c>
      <c r="F24" s="34" t="s">
        <v>18</v>
      </c>
      <c r="G24" s="34" t="s">
        <v>707</v>
      </c>
      <c r="H24" s="176"/>
      <c r="I24" s="159" t="s">
        <v>696</v>
      </c>
      <c r="J24" s="34" t="s">
        <v>628</v>
      </c>
      <c r="K24" s="35" t="s">
        <v>681</v>
      </c>
      <c r="L24" s="34" t="str">
        <f>VLOOKUP(B24,'[2]mơ lớp k3'!$B$3:$F$188,5,0)</f>
        <v>Không mở</v>
      </c>
      <c r="M24">
        <f>VLOOKUP(B24,'[2]mơ lớp k3'!$B$3:$F$188,3,0)</f>
        <v>2</v>
      </c>
      <c r="O24" s="208" t="s">
        <v>92</v>
      </c>
      <c r="P24" s="209">
        <v>2</v>
      </c>
      <c r="Q24" s="209">
        <v>2</v>
      </c>
      <c r="R24" s="209">
        <v>0</v>
      </c>
      <c r="S24" s="171">
        <f t="shared" si="0"/>
        <v>4.285714285714286</v>
      </c>
      <c r="T24" s="171" t="s">
        <v>701</v>
      </c>
      <c r="U24" s="171" t="s">
        <v>678</v>
      </c>
      <c r="V24" s="171" t="s">
        <v>702</v>
      </c>
      <c r="W24" s="191" t="s">
        <v>698</v>
      </c>
      <c r="X24">
        <v>10</v>
      </c>
    </row>
    <row r="25" spans="1:24" ht="24.75" customHeight="1">
      <c r="A25" s="32">
        <v>19</v>
      </c>
      <c r="B25" s="33" t="str">
        <f t="shared" si="1"/>
        <v>11021203020301F</v>
      </c>
      <c r="C25" s="32" t="str">
        <f>VLOOKUP(D25,KHChung!$C$5:$I$824,7,0)</f>
        <v>120302</v>
      </c>
      <c r="D25" s="53" t="s">
        <v>150</v>
      </c>
      <c r="E25" s="34" t="s">
        <v>695</v>
      </c>
      <c r="F25" s="34" t="s">
        <v>19</v>
      </c>
      <c r="G25" s="34" t="s">
        <v>707</v>
      </c>
      <c r="H25" s="176"/>
      <c r="I25" s="159" t="s">
        <v>696</v>
      </c>
      <c r="J25" s="34" t="s">
        <v>628</v>
      </c>
      <c r="K25" s="35" t="s">
        <v>681</v>
      </c>
      <c r="L25" s="34" t="str">
        <f>VLOOKUP(B25,'[2]mơ lớp k3'!$B$3:$F$188,5,0)</f>
        <v>Không mở</v>
      </c>
      <c r="M25">
        <f>VLOOKUP(B25,'[2]mơ lớp k3'!$B$3:$F$188,3,0)</f>
        <v>2</v>
      </c>
      <c r="O25" s="206" t="s">
        <v>93</v>
      </c>
      <c r="P25" s="205">
        <v>3</v>
      </c>
      <c r="Q25" s="205">
        <v>3</v>
      </c>
      <c r="R25" s="205">
        <v>0</v>
      </c>
      <c r="S25" s="171">
        <f t="shared" si="0"/>
        <v>6.428571428571429</v>
      </c>
      <c r="T25" s="171" t="s">
        <v>701</v>
      </c>
      <c r="U25" s="171" t="s">
        <v>678</v>
      </c>
      <c r="V25" s="171" t="s">
        <v>702</v>
      </c>
      <c r="W25" s="191" t="s">
        <v>698</v>
      </c>
      <c r="X25">
        <v>8</v>
      </c>
    </row>
    <row r="26" spans="1:24" ht="24.75" customHeight="1">
      <c r="A26" s="32">
        <v>20</v>
      </c>
      <c r="B26" s="33" t="str">
        <f t="shared" si="1"/>
        <v>11021203050302F</v>
      </c>
      <c r="C26" s="32" t="str">
        <f>VLOOKUP(D26,KHChung!$C$5:$I$824,7,0)</f>
        <v>120305</v>
      </c>
      <c r="D26" s="53" t="s">
        <v>72</v>
      </c>
      <c r="E26" s="34" t="s">
        <v>695</v>
      </c>
      <c r="F26" s="34" t="s">
        <v>20</v>
      </c>
      <c r="G26" s="34" t="s">
        <v>707</v>
      </c>
      <c r="H26" s="176"/>
      <c r="I26" s="159" t="s">
        <v>696</v>
      </c>
      <c r="J26" s="34" t="s">
        <v>628</v>
      </c>
      <c r="K26" s="35" t="s">
        <v>683</v>
      </c>
      <c r="L26" s="34" t="str">
        <f>VLOOKUP(B26,'[2]mơ lớp k3'!$B$3:$F$188,5,0)</f>
        <v>Mở, ôn tập</v>
      </c>
      <c r="M26">
        <f>VLOOKUP(B26,'[2]mơ lớp k3'!$B$3:$F$188,3,0)</f>
        <v>7</v>
      </c>
      <c r="O26" s="208" t="s">
        <v>503</v>
      </c>
      <c r="P26" s="205">
        <v>3</v>
      </c>
      <c r="Q26" s="205">
        <v>3</v>
      </c>
      <c r="R26" s="205">
        <v>0</v>
      </c>
      <c r="S26" s="171">
        <f t="shared" si="0"/>
        <v>6.428571428571429</v>
      </c>
      <c r="T26" s="171" t="s">
        <v>701</v>
      </c>
      <c r="U26" s="171" t="s">
        <v>678</v>
      </c>
      <c r="V26" s="171" t="s">
        <v>702</v>
      </c>
      <c r="W26" s="191" t="s">
        <v>698</v>
      </c>
      <c r="X26">
        <v>6</v>
      </c>
    </row>
    <row r="27" spans="1:24" ht="24.75" customHeight="1">
      <c r="A27" s="32">
        <v>21</v>
      </c>
      <c r="B27" s="33" t="str">
        <f t="shared" si="1"/>
        <v>11021203020302F</v>
      </c>
      <c r="C27" s="32" t="str">
        <f>VLOOKUP(D27,KHChung!$C$5:$I$824,7,0)</f>
        <v>120302</v>
      </c>
      <c r="D27" s="53" t="s">
        <v>150</v>
      </c>
      <c r="E27" s="34" t="s">
        <v>695</v>
      </c>
      <c r="F27" s="34" t="s">
        <v>21</v>
      </c>
      <c r="G27" s="34" t="s">
        <v>707</v>
      </c>
      <c r="H27" s="176"/>
      <c r="I27" s="159" t="s">
        <v>696</v>
      </c>
      <c r="J27" s="34" t="s">
        <v>628</v>
      </c>
      <c r="K27" s="35" t="s">
        <v>683</v>
      </c>
      <c r="L27" s="34" t="str">
        <f>VLOOKUP(B27,'[2]mơ lớp k3'!$B$3:$F$188,5,0)</f>
        <v>Mở, ôn tập</v>
      </c>
      <c r="M27">
        <f>VLOOKUP(B27,'[2]mơ lớp k3'!$B$3:$F$188,3,0)</f>
        <v>19</v>
      </c>
      <c r="O27" s="206" t="s">
        <v>485</v>
      </c>
      <c r="P27" s="205">
        <v>3</v>
      </c>
      <c r="Q27" s="205">
        <v>0</v>
      </c>
      <c r="R27" s="205">
        <v>3</v>
      </c>
      <c r="S27" s="171">
        <f t="shared" si="0"/>
        <v>12.857142857142858</v>
      </c>
      <c r="T27" s="171" t="s">
        <v>701</v>
      </c>
      <c r="U27" s="171" t="s">
        <v>678</v>
      </c>
      <c r="V27" s="171" t="s">
        <v>702</v>
      </c>
      <c r="W27" s="191" t="s">
        <v>698</v>
      </c>
      <c r="X27">
        <v>6</v>
      </c>
    </row>
    <row r="28" spans="1:24" ht="24.75" customHeight="1">
      <c r="A28" s="32">
        <v>22</v>
      </c>
      <c r="B28" s="33" t="str">
        <f t="shared" si="1"/>
        <v>11021203020302F</v>
      </c>
      <c r="C28" s="32" t="str">
        <f>VLOOKUP(D28,KHChung!$C$5:$I$824,7,0)</f>
        <v>120302</v>
      </c>
      <c r="D28" s="53" t="s">
        <v>150</v>
      </c>
      <c r="E28" s="34" t="s">
        <v>695</v>
      </c>
      <c r="F28" s="34" t="s">
        <v>22</v>
      </c>
      <c r="G28" s="34" t="s">
        <v>707</v>
      </c>
      <c r="H28" s="176"/>
      <c r="I28" s="159" t="s">
        <v>696</v>
      </c>
      <c r="J28" s="34" t="s">
        <v>628</v>
      </c>
      <c r="K28" s="35" t="s">
        <v>683</v>
      </c>
      <c r="L28" s="34" t="str">
        <f>VLOOKUP(B28,'[2]mơ lớp k3'!$B$3:$F$188,5,0)</f>
        <v>Mở, ôn tập</v>
      </c>
      <c r="M28">
        <f>VLOOKUP(B28,'[2]mơ lớp k3'!$B$3:$F$188,3,0)</f>
        <v>19</v>
      </c>
      <c r="O28" s="208" t="s">
        <v>504</v>
      </c>
      <c r="P28" s="205">
        <v>3</v>
      </c>
      <c r="Q28" s="205">
        <v>3</v>
      </c>
      <c r="R28" s="205">
        <v>0</v>
      </c>
      <c r="S28" s="171">
        <f t="shared" si="0"/>
        <v>6.428571428571429</v>
      </c>
      <c r="T28" s="171" t="s">
        <v>701</v>
      </c>
      <c r="U28" s="171" t="s">
        <v>678</v>
      </c>
      <c r="V28" s="171" t="s">
        <v>702</v>
      </c>
      <c r="W28" s="191" t="s">
        <v>698</v>
      </c>
      <c r="X28">
        <v>6</v>
      </c>
    </row>
    <row r="29" spans="1:24" ht="24.75" customHeight="1">
      <c r="A29" s="32">
        <v>23</v>
      </c>
      <c r="B29" s="33" t="str">
        <f t="shared" si="1"/>
        <v>11021003100301F</v>
      </c>
      <c r="C29" s="32" t="str">
        <f>VLOOKUP(D29,KHChung!$C$5:$I$824,7,0)</f>
        <v>100310</v>
      </c>
      <c r="D29" s="53" t="s">
        <v>202</v>
      </c>
      <c r="E29" s="34" t="s">
        <v>580</v>
      </c>
      <c r="F29" s="34" t="s">
        <v>682</v>
      </c>
      <c r="G29" s="167" t="s">
        <v>708</v>
      </c>
      <c r="I29" s="159" t="s">
        <v>696</v>
      </c>
      <c r="J29" s="34" t="s">
        <v>628</v>
      </c>
      <c r="K29" s="35" t="s">
        <v>681</v>
      </c>
      <c r="L29" s="34" t="str">
        <f>VLOOKUP(B29,'[2]mơ lớp k3'!$B$3:$F$188,5,0)</f>
        <v>Không mở</v>
      </c>
      <c r="M29">
        <f>VLOOKUP(B29,'[2]mơ lớp k3'!$B$3:$F$188,3,0)</f>
        <v>0</v>
      </c>
      <c r="O29" s="206" t="s">
        <v>484</v>
      </c>
      <c r="P29" s="205">
        <v>3</v>
      </c>
      <c r="Q29" s="205">
        <v>3</v>
      </c>
      <c r="R29" s="205">
        <v>0</v>
      </c>
      <c r="S29" s="171">
        <f t="shared" si="0"/>
        <v>6.428571428571429</v>
      </c>
      <c r="T29" s="171" t="s">
        <v>701</v>
      </c>
      <c r="U29" s="171" t="s">
        <v>678</v>
      </c>
      <c r="V29" s="171" t="s">
        <v>702</v>
      </c>
      <c r="W29" s="191" t="s">
        <v>698</v>
      </c>
      <c r="X29">
        <v>5</v>
      </c>
    </row>
    <row r="30" spans="1:24" ht="24.75" customHeight="1">
      <c r="A30" s="32">
        <v>24</v>
      </c>
      <c r="B30" s="33" t="str">
        <f t="shared" si="1"/>
        <v>11021003110301F</v>
      </c>
      <c r="C30" s="32" t="str">
        <f>VLOOKUP(D30,KHChung!$C$5:$I$824,7,0)</f>
        <v>100311</v>
      </c>
      <c r="D30" s="53" t="s">
        <v>62</v>
      </c>
      <c r="E30" s="34" t="s">
        <v>631</v>
      </c>
      <c r="F30" s="34" t="s">
        <v>682</v>
      </c>
      <c r="G30" s="167" t="s">
        <v>708</v>
      </c>
      <c r="I30" s="159" t="s">
        <v>696</v>
      </c>
      <c r="J30" s="34" t="s">
        <v>628</v>
      </c>
      <c r="K30" s="35" t="s">
        <v>681</v>
      </c>
      <c r="L30" s="34" t="str">
        <f>VLOOKUP(B30,'[2]mơ lớp k3'!$B$3:$F$188,5,0)</f>
        <v>Không mở</v>
      </c>
      <c r="M30">
        <f>VLOOKUP(B30,'[2]mơ lớp k3'!$B$3:$F$188,3,0)</f>
        <v>4</v>
      </c>
      <c r="O30" s="206" t="s">
        <v>486</v>
      </c>
      <c r="P30" s="205">
        <v>3</v>
      </c>
      <c r="Q30" s="205">
        <v>0</v>
      </c>
      <c r="R30" s="205">
        <v>3</v>
      </c>
      <c r="S30" s="171">
        <f t="shared" si="0"/>
        <v>12.857142857142858</v>
      </c>
      <c r="T30" s="171" t="s">
        <v>701</v>
      </c>
      <c r="U30" s="171" t="s">
        <v>678</v>
      </c>
      <c r="V30" s="171" t="s">
        <v>702</v>
      </c>
      <c r="W30" s="191" t="s">
        <v>698</v>
      </c>
      <c r="X30">
        <v>1</v>
      </c>
    </row>
    <row r="31" spans="1:24" ht="24.75" customHeight="1">
      <c r="A31" s="32">
        <v>25</v>
      </c>
      <c r="B31" s="33" t="str">
        <f t="shared" si="1"/>
        <v>11021003130301F</v>
      </c>
      <c r="C31" s="32" t="str">
        <f>VLOOKUP(D31,KHChung!$C$5:$I$824,7,0)</f>
        <v>100313</v>
      </c>
      <c r="D31" s="190" t="s">
        <v>63</v>
      </c>
      <c r="E31" s="34" t="s">
        <v>581</v>
      </c>
      <c r="F31" s="34" t="s">
        <v>682</v>
      </c>
      <c r="G31" s="167" t="s">
        <v>712</v>
      </c>
      <c r="I31" s="159" t="s">
        <v>696</v>
      </c>
      <c r="J31" s="34" t="s">
        <v>628</v>
      </c>
      <c r="K31" s="35" t="s">
        <v>681</v>
      </c>
      <c r="L31" s="34" t="str">
        <f>VLOOKUP(B31,'[2]mơ lớp k3'!$B$3:$F$188,5,0)</f>
        <v>Mở, ôn tập</v>
      </c>
      <c r="M31">
        <f>VLOOKUP(B31,'[2]mơ lớp k3'!$B$3:$F$188,3,0)</f>
        <v>6</v>
      </c>
      <c r="O31" s="206" t="s">
        <v>411</v>
      </c>
      <c r="P31" s="205">
        <v>4</v>
      </c>
      <c r="Q31" s="205">
        <v>2</v>
      </c>
      <c r="R31" s="205">
        <v>2</v>
      </c>
      <c r="S31" s="171">
        <f t="shared" si="0"/>
        <v>12.857142857142858</v>
      </c>
      <c r="T31" s="194" t="s">
        <v>116</v>
      </c>
      <c r="U31" s="171" t="s">
        <v>678</v>
      </c>
      <c r="V31" s="194" t="s">
        <v>705</v>
      </c>
      <c r="W31" s="191" t="s">
        <v>698</v>
      </c>
      <c r="X31">
        <v>5</v>
      </c>
    </row>
    <row r="32" spans="1:24" ht="24.75" customHeight="1">
      <c r="A32" s="32">
        <v>26</v>
      </c>
      <c r="B32" s="33" t="str">
        <f t="shared" si="1"/>
        <v>11021003130301F</v>
      </c>
      <c r="C32" s="32" t="str">
        <f>VLOOKUP(D32,KHChung!$C$5:$I$824,7,0)</f>
        <v>100313</v>
      </c>
      <c r="D32" s="190" t="s">
        <v>63</v>
      </c>
      <c r="E32" s="34" t="s">
        <v>627</v>
      </c>
      <c r="F32" s="34" t="s">
        <v>682</v>
      </c>
      <c r="G32" s="167" t="s">
        <v>712</v>
      </c>
      <c r="I32" s="159" t="s">
        <v>696</v>
      </c>
      <c r="J32" s="34" t="s">
        <v>628</v>
      </c>
      <c r="K32" s="35" t="s">
        <v>681</v>
      </c>
      <c r="L32" s="34" t="str">
        <f>VLOOKUP(B32,'[2]mơ lớp k3'!$B$3:$F$188,5,0)</f>
        <v>Mở, ôn tập</v>
      </c>
      <c r="M32">
        <f>VLOOKUP(B32,'[2]mơ lớp k3'!$B$3:$F$188,3,0)</f>
        <v>6</v>
      </c>
      <c r="O32" s="195" t="s">
        <v>43</v>
      </c>
      <c r="P32" s="196">
        <v>2</v>
      </c>
      <c r="Q32" s="196">
        <v>2</v>
      </c>
      <c r="R32" s="197">
        <v>0</v>
      </c>
      <c r="S32" s="171">
        <f t="shared" si="0"/>
        <v>4.285714285714286</v>
      </c>
      <c r="T32" s="194" t="s">
        <v>116</v>
      </c>
      <c r="U32" s="171" t="s">
        <v>678</v>
      </c>
      <c r="V32" s="194" t="s">
        <v>705</v>
      </c>
      <c r="W32" s="194" t="s">
        <v>698</v>
      </c>
      <c r="X32">
        <v>5</v>
      </c>
    </row>
    <row r="33" spans="1:24" ht="24.75" customHeight="1">
      <c r="A33" s="32">
        <v>27</v>
      </c>
      <c r="B33" s="33" t="str">
        <f t="shared" si="1"/>
        <v>11020103230301F</v>
      </c>
      <c r="C33" s="32" t="str">
        <f>VLOOKUP(D33,KHChung!$C$5:$I$824,7,0)</f>
        <v>010323</v>
      </c>
      <c r="D33" s="187" t="s">
        <v>224</v>
      </c>
      <c r="E33" s="34" t="s">
        <v>695</v>
      </c>
      <c r="F33" s="34" t="s">
        <v>17</v>
      </c>
      <c r="G33" s="34" t="s">
        <v>713</v>
      </c>
      <c r="I33" s="159" t="s">
        <v>696</v>
      </c>
      <c r="J33" s="34" t="s">
        <v>628</v>
      </c>
      <c r="K33" s="35" t="s">
        <v>681</v>
      </c>
      <c r="L33" s="34" t="str">
        <f>VLOOKUP(B33,'[2]mơ lớp k3'!$B$3:$F$188,5,0)</f>
        <v>Mở</v>
      </c>
      <c r="M33">
        <f>VLOOKUP(B33,'[2]mơ lớp k3'!$B$3:$F$188,3,0)</f>
        <v>23</v>
      </c>
      <c r="O33" s="206" t="s">
        <v>76</v>
      </c>
      <c r="P33" s="205">
        <v>4</v>
      </c>
      <c r="Q33" s="205">
        <v>3</v>
      </c>
      <c r="R33" s="205">
        <v>1</v>
      </c>
      <c r="S33" s="171">
        <f t="shared" si="0"/>
        <v>10.714285714285714</v>
      </c>
      <c r="T33" s="171" t="s">
        <v>114</v>
      </c>
      <c r="U33" s="171" t="s">
        <v>678</v>
      </c>
      <c r="V33" s="171" t="s">
        <v>703</v>
      </c>
      <c r="W33" s="194" t="s">
        <v>698</v>
      </c>
      <c r="X33">
        <v>6</v>
      </c>
    </row>
    <row r="34" spans="1:24" ht="24.75" customHeight="1">
      <c r="A34" s="32">
        <v>28</v>
      </c>
      <c r="B34" s="33" t="str">
        <f t="shared" si="1"/>
        <v>11020103230301F</v>
      </c>
      <c r="C34" s="32" t="str">
        <f>VLOOKUP(D34,KHChung!$C$5:$I$824,7,0)</f>
        <v>010323</v>
      </c>
      <c r="D34" s="187" t="s">
        <v>224</v>
      </c>
      <c r="E34" s="34" t="s">
        <v>695</v>
      </c>
      <c r="F34" s="34" t="s">
        <v>18</v>
      </c>
      <c r="G34" s="34" t="s">
        <v>713</v>
      </c>
      <c r="I34" s="159" t="s">
        <v>696</v>
      </c>
      <c r="J34" s="34" t="s">
        <v>628</v>
      </c>
      <c r="K34" s="35" t="s">
        <v>681</v>
      </c>
      <c r="L34" s="34" t="str">
        <f>VLOOKUP(B34,'[2]mơ lớp k3'!$B$3:$F$188,5,0)</f>
        <v>Mở</v>
      </c>
      <c r="M34">
        <f>VLOOKUP(B34,'[2]mơ lớp k3'!$B$3:$F$188,3,0)</f>
        <v>23</v>
      </c>
      <c r="O34" s="192" t="s">
        <v>472</v>
      </c>
      <c r="P34" s="184">
        <v>3</v>
      </c>
      <c r="Q34" s="184">
        <v>2</v>
      </c>
      <c r="R34" s="184">
        <v>1</v>
      </c>
      <c r="S34" s="171">
        <f t="shared" si="0"/>
        <v>8.571428571428571</v>
      </c>
      <c r="T34" s="171" t="s">
        <v>118</v>
      </c>
      <c r="U34" s="171" t="s">
        <v>678</v>
      </c>
      <c r="V34" s="171" t="s">
        <v>680</v>
      </c>
      <c r="W34" s="194" t="s">
        <v>698</v>
      </c>
      <c r="X34">
        <v>8</v>
      </c>
    </row>
    <row r="35" spans="1:24" ht="24.75" customHeight="1">
      <c r="A35" s="32">
        <v>29</v>
      </c>
      <c r="B35" s="33" t="str">
        <f t="shared" si="1"/>
        <v>11020103020301F</v>
      </c>
      <c r="C35" s="32" t="str">
        <f>VLOOKUP(D35,KHChung!$C$5:$I$824,7,0)</f>
        <v>010302</v>
      </c>
      <c r="D35" s="187" t="s">
        <v>217</v>
      </c>
      <c r="E35" s="34" t="s">
        <v>581</v>
      </c>
      <c r="F35" s="34" t="s">
        <v>682</v>
      </c>
      <c r="G35" s="34" t="s">
        <v>620</v>
      </c>
      <c r="I35" s="159" t="s">
        <v>696</v>
      </c>
      <c r="J35" s="34" t="s">
        <v>628</v>
      </c>
      <c r="K35" s="35" t="s">
        <v>681</v>
      </c>
      <c r="L35" s="34" t="str">
        <f>VLOOKUP(B35,'[2]mơ lớp k3'!$B$3:$F$188,5,0)</f>
        <v>Mở, ôn tập</v>
      </c>
      <c r="M35">
        <f>VLOOKUP(B35,'[2]mơ lớp k3'!$B$3:$F$188,3,0)</f>
        <v>12</v>
      </c>
      <c r="O35" s="192" t="s">
        <v>434</v>
      </c>
      <c r="P35" s="184">
        <v>3</v>
      </c>
      <c r="Q35" s="184">
        <v>3</v>
      </c>
      <c r="R35" s="184">
        <v>0</v>
      </c>
      <c r="S35" s="171">
        <f t="shared" si="0"/>
        <v>6.428571428571429</v>
      </c>
      <c r="T35" s="171" t="s">
        <v>118</v>
      </c>
      <c r="U35" s="171" t="s">
        <v>678</v>
      </c>
      <c r="V35" s="171" t="s">
        <v>680</v>
      </c>
      <c r="W35" s="194" t="s">
        <v>698</v>
      </c>
      <c r="X35">
        <v>6</v>
      </c>
    </row>
    <row r="36" spans="1:23" ht="24.75" customHeight="1">
      <c r="A36" s="32">
        <v>30</v>
      </c>
      <c r="B36" s="33" t="str">
        <f t="shared" si="1"/>
        <v>11020103020301F</v>
      </c>
      <c r="C36" s="32" t="str">
        <f>VLOOKUP(D36,KHChung!$C$5:$I$824,7,0)</f>
        <v>010302</v>
      </c>
      <c r="D36" s="187" t="s">
        <v>217</v>
      </c>
      <c r="E36" s="34" t="s">
        <v>618</v>
      </c>
      <c r="F36" s="34" t="s">
        <v>682</v>
      </c>
      <c r="G36" s="34" t="s">
        <v>620</v>
      </c>
      <c r="I36" s="159" t="s">
        <v>696</v>
      </c>
      <c r="J36" s="34" t="s">
        <v>628</v>
      </c>
      <c r="K36" s="35" t="s">
        <v>681</v>
      </c>
      <c r="L36" s="34" t="str">
        <f>VLOOKUP(B36,'[2]mơ lớp k3'!$B$3:$F$188,5,0)</f>
        <v>Mở, ôn tập</v>
      </c>
      <c r="M36">
        <f>VLOOKUP(B36,'[2]mơ lớp k3'!$B$3:$F$188,3,0)</f>
        <v>12</v>
      </c>
      <c r="O36" s="203" t="s">
        <v>465</v>
      </c>
      <c r="P36" s="201">
        <v>4</v>
      </c>
      <c r="Q36" s="201">
        <v>3</v>
      </c>
      <c r="R36" s="201">
        <v>1</v>
      </c>
      <c r="S36" s="171">
        <f t="shared" si="0"/>
        <v>10.714285714285714</v>
      </c>
      <c r="T36" s="171" t="s">
        <v>118</v>
      </c>
      <c r="U36" s="171" t="s">
        <v>678</v>
      </c>
      <c r="V36" s="171" t="s">
        <v>680</v>
      </c>
      <c r="W36" s="194" t="s">
        <v>698</v>
      </c>
    </row>
    <row r="37" spans="1:23" ht="24.75" customHeight="1">
      <c r="A37" s="32">
        <v>31</v>
      </c>
      <c r="B37" s="33" t="str">
        <f t="shared" si="1"/>
        <v>1102010325K30301F</v>
      </c>
      <c r="C37" s="32" t="str">
        <f>VLOOKUP(D37,KHChung!$C$5:$I$824,7,0)</f>
        <v>010325K3</v>
      </c>
      <c r="D37" s="187" t="s">
        <v>704</v>
      </c>
      <c r="E37" s="34" t="s">
        <v>695</v>
      </c>
      <c r="F37" s="34" t="s">
        <v>19</v>
      </c>
      <c r="G37" s="34" t="s">
        <v>713</v>
      </c>
      <c r="I37" s="159" t="s">
        <v>718</v>
      </c>
      <c r="J37" s="34" t="s">
        <v>628</v>
      </c>
      <c r="K37" s="35" t="s">
        <v>681</v>
      </c>
      <c r="L37" s="34" t="str">
        <f>VLOOKUP(B37,'[2]mơ lớp k3'!$B$3:$F$188,5,0)</f>
        <v>Mở, ôn tập</v>
      </c>
      <c r="M37">
        <f>VLOOKUP(B37,'[2]mơ lớp k3'!$B$3:$F$188,3,0)</f>
        <v>1</v>
      </c>
      <c r="O37" s="192" t="s">
        <v>431</v>
      </c>
      <c r="P37" s="184">
        <v>3</v>
      </c>
      <c r="Q37" s="184">
        <v>3</v>
      </c>
      <c r="R37" s="184">
        <v>0</v>
      </c>
      <c r="S37" s="171">
        <f t="shared" si="0"/>
        <v>6.428571428571429</v>
      </c>
      <c r="T37" s="171" t="s">
        <v>118</v>
      </c>
      <c r="U37" s="171" t="s">
        <v>678</v>
      </c>
      <c r="V37" s="171" t="s">
        <v>680</v>
      </c>
      <c r="W37" s="194" t="s">
        <v>698</v>
      </c>
    </row>
    <row r="38" spans="1:23" ht="24.75" customHeight="1">
      <c r="A38" s="32">
        <v>32</v>
      </c>
      <c r="B38" s="33" t="str">
        <f t="shared" si="1"/>
        <v>1102010325K30301F</v>
      </c>
      <c r="C38" s="32" t="str">
        <f>VLOOKUP(D38,KHChung!$C$5:$I$824,7,0)</f>
        <v>010325K3</v>
      </c>
      <c r="D38" s="187" t="s">
        <v>704</v>
      </c>
      <c r="E38" s="34" t="s">
        <v>695</v>
      </c>
      <c r="F38" s="34" t="s">
        <v>20</v>
      </c>
      <c r="G38" s="34" t="s">
        <v>713</v>
      </c>
      <c r="I38" s="159" t="s">
        <v>718</v>
      </c>
      <c r="J38" s="34" t="s">
        <v>628</v>
      </c>
      <c r="K38" s="35" t="s">
        <v>681</v>
      </c>
      <c r="L38" s="34" t="str">
        <f>VLOOKUP(B38,'[2]mơ lớp k3'!$B$3:$F$188,5,0)</f>
        <v>Mở, ôn tập</v>
      </c>
      <c r="M38">
        <f>VLOOKUP(B38,'[2]mơ lớp k3'!$B$3:$F$188,3,0)</f>
        <v>1</v>
      </c>
      <c r="O38" s="192" t="s">
        <v>470</v>
      </c>
      <c r="P38" s="184">
        <v>4</v>
      </c>
      <c r="Q38" s="184">
        <v>3</v>
      </c>
      <c r="R38" s="184">
        <v>1</v>
      </c>
      <c r="S38" s="171">
        <f t="shared" si="0"/>
        <v>10.714285714285714</v>
      </c>
      <c r="T38" s="171" t="s">
        <v>118</v>
      </c>
      <c r="U38" s="171" t="s">
        <v>678</v>
      </c>
      <c r="V38" s="171" t="s">
        <v>680</v>
      </c>
      <c r="W38" s="194" t="s">
        <v>698</v>
      </c>
    </row>
    <row r="39" spans="1:24" ht="24.75" customHeight="1">
      <c r="A39" s="32">
        <v>33</v>
      </c>
      <c r="B39" s="33" t="str">
        <f t="shared" si="1"/>
        <v>1102010325K30301F</v>
      </c>
      <c r="C39" s="32" t="str">
        <f>VLOOKUP(D39,KHChung!$C$5:$I$824,7,0)</f>
        <v>010325K3</v>
      </c>
      <c r="D39" s="187" t="s">
        <v>704</v>
      </c>
      <c r="E39" s="34" t="s">
        <v>695</v>
      </c>
      <c r="F39" s="34" t="s">
        <v>21</v>
      </c>
      <c r="G39" s="34" t="s">
        <v>713</v>
      </c>
      <c r="I39" s="159" t="s">
        <v>718</v>
      </c>
      <c r="J39" s="34" t="s">
        <v>628</v>
      </c>
      <c r="K39" s="35" t="s">
        <v>681</v>
      </c>
      <c r="L39" s="34" t="str">
        <f>VLOOKUP(B39,'[2]mơ lớp k3'!$B$3:$F$188,5,0)</f>
        <v>Mở, ôn tập</v>
      </c>
      <c r="M39">
        <f>VLOOKUP(B39,'[2]mơ lớp k3'!$B$3:$F$188,3,0)</f>
        <v>1</v>
      </c>
      <c r="O39" s="206" t="s">
        <v>413</v>
      </c>
      <c r="P39" s="205">
        <v>3</v>
      </c>
      <c r="Q39" s="205">
        <v>2</v>
      </c>
      <c r="R39" s="205">
        <v>1</v>
      </c>
      <c r="S39" s="171">
        <f aca="true" t="shared" si="2" ref="S39:S56">(Q39*15+R39*30)/7</f>
        <v>8.571428571428571</v>
      </c>
      <c r="T39" s="194" t="s">
        <v>116</v>
      </c>
      <c r="U39" s="171" t="s">
        <v>678</v>
      </c>
      <c r="V39" s="194" t="s">
        <v>705</v>
      </c>
      <c r="W39" s="191" t="s">
        <v>698</v>
      </c>
      <c r="X39">
        <v>10</v>
      </c>
    </row>
    <row r="40" spans="1:24" ht="24.75" customHeight="1">
      <c r="A40" s="32">
        <v>34</v>
      </c>
      <c r="B40" s="33" t="str">
        <f t="shared" si="1"/>
        <v>1102010337K30301F</v>
      </c>
      <c r="C40" s="32" t="str">
        <f>VLOOKUP(D40,KHChung!$C$5:$I$824,7,0)</f>
        <v>010337K3</v>
      </c>
      <c r="D40" s="185" t="s">
        <v>699</v>
      </c>
      <c r="E40" s="34" t="s">
        <v>618</v>
      </c>
      <c r="F40" s="34" t="s">
        <v>22</v>
      </c>
      <c r="G40" s="34" t="s">
        <v>719</v>
      </c>
      <c r="I40" s="159" t="s">
        <v>718</v>
      </c>
      <c r="J40" s="34" t="s">
        <v>628</v>
      </c>
      <c r="K40" s="35" t="s">
        <v>681</v>
      </c>
      <c r="L40" s="34" t="str">
        <f>VLOOKUP(B40,'[2]mơ lớp k3'!$B$3:$F$188,5,0)</f>
        <v>Không mở</v>
      </c>
      <c r="M40">
        <f>VLOOKUP(B40,'[2]mơ lớp k3'!$B$3:$F$188,3,0)</f>
        <v>0</v>
      </c>
      <c r="O40" s="206" t="s">
        <v>399</v>
      </c>
      <c r="P40" s="205">
        <v>3</v>
      </c>
      <c r="Q40" s="205">
        <v>2</v>
      </c>
      <c r="R40" s="205">
        <v>1</v>
      </c>
      <c r="S40" s="171">
        <f t="shared" si="2"/>
        <v>8.571428571428571</v>
      </c>
      <c r="T40" s="194" t="s">
        <v>116</v>
      </c>
      <c r="U40" s="171" t="s">
        <v>678</v>
      </c>
      <c r="V40" s="194" t="s">
        <v>705</v>
      </c>
      <c r="W40" s="191" t="s">
        <v>698</v>
      </c>
      <c r="X40">
        <v>6</v>
      </c>
    </row>
    <row r="41" spans="1:24" ht="24.75" customHeight="1">
      <c r="A41" s="32">
        <v>35</v>
      </c>
      <c r="B41" s="33" t="str">
        <f t="shared" si="1"/>
        <v>1102010337K30301F</v>
      </c>
      <c r="C41" s="32" t="str">
        <f>VLOOKUP(D41,KHChung!$C$5:$I$824,7,0)</f>
        <v>010337K3</v>
      </c>
      <c r="D41" s="185" t="s">
        <v>699</v>
      </c>
      <c r="E41" s="34" t="s">
        <v>581</v>
      </c>
      <c r="F41" s="34" t="s">
        <v>682</v>
      </c>
      <c r="G41" s="34" t="s">
        <v>719</v>
      </c>
      <c r="H41" s="34"/>
      <c r="I41" s="159" t="s">
        <v>718</v>
      </c>
      <c r="J41" s="34" t="s">
        <v>628</v>
      </c>
      <c r="K41" s="35" t="s">
        <v>681</v>
      </c>
      <c r="L41" s="34" t="str">
        <f>VLOOKUP(B41,'[2]mơ lớp k3'!$B$3:$F$188,5,0)</f>
        <v>Không mở</v>
      </c>
      <c r="M41">
        <f>VLOOKUP(B41,'[2]mơ lớp k3'!$B$3:$F$188,3,0)</f>
        <v>0</v>
      </c>
      <c r="O41" s="195" t="s">
        <v>173</v>
      </c>
      <c r="P41" s="196">
        <v>2</v>
      </c>
      <c r="Q41" s="197">
        <v>2</v>
      </c>
      <c r="R41" s="197">
        <v>0</v>
      </c>
      <c r="S41" s="171">
        <f t="shared" si="2"/>
        <v>4.285714285714286</v>
      </c>
      <c r="T41" s="194" t="s">
        <v>116</v>
      </c>
      <c r="U41" s="171" t="s">
        <v>678</v>
      </c>
      <c r="V41" s="194" t="s">
        <v>705</v>
      </c>
      <c r="W41" s="194" t="s">
        <v>698</v>
      </c>
      <c r="X41">
        <v>5</v>
      </c>
    </row>
    <row r="42" spans="1:23" ht="24.75" customHeight="1">
      <c r="A42" s="32">
        <v>36</v>
      </c>
      <c r="B42" s="33" t="str">
        <f t="shared" si="1"/>
        <v>1102010337K30301F</v>
      </c>
      <c r="C42" s="32" t="str">
        <f>VLOOKUP(D42,KHChung!$C$5:$I$824,7,0)</f>
        <v>010337K3</v>
      </c>
      <c r="D42" s="185" t="s">
        <v>699</v>
      </c>
      <c r="E42" s="34" t="s">
        <v>618</v>
      </c>
      <c r="F42" s="34" t="s">
        <v>682</v>
      </c>
      <c r="G42" s="34" t="s">
        <v>719</v>
      </c>
      <c r="H42" s="34"/>
      <c r="I42" s="159" t="s">
        <v>718</v>
      </c>
      <c r="J42" s="34" t="s">
        <v>628</v>
      </c>
      <c r="K42" s="35" t="s">
        <v>681</v>
      </c>
      <c r="L42" s="34" t="str">
        <f>VLOOKUP(B42,'[2]mơ lớp k3'!$B$3:$F$188,5,0)</f>
        <v>Không mở</v>
      </c>
      <c r="M42">
        <f>VLOOKUP(B42,'[2]mơ lớp k3'!$B$3:$F$188,3,0)</f>
        <v>0</v>
      </c>
      <c r="O42" s="198" t="s">
        <v>608</v>
      </c>
      <c r="P42" s="184">
        <v>4</v>
      </c>
      <c r="Q42" s="184">
        <v>4</v>
      </c>
      <c r="R42" s="184">
        <v>0</v>
      </c>
      <c r="S42" s="171">
        <f t="shared" si="2"/>
        <v>8.571428571428571</v>
      </c>
      <c r="T42" s="171" t="s">
        <v>116</v>
      </c>
      <c r="U42" s="171" t="s">
        <v>677</v>
      </c>
      <c r="V42" s="171"/>
      <c r="W42" s="194" t="s">
        <v>698</v>
      </c>
    </row>
    <row r="43" spans="1:23" ht="24.75" customHeight="1">
      <c r="A43" s="32">
        <v>37</v>
      </c>
      <c r="B43" s="33" t="str">
        <f t="shared" si="1"/>
        <v>1102010311K30301F</v>
      </c>
      <c r="C43" s="32" t="str">
        <f>VLOOKUP(D43,KHChung!$C$5:$I$824,7,0)</f>
        <v>010311K3</v>
      </c>
      <c r="D43" s="189" t="s">
        <v>256</v>
      </c>
      <c r="E43" s="34" t="s">
        <v>581</v>
      </c>
      <c r="F43" s="34" t="s">
        <v>682</v>
      </c>
      <c r="G43" s="34" t="s">
        <v>39</v>
      </c>
      <c r="H43" s="34"/>
      <c r="I43" s="159" t="s">
        <v>718</v>
      </c>
      <c r="J43" s="34" t="s">
        <v>628</v>
      </c>
      <c r="K43" s="35" t="s">
        <v>681</v>
      </c>
      <c r="L43" s="34" t="str">
        <f>VLOOKUP(B43,'[2]mơ lớp k3'!$B$3:$F$188,5,0)</f>
        <v>Mở, ôn tập</v>
      </c>
      <c r="M43">
        <f>VLOOKUP(B43,'[2]mơ lớp k3'!$B$3:$F$188,3,0)</f>
        <v>4</v>
      </c>
      <c r="O43" s="198" t="s">
        <v>609</v>
      </c>
      <c r="P43" s="184">
        <v>4</v>
      </c>
      <c r="Q43" s="184">
        <v>4</v>
      </c>
      <c r="R43" s="199">
        <v>0</v>
      </c>
      <c r="S43" s="171">
        <f t="shared" si="2"/>
        <v>8.571428571428571</v>
      </c>
      <c r="T43" s="171" t="s">
        <v>116</v>
      </c>
      <c r="U43" s="171" t="s">
        <v>677</v>
      </c>
      <c r="V43" s="171"/>
      <c r="W43" s="194" t="s">
        <v>698</v>
      </c>
    </row>
    <row r="44" spans="1:23" ht="24.75" customHeight="1">
      <c r="A44" s="32">
        <v>38</v>
      </c>
      <c r="B44" s="33" t="str">
        <f t="shared" si="1"/>
        <v>1102010311K30301F</v>
      </c>
      <c r="C44" s="32" t="str">
        <f>VLOOKUP(D44,KHChung!$C$5:$I$824,7,0)</f>
        <v>010311K3</v>
      </c>
      <c r="D44" s="189" t="s">
        <v>256</v>
      </c>
      <c r="E44" s="34" t="s">
        <v>618</v>
      </c>
      <c r="F44" s="34" t="s">
        <v>682</v>
      </c>
      <c r="G44" s="34" t="s">
        <v>39</v>
      </c>
      <c r="H44" s="34"/>
      <c r="I44" s="159" t="s">
        <v>718</v>
      </c>
      <c r="J44" s="34" t="s">
        <v>628</v>
      </c>
      <c r="K44" s="35" t="s">
        <v>681</v>
      </c>
      <c r="L44" s="34" t="str">
        <f>VLOOKUP(B44,'[2]mơ lớp k3'!$B$3:$F$188,5,0)</f>
        <v>Mở, ôn tập</v>
      </c>
      <c r="M44">
        <f>VLOOKUP(B44,'[2]mơ lớp k3'!$B$3:$F$188,3,0)</f>
        <v>4</v>
      </c>
      <c r="O44" s="200" t="s">
        <v>43</v>
      </c>
      <c r="P44" s="201">
        <v>2</v>
      </c>
      <c r="Q44" s="201">
        <v>2</v>
      </c>
      <c r="R44" s="202">
        <v>0</v>
      </c>
      <c r="S44" s="171">
        <f t="shared" si="2"/>
        <v>4.285714285714286</v>
      </c>
      <c r="T44" s="171" t="s">
        <v>116</v>
      </c>
      <c r="U44" s="171" t="s">
        <v>677</v>
      </c>
      <c r="V44" s="171"/>
      <c r="W44" s="171" t="s">
        <v>698</v>
      </c>
    </row>
    <row r="45" spans="1:23" ht="24.75" customHeight="1">
      <c r="A45" s="32">
        <v>39</v>
      </c>
      <c r="B45" s="33" t="str">
        <f t="shared" si="1"/>
        <v>11021003010301F</v>
      </c>
      <c r="C45" s="32" t="str">
        <f>VLOOKUP(D45,KHChung!$C$5:$I$824,7,0)</f>
        <v>100301</v>
      </c>
      <c r="D45" s="53" t="s">
        <v>308</v>
      </c>
      <c r="E45" s="34" t="s">
        <v>580</v>
      </c>
      <c r="F45" s="34" t="s">
        <v>682</v>
      </c>
      <c r="G45" s="167" t="s">
        <v>606</v>
      </c>
      <c r="I45" s="159" t="s">
        <v>706</v>
      </c>
      <c r="J45" s="34" t="s">
        <v>628</v>
      </c>
      <c r="K45" s="35" t="s">
        <v>681</v>
      </c>
      <c r="L45" s="34" t="str">
        <f>VLOOKUP(B45,'[2]mơ lớp k3'!$B$3:$F$188,5,0)</f>
        <v>Không mở</v>
      </c>
      <c r="M45">
        <f>VLOOKUP(B45,'[2]mơ lớp k3'!$B$3:$F$188,3,0)</f>
        <v>2</v>
      </c>
      <c r="O45" s="178" t="s">
        <v>336</v>
      </c>
      <c r="P45" s="179">
        <v>3</v>
      </c>
      <c r="Q45" s="179">
        <v>3</v>
      </c>
      <c r="R45" s="179">
        <v>0</v>
      </c>
      <c r="S45" s="180">
        <f t="shared" si="2"/>
        <v>6.428571428571429</v>
      </c>
      <c r="T45" s="171" t="s">
        <v>113</v>
      </c>
      <c r="U45" s="194" t="s">
        <v>675</v>
      </c>
      <c r="V45" s="171"/>
      <c r="W45" s="191" t="s">
        <v>698</v>
      </c>
    </row>
    <row r="46" spans="1:23" ht="24.75" customHeight="1">
      <c r="A46" s="32">
        <v>40</v>
      </c>
      <c r="B46" s="33" t="str">
        <f t="shared" si="1"/>
        <v>11021003020301F</v>
      </c>
      <c r="C46" s="32" t="str">
        <f>VLOOKUP(D46,KHChung!$C$5:$I$824,7,0)</f>
        <v>100302</v>
      </c>
      <c r="D46" s="53" t="s">
        <v>74</v>
      </c>
      <c r="E46" s="34" t="s">
        <v>631</v>
      </c>
      <c r="F46" s="34" t="s">
        <v>682</v>
      </c>
      <c r="G46" s="167" t="s">
        <v>606</v>
      </c>
      <c r="I46" s="159" t="s">
        <v>706</v>
      </c>
      <c r="J46" s="34" t="s">
        <v>628</v>
      </c>
      <c r="K46" s="35" t="s">
        <v>681</v>
      </c>
      <c r="L46" s="34" t="str">
        <f>VLOOKUP(B46,'[2]mơ lớp k3'!$B$3:$F$188,5,0)</f>
        <v>Không mở</v>
      </c>
      <c r="M46">
        <f>VLOOKUP(B46,'[2]mơ lớp k3'!$B$3:$F$188,3,0)</f>
        <v>1</v>
      </c>
      <c r="O46" s="192" t="s">
        <v>308</v>
      </c>
      <c r="P46" s="184">
        <v>3</v>
      </c>
      <c r="Q46" s="184">
        <v>3</v>
      </c>
      <c r="R46" s="184">
        <v>0</v>
      </c>
      <c r="S46" s="171">
        <f t="shared" si="2"/>
        <v>6.428571428571429</v>
      </c>
      <c r="T46" s="171" t="s">
        <v>113</v>
      </c>
      <c r="U46" s="171" t="s">
        <v>677</v>
      </c>
      <c r="V46" s="171"/>
      <c r="W46" s="194" t="s">
        <v>698</v>
      </c>
    </row>
    <row r="47" spans="1:23" ht="24.75" customHeight="1">
      <c r="A47" s="32">
        <v>41</v>
      </c>
      <c r="B47" s="33" t="str">
        <f t="shared" si="1"/>
        <v>11020703310301F</v>
      </c>
      <c r="C47" s="32" t="str">
        <f>VLOOKUP(D47,KHChung!$C$5:$I$824,7,0)</f>
        <v>070331</v>
      </c>
      <c r="D47" s="181" t="s">
        <v>336</v>
      </c>
      <c r="E47" s="34" t="s">
        <v>580</v>
      </c>
      <c r="F47" s="34" t="s">
        <v>682</v>
      </c>
      <c r="G47" s="34" t="s">
        <v>687</v>
      </c>
      <c r="H47" s="182"/>
      <c r="I47" s="159" t="s">
        <v>706</v>
      </c>
      <c r="J47" s="235" t="s">
        <v>686</v>
      </c>
      <c r="K47" s="35" t="s">
        <v>681</v>
      </c>
      <c r="L47" s="34" t="str">
        <f>VLOOKUP(B47,'[2]mơ lớp k3'!$B$3:$F$188,5,0)</f>
        <v>Mở</v>
      </c>
      <c r="M47">
        <f>VLOOKUP(B47,'[2]mơ lớp k3'!$B$3:$F$188,3,0)</f>
        <v>100</v>
      </c>
      <c r="O47" s="192" t="s">
        <v>74</v>
      </c>
      <c r="P47" s="184">
        <v>3</v>
      </c>
      <c r="Q47" s="184">
        <v>3</v>
      </c>
      <c r="R47" s="184">
        <v>0</v>
      </c>
      <c r="S47" s="171">
        <f t="shared" si="2"/>
        <v>6.428571428571429</v>
      </c>
      <c r="T47" s="171" t="s">
        <v>113</v>
      </c>
      <c r="U47" s="171" t="s">
        <v>677</v>
      </c>
      <c r="V47" s="171"/>
      <c r="W47" s="194" t="s">
        <v>698</v>
      </c>
    </row>
    <row r="48" spans="1:24" ht="24.75" customHeight="1">
      <c r="A48" s="32">
        <v>42</v>
      </c>
      <c r="B48" s="33" t="str">
        <f t="shared" si="1"/>
        <v>11020703310302F</v>
      </c>
      <c r="C48" s="32" t="str">
        <f>VLOOKUP(D48,KHChung!$C$5:$I$824,7,0)</f>
        <v>070331</v>
      </c>
      <c r="D48" s="181" t="s">
        <v>336</v>
      </c>
      <c r="E48" s="34" t="s">
        <v>631</v>
      </c>
      <c r="F48" s="34" t="s">
        <v>682</v>
      </c>
      <c r="G48" s="34" t="s">
        <v>687</v>
      </c>
      <c r="H48" s="182"/>
      <c r="I48" s="159" t="s">
        <v>714</v>
      </c>
      <c r="J48" s="236"/>
      <c r="K48" s="35" t="s">
        <v>683</v>
      </c>
      <c r="L48" s="34" t="str">
        <f>VLOOKUP(B48,'[2]mơ lớp k3'!$B$3:$F$188,5,0)</f>
        <v>Không mở</v>
      </c>
      <c r="M48">
        <f>VLOOKUP(B48,'[2]mơ lớp k3'!$B$3:$F$188,3,0)</f>
        <v>0</v>
      </c>
      <c r="O48" s="208" t="s">
        <v>390</v>
      </c>
      <c r="P48" s="209">
        <v>3</v>
      </c>
      <c r="Q48" s="209">
        <v>3</v>
      </c>
      <c r="R48" s="209">
        <v>0</v>
      </c>
      <c r="S48" s="171">
        <f t="shared" si="2"/>
        <v>6.428571428571429</v>
      </c>
      <c r="T48" s="171" t="s">
        <v>115</v>
      </c>
      <c r="U48" s="171" t="s">
        <v>678</v>
      </c>
      <c r="V48" s="171" t="s">
        <v>694</v>
      </c>
      <c r="W48" s="191" t="s">
        <v>698</v>
      </c>
      <c r="X48">
        <v>14</v>
      </c>
    </row>
    <row r="49" spans="1:24" ht="24.75" customHeight="1">
      <c r="A49" s="32">
        <v>43</v>
      </c>
      <c r="B49" s="33" t="str">
        <f t="shared" si="1"/>
        <v>11020703310303F</v>
      </c>
      <c r="C49" s="32" t="str">
        <f>VLOOKUP(D49,KHChung!$C$5:$I$824,7,0)</f>
        <v>070331</v>
      </c>
      <c r="D49" s="181" t="s">
        <v>336</v>
      </c>
      <c r="E49" s="34" t="s">
        <v>580</v>
      </c>
      <c r="F49" s="34" t="s">
        <v>682</v>
      </c>
      <c r="G49" s="34" t="s">
        <v>688</v>
      </c>
      <c r="H49" s="182"/>
      <c r="I49" s="159" t="s">
        <v>715</v>
      </c>
      <c r="J49" s="236"/>
      <c r="K49" s="35" t="s">
        <v>684</v>
      </c>
      <c r="L49" s="34" t="str">
        <f>VLOOKUP(B49,'[2]mơ lớp k3'!$B$3:$F$188,5,0)</f>
        <v>Mở</v>
      </c>
      <c r="M49">
        <f>VLOOKUP(B49,'[2]mơ lớp k3'!$B$3:$F$188,3,0)</f>
        <v>59</v>
      </c>
      <c r="O49" s="208" t="s">
        <v>312</v>
      </c>
      <c r="P49" s="209">
        <v>3</v>
      </c>
      <c r="Q49" s="209">
        <v>3</v>
      </c>
      <c r="R49" s="209">
        <v>0</v>
      </c>
      <c r="S49" s="171">
        <f t="shared" si="2"/>
        <v>6.428571428571429</v>
      </c>
      <c r="T49" s="171" t="s">
        <v>115</v>
      </c>
      <c r="U49" s="171" t="s">
        <v>678</v>
      </c>
      <c r="V49" s="171" t="s">
        <v>694</v>
      </c>
      <c r="W49" s="191" t="s">
        <v>698</v>
      </c>
      <c r="X49">
        <v>12</v>
      </c>
    </row>
    <row r="50" spans="1:24" ht="24.75" customHeight="1">
      <c r="A50" s="32">
        <v>44</v>
      </c>
      <c r="B50" s="33" t="str">
        <f t="shared" si="1"/>
        <v>11020703310304F</v>
      </c>
      <c r="C50" s="32" t="str">
        <f>VLOOKUP(D50,KHChung!$C$5:$I$824,7,0)</f>
        <v>070331</v>
      </c>
      <c r="D50" s="181" t="s">
        <v>336</v>
      </c>
      <c r="E50" s="34" t="s">
        <v>631</v>
      </c>
      <c r="F50" s="34" t="s">
        <v>682</v>
      </c>
      <c r="G50" s="34" t="s">
        <v>688</v>
      </c>
      <c r="H50" s="182"/>
      <c r="I50" s="159" t="s">
        <v>716</v>
      </c>
      <c r="J50" s="237"/>
      <c r="K50" s="35" t="s">
        <v>685</v>
      </c>
      <c r="L50" s="34" t="str">
        <f>VLOOKUP(B50,'[2]mơ lớp k3'!$B$3:$F$188,5,0)</f>
        <v>Mở</v>
      </c>
      <c r="M50">
        <f>VLOOKUP(B50,'[2]mơ lớp k3'!$B$3:$F$188,3,0)</f>
        <v>81</v>
      </c>
      <c r="O50" s="192" t="s">
        <v>379</v>
      </c>
      <c r="P50" s="184">
        <v>3</v>
      </c>
      <c r="Q50" s="184">
        <v>3</v>
      </c>
      <c r="R50" s="184">
        <v>0</v>
      </c>
      <c r="S50" s="171">
        <f t="shared" si="2"/>
        <v>6.428571428571429</v>
      </c>
      <c r="T50" s="171" t="s">
        <v>115</v>
      </c>
      <c r="U50" s="171" t="s">
        <v>678</v>
      </c>
      <c r="V50" s="171" t="s">
        <v>694</v>
      </c>
      <c r="W50" s="191" t="s">
        <v>698</v>
      </c>
      <c r="X50">
        <v>7</v>
      </c>
    </row>
    <row r="51" spans="1:23" ht="24.75" customHeight="1">
      <c r="A51" s="32">
        <v>45</v>
      </c>
      <c r="B51" s="33" t="str">
        <f t="shared" si="1"/>
        <v>11020803410301F</v>
      </c>
      <c r="C51" s="32" t="str">
        <f>VLOOKUP(D51,KHChung!$C$5:$I$824,7,0)</f>
        <v>080341</v>
      </c>
      <c r="D51" s="187" t="s">
        <v>314</v>
      </c>
      <c r="E51" s="34" t="s">
        <v>695</v>
      </c>
      <c r="F51" s="34" t="s">
        <v>17</v>
      </c>
      <c r="G51" s="34" t="s">
        <v>708</v>
      </c>
      <c r="H51" s="34"/>
      <c r="I51" s="159" t="s">
        <v>706</v>
      </c>
      <c r="J51" s="34" t="s">
        <v>628</v>
      </c>
      <c r="K51" s="35" t="s">
        <v>681</v>
      </c>
      <c r="L51" s="34" t="str">
        <f>VLOOKUP(B51,'[2]mơ lớp k3'!$B$3:$F$188,5,0)</f>
        <v>Mở</v>
      </c>
      <c r="M51">
        <f>VLOOKUP(B51,'[2]mơ lớp k3'!$B$3:$F$188,3,0)</f>
        <v>63</v>
      </c>
      <c r="O51" s="200" t="s">
        <v>173</v>
      </c>
      <c r="P51" s="201">
        <v>2</v>
      </c>
      <c r="Q51" s="202">
        <v>2</v>
      </c>
      <c r="R51" s="202">
        <v>0</v>
      </c>
      <c r="S51" s="171">
        <f t="shared" si="2"/>
        <v>4.285714285714286</v>
      </c>
      <c r="T51" s="171" t="s">
        <v>116</v>
      </c>
      <c r="U51" s="171" t="s">
        <v>677</v>
      </c>
      <c r="V51" s="171"/>
      <c r="W51" s="171" t="s">
        <v>698</v>
      </c>
    </row>
    <row r="52" spans="1:24" ht="24.75" customHeight="1">
      <c r="A52" s="32">
        <v>46</v>
      </c>
      <c r="B52" s="33" t="str">
        <f t="shared" si="1"/>
        <v>11020803410301F</v>
      </c>
      <c r="C52" s="32" t="str">
        <f>VLOOKUP(D52,KHChung!$C$5:$I$824,7,0)</f>
        <v>080341</v>
      </c>
      <c r="D52" s="187" t="s">
        <v>314</v>
      </c>
      <c r="E52" s="34" t="s">
        <v>695</v>
      </c>
      <c r="F52" s="34" t="s">
        <v>18</v>
      </c>
      <c r="G52" s="34" t="s">
        <v>708</v>
      </c>
      <c r="H52" s="176"/>
      <c r="I52" s="159" t="s">
        <v>706</v>
      </c>
      <c r="J52" s="34" t="s">
        <v>628</v>
      </c>
      <c r="K52" s="35" t="s">
        <v>681</v>
      </c>
      <c r="L52" s="34" t="str">
        <f>VLOOKUP(B52,'[2]mơ lớp k3'!$B$3:$F$188,5,0)</f>
        <v>Mở</v>
      </c>
      <c r="M52">
        <f>VLOOKUP(B52,'[2]mơ lớp k3'!$B$3:$F$188,3,0)</f>
        <v>63</v>
      </c>
      <c r="O52" s="206" t="s">
        <v>343</v>
      </c>
      <c r="P52" s="210">
        <v>4</v>
      </c>
      <c r="Q52" s="210">
        <v>3</v>
      </c>
      <c r="R52" s="210">
        <v>1</v>
      </c>
      <c r="S52" s="171">
        <f t="shared" si="2"/>
        <v>10.714285714285714</v>
      </c>
      <c r="T52" s="171" t="s">
        <v>114</v>
      </c>
      <c r="U52" s="171" t="s">
        <v>678</v>
      </c>
      <c r="V52" s="171" t="s">
        <v>703</v>
      </c>
      <c r="W52" s="194" t="s">
        <v>698</v>
      </c>
      <c r="X52">
        <v>10</v>
      </c>
    </row>
    <row r="53" spans="1:24" ht="24.75" customHeight="1">
      <c r="A53" s="32">
        <v>47</v>
      </c>
      <c r="B53" s="33" t="str">
        <f t="shared" si="1"/>
        <v>11020803410301F</v>
      </c>
      <c r="C53" s="32" t="str">
        <f>VLOOKUP(D53,KHChung!$C$5:$I$824,7,0)</f>
        <v>080341</v>
      </c>
      <c r="D53" s="187" t="s">
        <v>314</v>
      </c>
      <c r="E53" s="34" t="s">
        <v>695</v>
      </c>
      <c r="F53" s="34" t="s">
        <v>19</v>
      </c>
      <c r="G53" s="34" t="s">
        <v>708</v>
      </c>
      <c r="H53" s="176"/>
      <c r="I53" s="159" t="s">
        <v>706</v>
      </c>
      <c r="J53" s="34" t="s">
        <v>628</v>
      </c>
      <c r="K53" s="35" t="s">
        <v>681</v>
      </c>
      <c r="L53" s="34" t="str">
        <f>VLOOKUP(B53,'[2]mơ lớp k3'!$B$3:$F$188,5,0)</f>
        <v>Mở</v>
      </c>
      <c r="M53">
        <f>VLOOKUP(B53,'[2]mơ lớp k3'!$B$3:$F$188,3,0)</f>
        <v>63</v>
      </c>
      <c r="O53" s="208" t="s">
        <v>359</v>
      </c>
      <c r="P53" s="211">
        <v>3</v>
      </c>
      <c r="Q53" s="211">
        <v>3</v>
      </c>
      <c r="R53" s="211">
        <v>0</v>
      </c>
      <c r="S53" s="171">
        <f t="shared" si="2"/>
        <v>6.428571428571429</v>
      </c>
      <c r="T53" s="171" t="s">
        <v>114</v>
      </c>
      <c r="U53" s="171" t="s">
        <v>678</v>
      </c>
      <c r="V53" s="171" t="s">
        <v>703</v>
      </c>
      <c r="W53" s="194" t="s">
        <v>698</v>
      </c>
      <c r="X53">
        <v>10</v>
      </c>
    </row>
    <row r="54" spans="1:24" ht="24.75" customHeight="1">
      <c r="A54" s="32">
        <v>48</v>
      </c>
      <c r="B54" s="33" t="str">
        <f t="shared" si="1"/>
        <v>11020703220301F</v>
      </c>
      <c r="C54" s="32" t="str">
        <f>VLOOKUP(D54,KHChung!$C$5:$I$824,7,0)</f>
        <v>070322</v>
      </c>
      <c r="D54" s="185" t="s">
        <v>317</v>
      </c>
      <c r="E54" s="34" t="s">
        <v>695</v>
      </c>
      <c r="F54" s="34" t="s">
        <v>20</v>
      </c>
      <c r="G54" s="34" t="s">
        <v>708</v>
      </c>
      <c r="H54" s="176"/>
      <c r="I54" s="159" t="s">
        <v>706</v>
      </c>
      <c r="J54" s="34" t="s">
        <v>628</v>
      </c>
      <c r="K54" s="35" t="s">
        <v>681</v>
      </c>
      <c r="L54" s="34" t="str">
        <f>VLOOKUP(B54,'[2]mơ lớp k3'!$B$3:$F$188,5,0)</f>
        <v>Mở, ôn tập</v>
      </c>
      <c r="M54">
        <f>VLOOKUP(B54,'[2]mơ lớp k3'!$B$3:$F$188,3,0)</f>
        <v>7</v>
      </c>
      <c r="O54" s="206" t="s">
        <v>356</v>
      </c>
      <c r="P54" s="205">
        <v>5</v>
      </c>
      <c r="Q54" s="205">
        <v>2</v>
      </c>
      <c r="R54" s="205">
        <v>3</v>
      </c>
      <c r="S54" s="171">
        <f t="shared" si="2"/>
        <v>17.142857142857142</v>
      </c>
      <c r="T54" s="171" t="s">
        <v>114</v>
      </c>
      <c r="U54" s="171" t="s">
        <v>678</v>
      </c>
      <c r="V54" s="171" t="s">
        <v>703</v>
      </c>
      <c r="W54" s="194" t="s">
        <v>698</v>
      </c>
      <c r="X54">
        <v>8</v>
      </c>
    </row>
    <row r="55" spans="1:24" ht="24.75" customHeight="1">
      <c r="A55" s="32">
        <v>49</v>
      </c>
      <c r="B55" s="33" t="str">
        <f t="shared" si="1"/>
        <v>11020703220301F</v>
      </c>
      <c r="C55" s="32" t="str">
        <f>VLOOKUP(D55,KHChung!$C$5:$I$824,7,0)</f>
        <v>070322</v>
      </c>
      <c r="D55" s="185" t="s">
        <v>317</v>
      </c>
      <c r="E55" s="34" t="s">
        <v>695</v>
      </c>
      <c r="F55" s="34" t="s">
        <v>21</v>
      </c>
      <c r="G55" s="34" t="s">
        <v>708</v>
      </c>
      <c r="H55" s="176"/>
      <c r="I55" s="159" t="s">
        <v>706</v>
      </c>
      <c r="J55" s="34" t="s">
        <v>628</v>
      </c>
      <c r="K55" s="35" t="s">
        <v>681</v>
      </c>
      <c r="L55" s="34" t="str">
        <f>VLOOKUP(B55,'[2]mơ lớp k3'!$B$3:$F$188,5,0)</f>
        <v>Mở, ôn tập</v>
      </c>
      <c r="M55">
        <f>VLOOKUP(B55,'[2]mơ lớp k3'!$B$3:$F$188,3,0)</f>
        <v>7</v>
      </c>
      <c r="O55" s="206" t="s">
        <v>265</v>
      </c>
      <c r="P55" s="205">
        <v>3</v>
      </c>
      <c r="Q55" s="205">
        <v>2</v>
      </c>
      <c r="R55" s="205">
        <v>1</v>
      </c>
      <c r="S55" s="171">
        <f t="shared" si="2"/>
        <v>8.571428571428571</v>
      </c>
      <c r="T55" s="171" t="s">
        <v>114</v>
      </c>
      <c r="U55" s="171" t="s">
        <v>678</v>
      </c>
      <c r="V55" s="171" t="s">
        <v>703</v>
      </c>
      <c r="W55" s="194" t="s">
        <v>698</v>
      </c>
      <c r="X55">
        <v>7</v>
      </c>
    </row>
    <row r="56" spans="1:23" ht="24.75" customHeight="1">
      <c r="A56" s="32">
        <v>50</v>
      </c>
      <c r="B56" s="33" t="str">
        <f t="shared" si="1"/>
        <v>11020103010301F</v>
      </c>
      <c r="C56" s="32" t="str">
        <f>VLOOKUP(D56,KHChung!$C$5:$I$824,7,0)</f>
        <v>010301</v>
      </c>
      <c r="D56" s="206" t="s">
        <v>265</v>
      </c>
      <c r="E56" s="34" t="s">
        <v>695</v>
      </c>
      <c r="F56" s="34" t="s">
        <v>17</v>
      </c>
      <c r="G56" s="34" t="s">
        <v>720</v>
      </c>
      <c r="I56" s="159" t="s">
        <v>696</v>
      </c>
      <c r="J56" s="34" t="s">
        <v>628</v>
      </c>
      <c r="K56" s="35" t="s">
        <v>681</v>
      </c>
      <c r="L56" s="34" t="s">
        <v>733</v>
      </c>
      <c r="M56">
        <v>5</v>
      </c>
      <c r="O56" s="53" t="s">
        <v>212</v>
      </c>
      <c r="P56" s="52">
        <v>3</v>
      </c>
      <c r="Q56" s="52">
        <v>3</v>
      </c>
      <c r="R56" s="52">
        <v>0</v>
      </c>
      <c r="S56" s="171">
        <f t="shared" si="2"/>
        <v>6.428571428571429</v>
      </c>
      <c r="T56" s="171" t="s">
        <v>108</v>
      </c>
      <c r="U56" s="171" t="s">
        <v>677</v>
      </c>
      <c r="V56" s="171"/>
      <c r="W56" s="194" t="s">
        <v>698</v>
      </c>
    </row>
    <row r="57" spans="1:13" ht="24.75" customHeight="1">
      <c r="A57" s="32">
        <v>51</v>
      </c>
      <c r="B57" s="33" t="str">
        <f t="shared" si="1"/>
        <v>11020103010301F</v>
      </c>
      <c r="C57" s="32" t="str">
        <f>VLOOKUP(D57,KHChung!$C$5:$I$824,7,0)</f>
        <v>010301</v>
      </c>
      <c r="D57" s="206" t="s">
        <v>265</v>
      </c>
      <c r="E57" s="34" t="s">
        <v>695</v>
      </c>
      <c r="F57" s="34" t="s">
        <v>18</v>
      </c>
      <c r="G57" s="34" t="s">
        <v>720</v>
      </c>
      <c r="I57" s="159" t="s">
        <v>696</v>
      </c>
      <c r="J57" s="34" t="s">
        <v>628</v>
      </c>
      <c r="K57" s="35" t="s">
        <v>681</v>
      </c>
      <c r="L57" s="34" t="s">
        <v>733</v>
      </c>
      <c r="M57">
        <v>5</v>
      </c>
    </row>
    <row r="58" spans="1:13" ht="24.75" customHeight="1">
      <c r="A58" s="32">
        <v>52</v>
      </c>
      <c r="B58" s="33" t="str">
        <f t="shared" si="1"/>
        <v>11020703180301F</v>
      </c>
      <c r="C58" s="32" t="str">
        <f>VLOOKUP(D58,KHChung!$C$5:$I$824,7,0)</f>
        <v>070318</v>
      </c>
      <c r="D58" s="187" t="s">
        <v>343</v>
      </c>
      <c r="E58" s="34" t="s">
        <v>580</v>
      </c>
      <c r="F58" s="34" t="s">
        <v>682</v>
      </c>
      <c r="G58" s="34" t="s">
        <v>725</v>
      </c>
      <c r="H58" s="176"/>
      <c r="I58" s="159" t="s">
        <v>724</v>
      </c>
      <c r="J58" s="34" t="s">
        <v>628</v>
      </c>
      <c r="K58" s="35" t="s">
        <v>681</v>
      </c>
      <c r="L58" s="34" t="str">
        <f>VLOOKUP(B58,'[2]mơ lớp k3'!$B$3:$F$188,5,0)</f>
        <v>Mở, ôn tập</v>
      </c>
      <c r="M58">
        <f>VLOOKUP(B58,'[2]mơ lớp k3'!$B$3:$F$188,3,0)</f>
        <v>9</v>
      </c>
    </row>
    <row r="59" spans="1:13" ht="24.75" customHeight="1">
      <c r="A59" s="32">
        <v>53</v>
      </c>
      <c r="B59" s="33" t="str">
        <f t="shared" si="1"/>
        <v>11020703180301F</v>
      </c>
      <c r="C59" s="32" t="str">
        <f>VLOOKUP(D59,KHChung!$C$5:$I$824,7,0)</f>
        <v>070318</v>
      </c>
      <c r="D59" s="187" t="s">
        <v>343</v>
      </c>
      <c r="E59" s="34" t="s">
        <v>631</v>
      </c>
      <c r="F59" s="34" t="s">
        <v>682</v>
      </c>
      <c r="G59" s="34" t="s">
        <v>725</v>
      </c>
      <c r="H59" s="176"/>
      <c r="I59" s="159" t="s">
        <v>724</v>
      </c>
      <c r="J59" s="34" t="s">
        <v>628</v>
      </c>
      <c r="K59" s="35" t="s">
        <v>681</v>
      </c>
      <c r="L59" s="34" t="str">
        <f>VLOOKUP(B59,'[2]mơ lớp k3'!$B$3:$F$188,5,0)</f>
        <v>Mở, ôn tập</v>
      </c>
      <c r="M59">
        <f>VLOOKUP(B59,'[2]mơ lớp k3'!$B$3:$F$188,3,0)</f>
        <v>9</v>
      </c>
    </row>
    <row r="60" spans="1:13" ht="24.75" customHeight="1">
      <c r="A60" s="32">
        <v>54</v>
      </c>
      <c r="B60" s="33" t="str">
        <f t="shared" si="1"/>
        <v>11020703430301F</v>
      </c>
      <c r="C60" s="32" t="str">
        <f>VLOOKUP(D60,KHChung!$C$5:$I$824,7,0)</f>
        <v>070343</v>
      </c>
      <c r="D60" s="186" t="s">
        <v>359</v>
      </c>
      <c r="E60" s="34" t="s">
        <v>580</v>
      </c>
      <c r="F60" s="34" t="s">
        <v>22</v>
      </c>
      <c r="G60" s="34" t="s">
        <v>726</v>
      </c>
      <c r="H60" s="176"/>
      <c r="I60" s="159" t="s">
        <v>724</v>
      </c>
      <c r="J60" s="34" t="s">
        <v>628</v>
      </c>
      <c r="K60" s="35" t="s">
        <v>681</v>
      </c>
      <c r="L60" s="34" t="str">
        <f>VLOOKUP(B60,'[2]mơ lớp k3'!$B$3:$F$188,5,0)</f>
        <v>Mở, ôn tập</v>
      </c>
      <c r="M60">
        <f>VLOOKUP(B60,'[2]mơ lớp k3'!$B$3:$F$188,3,0)</f>
        <v>7</v>
      </c>
    </row>
    <row r="61" spans="1:13" ht="24.75" customHeight="1">
      <c r="A61" s="32">
        <v>55</v>
      </c>
      <c r="B61" s="33" t="str">
        <f t="shared" si="1"/>
        <v>11020803060301F</v>
      </c>
      <c r="C61" s="32" t="str">
        <f>VLOOKUP(D61,KHChung!$C$5:$I$824,7,0)</f>
        <v>080306</v>
      </c>
      <c r="D61" s="187" t="s">
        <v>76</v>
      </c>
      <c r="E61" s="34" t="s">
        <v>580</v>
      </c>
      <c r="F61" s="34" t="s">
        <v>22</v>
      </c>
      <c r="G61" s="34" t="s">
        <v>727</v>
      </c>
      <c r="H61" s="176"/>
      <c r="I61" s="159" t="s">
        <v>724</v>
      </c>
      <c r="J61" s="34" t="s">
        <v>628</v>
      </c>
      <c r="K61" s="35" t="s">
        <v>681</v>
      </c>
      <c r="L61" s="34" t="str">
        <f>VLOOKUP(B61,'[2]mơ lớp k3'!$B$3:$F$188,5,0)</f>
        <v>Không mở</v>
      </c>
      <c r="M61">
        <f>VLOOKUP(B61,'[2]mơ lớp k3'!$B$3:$F$188,3,0)</f>
        <v>2</v>
      </c>
    </row>
    <row r="62" spans="1:13" ht="24.75" customHeight="1">
      <c r="A62" s="32">
        <v>56</v>
      </c>
      <c r="B62" s="33" t="str">
        <f t="shared" si="1"/>
        <v>11020803060301F</v>
      </c>
      <c r="C62" s="32" t="str">
        <f>VLOOKUP(D62,KHChung!$C$5:$I$824,7,0)</f>
        <v>080306</v>
      </c>
      <c r="D62" s="187" t="s">
        <v>76</v>
      </c>
      <c r="E62" s="34" t="s">
        <v>631</v>
      </c>
      <c r="F62" s="34" t="s">
        <v>22</v>
      </c>
      <c r="G62" s="34" t="s">
        <v>727</v>
      </c>
      <c r="H62" s="34"/>
      <c r="I62" s="159" t="s">
        <v>724</v>
      </c>
      <c r="J62" s="34" t="s">
        <v>628</v>
      </c>
      <c r="K62" s="35" t="s">
        <v>681</v>
      </c>
      <c r="L62" s="34" t="str">
        <f>VLOOKUP(B62,'[2]mơ lớp k3'!$B$3:$F$188,5,0)</f>
        <v>Không mở</v>
      </c>
      <c r="M62">
        <f>VLOOKUP(B62,'[2]mơ lớp k3'!$B$3:$F$188,3,0)</f>
        <v>2</v>
      </c>
    </row>
    <row r="63" spans="1:13" ht="24.75" customHeight="1">
      <c r="A63" s="32">
        <v>57</v>
      </c>
      <c r="B63" s="33" t="str">
        <f t="shared" si="1"/>
        <v>11020703420301F</v>
      </c>
      <c r="C63" s="32" t="str">
        <f>VLOOKUP(D63,KHChung!$C$5:$I$824,7,0)</f>
        <v>070342</v>
      </c>
      <c r="D63" s="187" t="s">
        <v>356</v>
      </c>
      <c r="E63" s="34" t="s">
        <v>581</v>
      </c>
      <c r="F63" s="34" t="s">
        <v>22</v>
      </c>
      <c r="G63" s="34" t="s">
        <v>730</v>
      </c>
      <c r="H63" s="176"/>
      <c r="I63" s="159" t="s">
        <v>724</v>
      </c>
      <c r="J63" s="34" t="s">
        <v>628</v>
      </c>
      <c r="K63" s="35" t="s">
        <v>681</v>
      </c>
      <c r="L63" s="34" t="str">
        <f>VLOOKUP(B63,'[2]mơ lớp k3'!$B$3:$F$188,5,0)</f>
        <v>Không mở</v>
      </c>
      <c r="M63">
        <f>VLOOKUP(B63,'[2]mơ lớp k3'!$B$3:$F$188,3,0)</f>
        <v>2</v>
      </c>
    </row>
    <row r="64" spans="1:13" ht="24.75" customHeight="1">
      <c r="A64" s="32">
        <v>58</v>
      </c>
      <c r="B64" s="33" t="str">
        <f t="shared" si="1"/>
        <v>11020703420301F</v>
      </c>
      <c r="C64" s="32" t="str">
        <f>VLOOKUP(D64,KHChung!$C$5:$I$824,7,0)</f>
        <v>070342</v>
      </c>
      <c r="D64" s="187" t="s">
        <v>356</v>
      </c>
      <c r="E64" s="34" t="s">
        <v>618</v>
      </c>
      <c r="F64" s="34" t="s">
        <v>22</v>
      </c>
      <c r="G64" s="34" t="s">
        <v>730</v>
      </c>
      <c r="H64" s="34"/>
      <c r="I64" s="159" t="s">
        <v>724</v>
      </c>
      <c r="J64" s="34" t="s">
        <v>628</v>
      </c>
      <c r="K64" s="35" t="s">
        <v>681</v>
      </c>
      <c r="L64" s="34" t="str">
        <f>VLOOKUP(B64,'[2]mơ lớp k3'!$B$3:$F$188,5,0)</f>
        <v>Không mở</v>
      </c>
      <c r="M64">
        <f>VLOOKUP(B64,'[2]mơ lớp k3'!$B$3:$F$188,3,0)</f>
        <v>2</v>
      </c>
    </row>
    <row r="65" spans="1:13" ht="24.75" customHeight="1">
      <c r="A65" s="32">
        <v>59</v>
      </c>
      <c r="B65" s="33" t="str">
        <f t="shared" si="1"/>
        <v>11020703420301F</v>
      </c>
      <c r="C65" s="32" t="str">
        <f>VLOOKUP(D65,KHChung!$C$5:$I$824,7,0)</f>
        <v>070342</v>
      </c>
      <c r="D65" s="187" t="s">
        <v>356</v>
      </c>
      <c r="E65" s="34" t="s">
        <v>581</v>
      </c>
      <c r="F65" s="34" t="s">
        <v>682</v>
      </c>
      <c r="G65" s="34" t="s">
        <v>730</v>
      </c>
      <c r="H65" s="34"/>
      <c r="I65" s="159" t="s">
        <v>724</v>
      </c>
      <c r="J65" s="34" t="s">
        <v>628</v>
      </c>
      <c r="K65" s="35" t="s">
        <v>681</v>
      </c>
      <c r="L65" s="34" t="str">
        <f>VLOOKUP(B65,'[2]mơ lớp k3'!$B$3:$F$188,5,0)</f>
        <v>Không mở</v>
      </c>
      <c r="M65">
        <f>VLOOKUP(B65,'[2]mơ lớp k3'!$B$3:$F$188,3,0)</f>
        <v>2</v>
      </c>
    </row>
    <row r="66" spans="1:13" ht="24.75" customHeight="1">
      <c r="A66" s="32">
        <v>60</v>
      </c>
      <c r="B66" s="33" t="str">
        <f t="shared" si="1"/>
        <v>11020703420301F</v>
      </c>
      <c r="C66" s="32" t="str">
        <f>VLOOKUP(D66,KHChung!$C$5:$I$824,7,0)</f>
        <v>070342</v>
      </c>
      <c r="D66" s="187" t="s">
        <v>356</v>
      </c>
      <c r="E66" s="34" t="s">
        <v>618</v>
      </c>
      <c r="F66" s="34" t="s">
        <v>682</v>
      </c>
      <c r="G66" s="34" t="s">
        <v>730</v>
      </c>
      <c r="H66" s="34"/>
      <c r="I66" s="159" t="s">
        <v>724</v>
      </c>
      <c r="J66" s="34" t="s">
        <v>628</v>
      </c>
      <c r="K66" s="35" t="s">
        <v>681</v>
      </c>
      <c r="L66" s="34" t="str">
        <f>VLOOKUP(B66,'[2]mơ lớp k3'!$B$3:$F$188,5,0)</f>
        <v>Không mở</v>
      </c>
      <c r="M66">
        <f>VLOOKUP(B66,'[2]mơ lớp k3'!$B$3:$F$188,3,0)</f>
        <v>2</v>
      </c>
    </row>
    <row r="67" spans="1:13" ht="24.75" customHeight="1">
      <c r="A67" s="32">
        <v>61</v>
      </c>
      <c r="B67" s="33" t="str">
        <f t="shared" si="1"/>
        <v>11020803300301F</v>
      </c>
      <c r="C67" s="32" t="str">
        <f>VLOOKUP(D67,KHChung!$C$5:$I$824,7,0)</f>
        <v>080330</v>
      </c>
      <c r="D67" s="186" t="s">
        <v>390</v>
      </c>
      <c r="E67" s="34" t="s">
        <v>580</v>
      </c>
      <c r="F67" s="34" t="s">
        <v>22</v>
      </c>
      <c r="G67" s="34" t="s">
        <v>692</v>
      </c>
      <c r="H67" s="176"/>
      <c r="I67" s="159" t="s">
        <v>723</v>
      </c>
      <c r="J67" s="34" t="s">
        <v>628</v>
      </c>
      <c r="K67" s="35" t="s">
        <v>681</v>
      </c>
      <c r="L67" s="34" t="str">
        <f>VLOOKUP(B67,'[2]mơ lớp k3'!$B$3:$F$188,5,0)</f>
        <v>Mở</v>
      </c>
      <c r="M67">
        <f>VLOOKUP(B67,'[2]mơ lớp k3'!$B$3:$F$188,3,0)</f>
        <v>39</v>
      </c>
    </row>
    <row r="68" spans="1:13" ht="24.75" customHeight="1">
      <c r="A68" s="32">
        <v>62</v>
      </c>
      <c r="B68" s="33" t="str">
        <f t="shared" si="1"/>
        <v>11020703680301F</v>
      </c>
      <c r="C68" s="32" t="str">
        <f>VLOOKUP(D68,KHChung!$C$5:$I$824,7,0)</f>
        <v>070368</v>
      </c>
      <c r="D68" s="188" t="s">
        <v>312</v>
      </c>
      <c r="E68" s="34" t="s">
        <v>580</v>
      </c>
      <c r="F68" s="34" t="s">
        <v>682</v>
      </c>
      <c r="G68" s="34" t="s">
        <v>720</v>
      </c>
      <c r="H68" s="176"/>
      <c r="I68" s="159" t="s">
        <v>723</v>
      </c>
      <c r="J68" s="34" t="s">
        <v>628</v>
      </c>
      <c r="K68" s="35" t="s">
        <v>681</v>
      </c>
      <c r="L68" s="34" t="str">
        <f>VLOOKUP(B68,'[2]mơ lớp k3'!$B$3:$F$188,5,0)</f>
        <v>Mở</v>
      </c>
      <c r="M68">
        <f>VLOOKUP(B68,'[2]mơ lớp k3'!$B$3:$F$188,3,0)</f>
        <v>56</v>
      </c>
    </row>
    <row r="69" spans="1:13" ht="24.75" customHeight="1">
      <c r="A69" s="32">
        <v>63</v>
      </c>
      <c r="B69" s="33" t="str">
        <f t="shared" si="1"/>
        <v>11020803370301F</v>
      </c>
      <c r="C69" s="32" t="str">
        <f>VLOOKUP(D69,KHChung!$C$5:$I$824,7,0)</f>
        <v>080337</v>
      </c>
      <c r="D69" s="53" t="s">
        <v>379</v>
      </c>
      <c r="E69" s="34" t="s">
        <v>631</v>
      </c>
      <c r="F69" s="34" t="s">
        <v>682</v>
      </c>
      <c r="G69" s="34" t="s">
        <v>720</v>
      </c>
      <c r="H69" s="176"/>
      <c r="I69" s="159" t="s">
        <v>723</v>
      </c>
      <c r="J69" s="34" t="s">
        <v>628</v>
      </c>
      <c r="K69" s="35" t="s">
        <v>681</v>
      </c>
      <c r="L69" s="34" t="str">
        <f>VLOOKUP(B69,'[2]mơ lớp k3'!$B$3:$F$188,5,0)</f>
        <v>Mở, ôn tập</v>
      </c>
      <c r="M69">
        <f>VLOOKUP(B69,'[2]mơ lớp k3'!$B$3:$F$188,3,0)</f>
        <v>10</v>
      </c>
    </row>
    <row r="70" spans="1:13" ht="24.75" customHeight="1">
      <c r="A70" s="32">
        <v>64</v>
      </c>
      <c r="B70" s="33" t="str">
        <f t="shared" si="1"/>
        <v>11020803330301F</v>
      </c>
      <c r="C70" s="32" t="str">
        <f>VLOOKUP(D70,KHChung!$C$5:$I$824,7,0)</f>
        <v>080333</v>
      </c>
      <c r="D70" s="187" t="s">
        <v>372</v>
      </c>
      <c r="E70" s="34" t="s">
        <v>580</v>
      </c>
      <c r="F70" s="34" t="s">
        <v>682</v>
      </c>
      <c r="G70" s="34" t="s">
        <v>620</v>
      </c>
      <c r="H70" s="176"/>
      <c r="I70" s="159" t="s">
        <v>723</v>
      </c>
      <c r="J70" s="34" t="s">
        <v>628</v>
      </c>
      <c r="K70" s="35" t="s">
        <v>681</v>
      </c>
      <c r="L70" s="34" t="str">
        <f>VLOOKUP(B70,'[2]mơ lớp k3'!$B$3:$F$188,5,0)</f>
        <v>Mở, ôn tập</v>
      </c>
      <c r="M70">
        <f>VLOOKUP(B70,'[2]mơ lớp k3'!$B$3:$F$188,3,0)</f>
        <v>4</v>
      </c>
    </row>
    <row r="71" spans="1:13" ht="24.75" customHeight="1">
      <c r="A71" s="32">
        <v>65</v>
      </c>
      <c r="B71" s="33" t="str">
        <f t="shared" si="1"/>
        <v>11020803330301F</v>
      </c>
      <c r="C71" s="32" t="str">
        <f>VLOOKUP(D71,KHChung!$C$5:$I$824,7,0)</f>
        <v>080333</v>
      </c>
      <c r="D71" s="187" t="s">
        <v>372</v>
      </c>
      <c r="E71" s="34" t="s">
        <v>631</v>
      </c>
      <c r="F71" s="34" t="s">
        <v>682</v>
      </c>
      <c r="G71" s="34" t="s">
        <v>620</v>
      </c>
      <c r="H71" s="176"/>
      <c r="I71" s="159" t="s">
        <v>723</v>
      </c>
      <c r="J71" s="34" t="s">
        <v>628</v>
      </c>
      <c r="K71" s="35" t="s">
        <v>681</v>
      </c>
      <c r="L71" s="34" t="str">
        <f>VLOOKUP(B71,'[2]mơ lớp k3'!$B$3:$F$188,5,0)</f>
        <v>Mở, ôn tập</v>
      </c>
      <c r="M71">
        <f>VLOOKUP(B71,'[2]mơ lớp k3'!$B$3:$F$188,3,0)</f>
        <v>4</v>
      </c>
    </row>
    <row r="72" spans="1:13" ht="24.75" customHeight="1">
      <c r="A72" s="32">
        <v>66</v>
      </c>
      <c r="B72" s="33" t="str">
        <f aca="true" t="shared" si="3" ref="B72:B97">CONCATENATE("1102",C72,"03",K72)</f>
        <v>11020503030301F</v>
      </c>
      <c r="C72" s="32" t="str">
        <f>VLOOKUP(D72,KHChung!$C$5:$I$824,7,0)</f>
        <v>050303</v>
      </c>
      <c r="D72" s="187" t="s">
        <v>413</v>
      </c>
      <c r="E72" s="34" t="s">
        <v>695</v>
      </c>
      <c r="F72" s="34" t="s">
        <v>19</v>
      </c>
      <c r="G72" s="34" t="s">
        <v>720</v>
      </c>
      <c r="H72" s="176"/>
      <c r="I72" s="159" t="s">
        <v>721</v>
      </c>
      <c r="J72" s="34" t="s">
        <v>628</v>
      </c>
      <c r="K72" s="35" t="s">
        <v>681</v>
      </c>
      <c r="L72" s="34" t="str">
        <f>VLOOKUP(B72,'[2]mơ lớp k3'!$B$3:$F$188,5,0)</f>
        <v>Mở, ôn tập</v>
      </c>
      <c r="M72">
        <f>VLOOKUP(B72,'[2]mơ lớp k3'!$B$3:$F$188,3,0)</f>
        <v>14</v>
      </c>
    </row>
    <row r="73" spans="1:13" ht="24.75" customHeight="1">
      <c r="A73" s="32">
        <v>67</v>
      </c>
      <c r="B73" s="33" t="str">
        <f t="shared" si="3"/>
        <v>11020503030301F</v>
      </c>
      <c r="C73" s="32" t="str">
        <f>VLOOKUP(D73,KHChung!$C$5:$I$824,7,0)</f>
        <v>050303</v>
      </c>
      <c r="D73" s="187" t="s">
        <v>413</v>
      </c>
      <c r="E73" s="34" t="s">
        <v>695</v>
      </c>
      <c r="F73" s="34" t="s">
        <v>20</v>
      </c>
      <c r="G73" s="34" t="s">
        <v>720</v>
      </c>
      <c r="H73" s="176"/>
      <c r="I73" s="159" t="s">
        <v>721</v>
      </c>
      <c r="J73" s="34" t="s">
        <v>628</v>
      </c>
      <c r="K73" s="35" t="s">
        <v>681</v>
      </c>
      <c r="L73" s="34" t="str">
        <f>VLOOKUP(B73,'[2]mơ lớp k3'!$B$3:$F$188,5,0)</f>
        <v>Mở, ôn tập</v>
      </c>
      <c r="M73">
        <f>VLOOKUP(B73,'[2]mơ lớp k3'!$B$3:$F$188,3,0)</f>
        <v>14</v>
      </c>
    </row>
    <row r="74" spans="1:13" ht="24.75" customHeight="1">
      <c r="A74" s="32">
        <v>68</v>
      </c>
      <c r="B74" s="33" t="str">
        <f t="shared" si="3"/>
        <v>11020503200301F</v>
      </c>
      <c r="C74" s="32" t="str">
        <f>VLOOKUP(D74,KHChung!$C$5:$I$824,7,0)</f>
        <v>050320</v>
      </c>
      <c r="D74" s="206" t="s">
        <v>399</v>
      </c>
      <c r="E74" s="34" t="s">
        <v>695</v>
      </c>
      <c r="F74" s="34" t="s">
        <v>21</v>
      </c>
      <c r="G74" s="34" t="s">
        <v>720</v>
      </c>
      <c r="H74" s="34"/>
      <c r="I74" s="159" t="s">
        <v>721</v>
      </c>
      <c r="J74" s="34" t="s">
        <v>628</v>
      </c>
      <c r="K74" s="35" t="s">
        <v>681</v>
      </c>
      <c r="L74" s="34" t="str">
        <f>VLOOKUP(B74,'[2]mơ lớp k3'!$B$3:$F$188,5,0)</f>
        <v>Không mở</v>
      </c>
      <c r="M74">
        <f>VLOOKUP(B74,'[2]mơ lớp k3'!$B$3:$F$188,3,0)</f>
        <v>4</v>
      </c>
    </row>
    <row r="75" spans="1:13" ht="24.75" customHeight="1">
      <c r="A75" s="32">
        <v>69</v>
      </c>
      <c r="B75" s="33" t="str">
        <f t="shared" si="3"/>
        <v>11020503200301F</v>
      </c>
      <c r="C75" s="32" t="str">
        <f>VLOOKUP(D75,KHChung!$C$5:$I$824,7,0)</f>
        <v>050320</v>
      </c>
      <c r="D75" s="206" t="s">
        <v>399</v>
      </c>
      <c r="E75" s="34" t="s">
        <v>695</v>
      </c>
      <c r="F75" s="34" t="s">
        <v>22</v>
      </c>
      <c r="G75" s="34" t="s">
        <v>720</v>
      </c>
      <c r="H75" s="34"/>
      <c r="I75" s="159" t="s">
        <v>721</v>
      </c>
      <c r="J75" s="34" t="s">
        <v>628</v>
      </c>
      <c r="K75" s="35" t="s">
        <v>681</v>
      </c>
      <c r="L75" s="34" t="str">
        <f>VLOOKUP(B75,'[2]mơ lớp k3'!$B$3:$F$188,5,0)</f>
        <v>Không mở</v>
      </c>
      <c r="M75">
        <f>VLOOKUP(B75,'[2]mơ lớp k3'!$B$3:$F$188,3,0)</f>
        <v>4</v>
      </c>
    </row>
    <row r="76" spans="1:13" ht="24.75" customHeight="1">
      <c r="A76" s="32">
        <v>70</v>
      </c>
      <c r="B76" s="33" t="str">
        <f t="shared" si="3"/>
        <v>11020503310301F</v>
      </c>
      <c r="C76" s="32" t="str">
        <f>VLOOKUP(D76,KHChung!$C$5:$I$824,7,0)</f>
        <v>050331</v>
      </c>
      <c r="D76" s="187" t="s">
        <v>411</v>
      </c>
      <c r="E76" s="34" t="s">
        <v>580</v>
      </c>
      <c r="F76" s="34" t="s">
        <v>22</v>
      </c>
      <c r="G76" s="34" t="s">
        <v>722</v>
      </c>
      <c r="H76" s="34"/>
      <c r="I76" s="159" t="s">
        <v>721</v>
      </c>
      <c r="J76" s="34" t="s">
        <v>628</v>
      </c>
      <c r="K76" s="35" t="s">
        <v>681</v>
      </c>
      <c r="L76" s="34" t="str">
        <f>VLOOKUP(B76,'[2]mơ lớp k3'!$B$3:$F$188,5,0)</f>
        <v>Mở, ôn tập</v>
      </c>
      <c r="M76">
        <f>VLOOKUP(B76,'[2]mơ lớp k3'!$B$3:$F$188,3,0)</f>
        <v>5</v>
      </c>
    </row>
    <row r="77" spans="1:13" ht="24.75" customHeight="1">
      <c r="A77" s="32">
        <v>71</v>
      </c>
      <c r="B77" s="33" t="str">
        <f t="shared" si="3"/>
        <v>11020503310301F</v>
      </c>
      <c r="C77" s="32" t="str">
        <f>VLOOKUP(D77,KHChung!$C$5:$I$824,7,0)</f>
        <v>050331</v>
      </c>
      <c r="D77" s="187" t="s">
        <v>411</v>
      </c>
      <c r="E77" s="34" t="s">
        <v>631</v>
      </c>
      <c r="F77" s="34" t="s">
        <v>22</v>
      </c>
      <c r="G77" s="34" t="s">
        <v>722</v>
      </c>
      <c r="H77" s="34"/>
      <c r="I77" s="159" t="s">
        <v>721</v>
      </c>
      <c r="J77" s="34" t="s">
        <v>628</v>
      </c>
      <c r="K77" s="35" t="s">
        <v>681</v>
      </c>
      <c r="L77" s="34" t="str">
        <f>VLOOKUP(B77,'[2]mơ lớp k3'!$B$3:$F$188,5,0)</f>
        <v>Mở, ôn tập</v>
      </c>
      <c r="M77">
        <f>VLOOKUP(B77,'[2]mơ lớp k3'!$B$3:$F$188,3,0)</f>
        <v>5</v>
      </c>
    </row>
    <row r="78" spans="1:13" ht="24.75" customHeight="1">
      <c r="A78" s="32">
        <v>72</v>
      </c>
      <c r="B78" s="33" t="str">
        <f t="shared" si="3"/>
        <v>11020303210301F</v>
      </c>
      <c r="C78" s="32" t="str">
        <f>VLOOKUP(D78,KHChung!$C$5:$I$824,7,0)</f>
        <v>030321</v>
      </c>
      <c r="D78" s="186" t="s">
        <v>92</v>
      </c>
      <c r="E78" s="34" t="s">
        <v>581</v>
      </c>
      <c r="F78" s="34" t="s">
        <v>22</v>
      </c>
      <c r="G78" s="34" t="s">
        <v>729</v>
      </c>
      <c r="H78" s="34"/>
      <c r="I78" s="159" t="s">
        <v>728</v>
      </c>
      <c r="J78" s="34" t="s">
        <v>628</v>
      </c>
      <c r="K78" s="35" t="s">
        <v>681</v>
      </c>
      <c r="L78" s="34" t="str">
        <f>VLOOKUP(B78,'[2]mơ lớp k3'!$B$3:$F$188,5,0)</f>
        <v>Mở, ôn tập</v>
      </c>
      <c r="M78">
        <f>VLOOKUP(B78,'[2]mơ lớp k3'!$B$3:$F$188,3,0)</f>
        <v>11</v>
      </c>
    </row>
    <row r="79" spans="1:13" ht="24.75" customHeight="1">
      <c r="A79" s="32">
        <v>73</v>
      </c>
      <c r="B79" s="33" t="str">
        <f t="shared" si="3"/>
        <v>11020103150301F</v>
      </c>
      <c r="C79" s="32" t="str">
        <f>VLOOKUP(D79,KHChung!$C$5:$I$824,7,0)</f>
        <v>010315</v>
      </c>
      <c r="D79" s="187" t="s">
        <v>93</v>
      </c>
      <c r="E79" s="34" t="s">
        <v>580</v>
      </c>
      <c r="F79" s="34" t="s">
        <v>682</v>
      </c>
      <c r="G79" s="34" t="s">
        <v>729</v>
      </c>
      <c r="H79" s="34"/>
      <c r="I79" s="159" t="s">
        <v>728</v>
      </c>
      <c r="J79" s="34" t="s">
        <v>628</v>
      </c>
      <c r="K79" s="35" t="s">
        <v>681</v>
      </c>
      <c r="L79" s="34" t="str">
        <f>VLOOKUP(B79,'[2]mơ lớp k3'!$B$3:$F$188,5,0)</f>
        <v>Mở, ôn tập</v>
      </c>
      <c r="M79">
        <f>VLOOKUP(B79,'[2]mơ lớp k3'!$B$3:$F$188,3,0)</f>
        <v>7</v>
      </c>
    </row>
    <row r="80" spans="1:13" ht="24.75" customHeight="1">
      <c r="A80" s="32">
        <v>74</v>
      </c>
      <c r="B80" s="33" t="str">
        <f t="shared" si="3"/>
        <v>11020303080301F</v>
      </c>
      <c r="C80" s="32" t="str">
        <f>VLOOKUP(D80,KHChung!$C$5:$I$824,7,0)</f>
        <v>030308</v>
      </c>
      <c r="D80" s="186" t="s">
        <v>503</v>
      </c>
      <c r="E80" s="34" t="s">
        <v>631</v>
      </c>
      <c r="F80" s="34" t="s">
        <v>682</v>
      </c>
      <c r="G80" s="34" t="s">
        <v>729</v>
      </c>
      <c r="H80" s="34"/>
      <c r="I80" s="159" t="s">
        <v>728</v>
      </c>
      <c r="J80" s="34" t="s">
        <v>628</v>
      </c>
      <c r="K80" s="35" t="s">
        <v>681</v>
      </c>
      <c r="L80" s="34" t="str">
        <f>VLOOKUP(B80,'[2]mơ lớp k3'!$B$3:$F$188,5,0)</f>
        <v>Mở, ôn tập</v>
      </c>
      <c r="M80">
        <f>VLOOKUP(B80,'[2]mơ lớp k3'!$B$3:$F$188,3,0)</f>
        <v>6</v>
      </c>
    </row>
    <row r="81" spans="1:13" ht="24.75" customHeight="1">
      <c r="A81" s="32">
        <v>75</v>
      </c>
      <c r="B81" s="33" t="str">
        <f t="shared" si="3"/>
        <v>11020303450301F</v>
      </c>
      <c r="C81" s="32" t="str">
        <f>VLOOKUP(D81,KHChung!$C$5:$I$824,7,0)</f>
        <v>030345</v>
      </c>
      <c r="D81" s="187" t="s">
        <v>485</v>
      </c>
      <c r="E81" s="34" t="s">
        <v>580</v>
      </c>
      <c r="F81" s="34" t="s">
        <v>682</v>
      </c>
      <c r="G81" s="159" t="s">
        <v>620</v>
      </c>
      <c r="H81" s="34"/>
      <c r="I81" s="159" t="s">
        <v>728</v>
      </c>
      <c r="J81" s="34" t="s">
        <v>628</v>
      </c>
      <c r="K81" s="35" t="s">
        <v>681</v>
      </c>
      <c r="L81" s="34" t="str">
        <f>VLOOKUP(B81,'[2]mơ lớp k3'!$B$3:$F$188,5,0)</f>
        <v>Mở, ôn tập</v>
      </c>
      <c r="M81">
        <f>VLOOKUP(B81,'[2]mơ lớp k3'!$B$3:$F$188,3,0)</f>
        <v>5</v>
      </c>
    </row>
    <row r="82" spans="1:13" ht="24.75" customHeight="1">
      <c r="A82" s="32">
        <v>76</v>
      </c>
      <c r="B82" s="33" t="str">
        <f t="shared" si="3"/>
        <v>11020303450301F</v>
      </c>
      <c r="C82" s="32" t="str">
        <f>VLOOKUP(D82,KHChung!$C$5:$I$824,7,0)</f>
        <v>030345</v>
      </c>
      <c r="D82" s="187" t="s">
        <v>485</v>
      </c>
      <c r="E82" s="34" t="s">
        <v>631</v>
      </c>
      <c r="F82" s="34" t="s">
        <v>682</v>
      </c>
      <c r="G82" s="159" t="s">
        <v>620</v>
      </c>
      <c r="H82" s="34"/>
      <c r="I82" s="159" t="s">
        <v>728</v>
      </c>
      <c r="J82" s="34" t="s">
        <v>628</v>
      </c>
      <c r="K82" s="35" t="s">
        <v>681</v>
      </c>
      <c r="L82" s="34" t="str">
        <f>VLOOKUP(B82,'[2]mơ lớp k3'!$B$3:$F$188,5,0)</f>
        <v>Mở, ôn tập</v>
      </c>
      <c r="M82">
        <f>VLOOKUP(B82,'[2]mơ lớp k3'!$B$3:$F$188,3,0)</f>
        <v>5</v>
      </c>
    </row>
    <row r="83" spans="1:13" ht="24.75" customHeight="1">
      <c r="A83" s="32">
        <v>77</v>
      </c>
      <c r="B83" s="33" t="str">
        <f t="shared" si="3"/>
        <v>11020303180301F</v>
      </c>
      <c r="C83" s="32" t="str">
        <f>VLOOKUP(D83,KHChung!$C$5:$I$824,7,0)</f>
        <v>030318</v>
      </c>
      <c r="D83" s="187" t="s">
        <v>486</v>
      </c>
      <c r="E83" s="34" t="s">
        <v>580</v>
      </c>
      <c r="F83" s="34" t="s">
        <v>682</v>
      </c>
      <c r="G83" s="159" t="s">
        <v>40</v>
      </c>
      <c r="H83" s="34"/>
      <c r="I83" s="159" t="s">
        <v>728</v>
      </c>
      <c r="J83" s="34" t="s">
        <v>628</v>
      </c>
      <c r="K83" s="35" t="s">
        <v>681</v>
      </c>
      <c r="L83" s="34" t="str">
        <f>VLOOKUP(B83,'[2]mơ lớp k3'!$B$3:$F$188,5,0)</f>
        <v>Mở, ôn tập</v>
      </c>
      <c r="M83">
        <f>VLOOKUP(B83,'[2]mơ lớp k3'!$B$3:$F$188,3,0)</f>
        <v>1</v>
      </c>
    </row>
    <row r="84" spans="1:13" ht="24.75" customHeight="1">
      <c r="A84" s="32">
        <v>78</v>
      </c>
      <c r="B84" s="33" t="str">
        <f t="shared" si="3"/>
        <v>11020303180301F</v>
      </c>
      <c r="C84" s="32" t="str">
        <f>VLOOKUP(D84,KHChung!$C$5:$I$824,7,0)</f>
        <v>030318</v>
      </c>
      <c r="D84" s="187" t="s">
        <v>486</v>
      </c>
      <c r="E84" s="34" t="s">
        <v>631</v>
      </c>
      <c r="F84" s="34" t="s">
        <v>682</v>
      </c>
      <c r="G84" s="159" t="s">
        <v>40</v>
      </c>
      <c r="H84" s="34"/>
      <c r="I84" s="159" t="s">
        <v>728</v>
      </c>
      <c r="J84" s="34" t="s">
        <v>628</v>
      </c>
      <c r="K84" s="35" t="s">
        <v>681</v>
      </c>
      <c r="L84" s="34" t="str">
        <f>VLOOKUP(B84,'[2]mơ lớp k3'!$B$3:$F$188,5,0)</f>
        <v>Mở, ôn tập</v>
      </c>
      <c r="M84">
        <f>VLOOKUP(B84,'[2]mơ lớp k3'!$B$3:$F$188,3,0)</f>
        <v>1</v>
      </c>
    </row>
    <row r="85" spans="1:13" ht="24.75" customHeight="1">
      <c r="A85" s="32">
        <v>79</v>
      </c>
      <c r="B85" s="33" t="str">
        <f t="shared" si="3"/>
        <v>11020303220301F</v>
      </c>
      <c r="C85" s="32" t="str">
        <f>VLOOKUP(D85,KHChung!$C$5:$I$824,7,0)</f>
        <v>030322</v>
      </c>
      <c r="D85" s="186" t="s">
        <v>504</v>
      </c>
      <c r="E85" s="34" t="s">
        <v>631</v>
      </c>
      <c r="F85" s="34" t="s">
        <v>22</v>
      </c>
      <c r="G85" s="34" t="s">
        <v>729</v>
      </c>
      <c r="H85" s="177"/>
      <c r="I85" s="159" t="s">
        <v>728</v>
      </c>
      <c r="J85" s="34" t="s">
        <v>628</v>
      </c>
      <c r="K85" s="35" t="s">
        <v>681</v>
      </c>
      <c r="L85" s="34" t="str">
        <f>VLOOKUP(B85,'[2]mơ lớp k3'!$B$3:$F$188,5,0)</f>
        <v>Mở, ôn tập</v>
      </c>
      <c r="M85">
        <f>VLOOKUP(B85,'[2]mơ lớp k3'!$B$3:$F$188,3,0)</f>
        <v>9</v>
      </c>
    </row>
    <row r="86" spans="1:13" ht="24.75" customHeight="1">
      <c r="A86" s="32">
        <v>80</v>
      </c>
      <c r="B86" s="33" t="str">
        <f t="shared" si="3"/>
        <v>11020303400301F</v>
      </c>
      <c r="C86" s="32" t="str">
        <f>VLOOKUP(D86,KHChung!$C$5:$I$824,7,0)</f>
        <v>030340</v>
      </c>
      <c r="D86" s="187" t="s">
        <v>484</v>
      </c>
      <c r="E86" s="34" t="s">
        <v>580</v>
      </c>
      <c r="F86" s="34" t="s">
        <v>682</v>
      </c>
      <c r="G86" s="159" t="s">
        <v>40</v>
      </c>
      <c r="H86" s="34"/>
      <c r="I86" s="159" t="s">
        <v>728</v>
      </c>
      <c r="J86" s="34" t="s">
        <v>628</v>
      </c>
      <c r="K86" s="35" t="s">
        <v>681</v>
      </c>
      <c r="L86" s="34" t="str">
        <f>VLOOKUP(B86,'[2]mơ lớp k3'!$B$3:$F$188,5,0)</f>
        <v>Mở, ôn tập</v>
      </c>
      <c r="M86">
        <f>VLOOKUP(B86,'[2]mơ lớp k3'!$B$3:$F$188,3,0)</f>
        <v>7</v>
      </c>
    </row>
    <row r="87" spans="1:13" ht="24.75" customHeight="1">
      <c r="A87" s="32">
        <v>81</v>
      </c>
      <c r="B87" s="33" t="str">
        <f t="shared" si="3"/>
        <v>1102130366K30301F</v>
      </c>
      <c r="C87" s="32" t="str">
        <f>VLOOKUP(D87,KHChung!$C$5:$I$824,7,0)</f>
        <v>130366K3</v>
      </c>
      <c r="D87" s="126" t="s">
        <v>608</v>
      </c>
      <c r="E87" s="34" t="s">
        <v>695</v>
      </c>
      <c r="F87" s="34" t="s">
        <v>17</v>
      </c>
      <c r="G87" s="34" t="s">
        <v>711</v>
      </c>
      <c r="H87" s="176"/>
      <c r="I87" s="159" t="s">
        <v>697</v>
      </c>
      <c r="J87" s="34" t="s">
        <v>628</v>
      </c>
      <c r="K87" s="35" t="s">
        <v>681</v>
      </c>
      <c r="L87" s="34" t="str">
        <f>VLOOKUP(B87,'[2]mơ lớp k3'!$B$3:$F$188,5,0)</f>
        <v>Không mở</v>
      </c>
      <c r="M87">
        <f>VLOOKUP(B87,'[2]mơ lớp k3'!$B$3:$F$188,3,0)</f>
        <v>0</v>
      </c>
    </row>
    <row r="88" spans="1:13" ht="24.75" customHeight="1">
      <c r="A88" s="32">
        <v>82</v>
      </c>
      <c r="B88" s="33" t="str">
        <f t="shared" si="3"/>
        <v>1102130366K30301F</v>
      </c>
      <c r="C88" s="32" t="str">
        <f>VLOOKUP(D88,KHChung!$C$5:$I$824,7,0)</f>
        <v>130366K3</v>
      </c>
      <c r="D88" s="126" t="s">
        <v>608</v>
      </c>
      <c r="E88" s="34" t="s">
        <v>695</v>
      </c>
      <c r="F88" s="34" t="s">
        <v>18</v>
      </c>
      <c r="G88" s="34" t="s">
        <v>711</v>
      </c>
      <c r="H88" s="176"/>
      <c r="I88" s="159" t="s">
        <v>697</v>
      </c>
      <c r="J88" s="34" t="s">
        <v>628</v>
      </c>
      <c r="K88" s="35" t="s">
        <v>681</v>
      </c>
      <c r="L88" s="34" t="str">
        <f>VLOOKUP(B88,'[2]mơ lớp k3'!$B$3:$F$188,5,0)</f>
        <v>Không mở</v>
      </c>
      <c r="M88">
        <f>VLOOKUP(B88,'[2]mơ lớp k3'!$B$3:$F$188,3,0)</f>
        <v>0</v>
      </c>
    </row>
    <row r="89" spans="1:13" ht="24.75" customHeight="1">
      <c r="A89" s="32">
        <v>83</v>
      </c>
      <c r="B89" s="33" t="str">
        <f t="shared" si="3"/>
        <v>1102130367K30301F</v>
      </c>
      <c r="C89" s="32" t="str">
        <f>VLOOKUP(D89,KHChung!$C$5:$I$824,7,0)</f>
        <v>130367K3</v>
      </c>
      <c r="D89" s="126" t="s">
        <v>609</v>
      </c>
      <c r="E89" s="34" t="s">
        <v>695</v>
      </c>
      <c r="F89" s="34" t="s">
        <v>19</v>
      </c>
      <c r="G89" s="34" t="s">
        <v>711</v>
      </c>
      <c r="H89" s="176"/>
      <c r="I89" s="159" t="s">
        <v>697</v>
      </c>
      <c r="J89" s="34" t="s">
        <v>628</v>
      </c>
      <c r="K89" s="35" t="s">
        <v>681</v>
      </c>
      <c r="L89" s="34" t="str">
        <f>VLOOKUP(B89,'[2]mơ lớp k3'!$B$3:$F$188,5,0)</f>
        <v>Mở, ôn tập</v>
      </c>
      <c r="M89">
        <f>VLOOKUP(B89,'[2]mơ lớp k3'!$B$3:$F$188,3,0)</f>
        <v>6</v>
      </c>
    </row>
    <row r="90" spans="1:13" ht="24.75" customHeight="1">
      <c r="A90" s="32">
        <v>84</v>
      </c>
      <c r="B90" s="33" t="str">
        <f t="shared" si="3"/>
        <v>1102130367K30301F</v>
      </c>
      <c r="C90" s="32" t="str">
        <f>VLOOKUP(D90,KHChung!$C$5:$I$824,7,0)</f>
        <v>130367K3</v>
      </c>
      <c r="D90" s="126" t="s">
        <v>609</v>
      </c>
      <c r="E90" s="34" t="s">
        <v>695</v>
      </c>
      <c r="F90" s="34" t="s">
        <v>20</v>
      </c>
      <c r="G90" s="34" t="s">
        <v>711</v>
      </c>
      <c r="H90" s="176"/>
      <c r="I90" s="159" t="s">
        <v>697</v>
      </c>
      <c r="J90" s="34" t="s">
        <v>628</v>
      </c>
      <c r="K90" s="35" t="s">
        <v>681</v>
      </c>
      <c r="L90" s="34" t="str">
        <f>VLOOKUP(B90,'[2]mơ lớp k3'!$B$3:$F$188,5,0)</f>
        <v>Mở, ôn tập</v>
      </c>
      <c r="M90">
        <f>VLOOKUP(B90,'[2]mơ lớp k3'!$B$3:$F$188,3,0)</f>
        <v>6</v>
      </c>
    </row>
    <row r="91" spans="1:13" ht="24.75" customHeight="1">
      <c r="A91" s="32">
        <v>85</v>
      </c>
      <c r="B91" s="33" t="str">
        <f t="shared" si="3"/>
        <v>1102130367K30302F</v>
      </c>
      <c r="C91" s="32" t="str">
        <f>VLOOKUP(D91,KHChung!$C$5:$I$824,7,0)</f>
        <v>130367K3</v>
      </c>
      <c r="D91" s="126" t="s">
        <v>609</v>
      </c>
      <c r="E91" s="34" t="s">
        <v>695</v>
      </c>
      <c r="F91" s="34" t="s">
        <v>21</v>
      </c>
      <c r="G91" s="34" t="s">
        <v>711</v>
      </c>
      <c r="H91" s="176"/>
      <c r="I91" s="159" t="s">
        <v>697</v>
      </c>
      <c r="J91" s="34" t="s">
        <v>628</v>
      </c>
      <c r="K91" s="35" t="s">
        <v>683</v>
      </c>
      <c r="L91" s="34" t="str">
        <f>VLOOKUP(B91,'[2]mơ lớp k3'!$B$3:$F$188,5,0)</f>
        <v>Không mở</v>
      </c>
      <c r="M91">
        <f>VLOOKUP(B91,'[2]mơ lớp k3'!$B$3:$F$188,3,0)</f>
        <v>0</v>
      </c>
    </row>
    <row r="92" spans="1:13" ht="24.75" customHeight="1">
      <c r="A92" s="32">
        <v>86</v>
      </c>
      <c r="B92" s="33" t="str">
        <f t="shared" si="3"/>
        <v>1102130367K30302F</v>
      </c>
      <c r="C92" s="32" t="str">
        <f>VLOOKUP(D92,KHChung!$C$5:$I$824,7,0)</f>
        <v>130367K3</v>
      </c>
      <c r="D92" s="126" t="s">
        <v>609</v>
      </c>
      <c r="E92" s="34" t="s">
        <v>695</v>
      </c>
      <c r="F92" s="34" t="s">
        <v>22</v>
      </c>
      <c r="G92" s="34" t="s">
        <v>711</v>
      </c>
      <c r="H92" s="176"/>
      <c r="I92" s="159" t="s">
        <v>697</v>
      </c>
      <c r="J92" s="34" t="s">
        <v>628</v>
      </c>
      <c r="K92" s="35" t="s">
        <v>683</v>
      </c>
      <c r="L92" s="34" t="str">
        <f>VLOOKUP(B92,'[2]mơ lớp k3'!$B$3:$F$188,5,0)</f>
        <v>Không mở</v>
      </c>
      <c r="M92">
        <f>VLOOKUP(B92,'[2]mơ lớp k3'!$B$3:$F$188,3,0)</f>
        <v>0</v>
      </c>
    </row>
    <row r="93" spans="1:13" ht="24.75" customHeight="1">
      <c r="A93" s="32">
        <v>87</v>
      </c>
      <c r="B93" s="33" t="str">
        <f t="shared" si="3"/>
        <v>11021103630301F</v>
      </c>
      <c r="C93" s="32" t="str">
        <f>VLOOKUP(D93,KHChung!$C$5:$I$824,7,0)</f>
        <v>110363</v>
      </c>
      <c r="D93" s="79" t="s">
        <v>465</v>
      </c>
      <c r="E93" s="34" t="s">
        <v>581</v>
      </c>
      <c r="F93" s="34" t="s">
        <v>682</v>
      </c>
      <c r="G93" s="34" t="s">
        <v>689</v>
      </c>
      <c r="H93" s="176"/>
      <c r="I93" s="159" t="s">
        <v>717</v>
      </c>
      <c r="J93" s="34" t="s">
        <v>628</v>
      </c>
      <c r="K93" s="35" t="s">
        <v>681</v>
      </c>
      <c r="L93" s="34" t="str">
        <f>VLOOKUP(B93,'[2]mơ lớp k3'!$B$3:$F$188,5,0)</f>
        <v>Không mở</v>
      </c>
      <c r="M93">
        <f>VLOOKUP(B93,'[2]mơ lớp k3'!$B$3:$F$188,3,0)</f>
        <v>2</v>
      </c>
    </row>
    <row r="94" spans="1:13" ht="24.75" customHeight="1">
      <c r="A94" s="32">
        <v>88</v>
      </c>
      <c r="B94" s="33" t="str">
        <f t="shared" si="3"/>
        <v>11021103630301F</v>
      </c>
      <c r="C94" s="32" t="str">
        <f>VLOOKUP(D94,KHChung!$C$5:$I$824,7,0)</f>
        <v>110363</v>
      </c>
      <c r="D94" s="79" t="s">
        <v>465</v>
      </c>
      <c r="E94" s="34" t="s">
        <v>631</v>
      </c>
      <c r="F94" s="34" t="s">
        <v>682</v>
      </c>
      <c r="G94" s="34" t="s">
        <v>689</v>
      </c>
      <c r="H94" s="176"/>
      <c r="I94" s="159" t="s">
        <v>717</v>
      </c>
      <c r="J94" s="34" t="s">
        <v>628</v>
      </c>
      <c r="K94" s="35" t="s">
        <v>681</v>
      </c>
      <c r="L94" s="34" t="str">
        <f>VLOOKUP(B94,'[2]mơ lớp k3'!$B$3:$F$188,5,0)</f>
        <v>Không mở</v>
      </c>
      <c r="M94">
        <f>VLOOKUP(B94,'[2]mơ lớp k3'!$B$3:$F$188,3,0)</f>
        <v>2</v>
      </c>
    </row>
    <row r="95" spans="1:13" ht="24.75" customHeight="1">
      <c r="A95" s="32">
        <v>89</v>
      </c>
      <c r="B95" s="33" t="str">
        <f t="shared" si="3"/>
        <v>11021103420301F</v>
      </c>
      <c r="C95" s="32" t="str">
        <f>VLOOKUP(D95,KHChung!$C$5:$I$824,7,0)</f>
        <v>110342</v>
      </c>
      <c r="D95" s="83" t="s">
        <v>472</v>
      </c>
      <c r="E95" s="34" t="s">
        <v>581</v>
      </c>
      <c r="F95" s="34" t="s">
        <v>682</v>
      </c>
      <c r="G95" s="34" t="s">
        <v>690</v>
      </c>
      <c r="H95" s="176"/>
      <c r="I95" s="159" t="s">
        <v>717</v>
      </c>
      <c r="J95" s="34" t="s">
        <v>628</v>
      </c>
      <c r="K95" s="35" t="s">
        <v>681</v>
      </c>
      <c r="L95" s="34" t="str">
        <f>VLOOKUP(B95,'[2]mơ lớp k3'!$B$3:$F$188,5,0)</f>
        <v>Mở, ôn tập</v>
      </c>
      <c r="M95">
        <f>VLOOKUP(B95,'[2]mơ lớp k3'!$B$3:$F$188,3,0)</f>
        <v>11</v>
      </c>
    </row>
    <row r="96" spans="1:13" ht="24.75" customHeight="1">
      <c r="A96" s="32">
        <v>90</v>
      </c>
      <c r="B96" s="33" t="str">
        <f t="shared" si="3"/>
        <v>11021103420301F</v>
      </c>
      <c r="C96" s="32" t="str">
        <f>VLOOKUP(D96,KHChung!$C$5:$I$824,7,0)</f>
        <v>110342</v>
      </c>
      <c r="D96" s="83" t="s">
        <v>472</v>
      </c>
      <c r="E96" s="34" t="s">
        <v>627</v>
      </c>
      <c r="F96" s="34" t="s">
        <v>682</v>
      </c>
      <c r="G96" s="34" t="s">
        <v>690</v>
      </c>
      <c r="H96" s="176"/>
      <c r="I96" s="159" t="s">
        <v>717</v>
      </c>
      <c r="J96" s="34" t="s">
        <v>628</v>
      </c>
      <c r="K96" s="35" t="s">
        <v>681</v>
      </c>
      <c r="L96" s="34" t="str">
        <f>VLOOKUP(B96,'[2]mơ lớp k3'!$B$3:$F$188,5,0)</f>
        <v>Mở, ôn tập</v>
      </c>
      <c r="M96">
        <f>VLOOKUP(B96,'[2]mơ lớp k3'!$B$3:$F$188,3,0)</f>
        <v>11</v>
      </c>
    </row>
    <row r="97" spans="1:13" ht="24.75" customHeight="1">
      <c r="A97" s="32">
        <v>91</v>
      </c>
      <c r="B97" s="33" t="str">
        <f t="shared" si="3"/>
        <v>11021103230301F</v>
      </c>
      <c r="C97" s="32" t="str">
        <f>VLOOKUP(D97,KHChung!$C$5:$I$824,7,0)</f>
        <v>110323</v>
      </c>
      <c r="D97" s="83" t="s">
        <v>434</v>
      </c>
      <c r="E97" s="34" t="s">
        <v>631</v>
      </c>
      <c r="F97" s="34" t="s">
        <v>682</v>
      </c>
      <c r="G97" s="34" t="s">
        <v>691</v>
      </c>
      <c r="H97" s="176"/>
      <c r="I97" s="159" t="s">
        <v>717</v>
      </c>
      <c r="J97" s="34" t="s">
        <v>628</v>
      </c>
      <c r="K97" s="35" t="s">
        <v>681</v>
      </c>
      <c r="L97" s="34" t="str">
        <f>VLOOKUP(B97,'[2]mơ lớp k3'!$B$3:$F$188,5,0)</f>
        <v>Mở, ôn tập</v>
      </c>
      <c r="M97">
        <f>VLOOKUP(B97,'[2]mơ lớp k3'!$B$3:$F$188,3,0)</f>
        <v>8</v>
      </c>
    </row>
    <row r="98" spans="1:13" ht="24.75" customHeight="1">
      <c r="A98" s="32">
        <v>91</v>
      </c>
      <c r="B98" s="33" t="str">
        <f>CONCATENATE("1102",C98,"03",K98)</f>
        <v>11021103230301F</v>
      </c>
      <c r="C98" s="32" t="str">
        <f>VLOOKUP(D98,KHChung!$C$5:$I$824,7,0)</f>
        <v>110323</v>
      </c>
      <c r="D98" s="83" t="s">
        <v>434</v>
      </c>
      <c r="E98" s="34" t="s">
        <v>631</v>
      </c>
      <c r="F98" s="34" t="s">
        <v>682</v>
      </c>
      <c r="G98" s="34" t="s">
        <v>691</v>
      </c>
      <c r="H98" s="176"/>
      <c r="I98" s="159" t="s">
        <v>717</v>
      </c>
      <c r="J98" s="34" t="s">
        <v>628</v>
      </c>
      <c r="K98" s="35" t="s">
        <v>681</v>
      </c>
      <c r="L98" s="34" t="str">
        <f>VLOOKUP(B98,'[2]mơ lớp k3'!$B$3:$F$188,5,0)</f>
        <v>Mở, ôn tập</v>
      </c>
      <c r="M98">
        <f>VLOOKUP(B98,'[2]mơ lớp k3'!$B$3:$F$188,3,0)</f>
        <v>8</v>
      </c>
    </row>
    <row r="99" spans="1:23" ht="25.5">
      <c r="A99" s="32">
        <v>91</v>
      </c>
      <c r="B99" s="33" t="str">
        <f>CONCATENATE("1102",C99,"03",K99)</f>
        <v>11020103160301F</v>
      </c>
      <c r="C99" s="32" t="str">
        <f>VLOOKUP(D99,KHChung!$C$5:$I$824,7,0)</f>
        <v>010316</v>
      </c>
      <c r="D99" s="53" t="s">
        <v>212</v>
      </c>
      <c r="E99" s="34"/>
      <c r="F99" s="34"/>
      <c r="G99" s="34" t="s">
        <v>39</v>
      </c>
      <c r="H99" s="176"/>
      <c r="I99" s="159" t="s">
        <v>696</v>
      </c>
      <c r="J99" s="34" t="s">
        <v>628</v>
      </c>
      <c r="K99" s="35" t="s">
        <v>681</v>
      </c>
      <c r="L99" s="34" t="s">
        <v>733</v>
      </c>
      <c r="M99">
        <v>11</v>
      </c>
      <c r="O99" s="171"/>
      <c r="P99" s="171"/>
      <c r="Q99" s="171"/>
      <c r="R99" s="171"/>
      <c r="S99" s="171"/>
      <c r="T99" s="171"/>
      <c r="U99" s="171"/>
      <c r="V99" s="171"/>
      <c r="W99" s="171"/>
    </row>
    <row r="100" spans="1:3" ht="12.75">
      <c r="A100" s="9" t="s">
        <v>147</v>
      </c>
      <c r="B100" s="9"/>
      <c r="C100" s="9"/>
    </row>
    <row r="101" spans="1:4" ht="16.5">
      <c r="A101" s="10">
        <v>1</v>
      </c>
      <c r="B101" s="10"/>
      <c r="C101" s="10"/>
      <c r="D101" s="16" t="s">
        <v>148</v>
      </c>
    </row>
    <row r="102" spans="1:4" ht="16.5">
      <c r="A102" s="10">
        <v>2</v>
      </c>
      <c r="B102" s="10"/>
      <c r="C102" s="10"/>
      <c r="D102" s="16" t="s">
        <v>149</v>
      </c>
    </row>
    <row r="103" spans="1:4" ht="16.5">
      <c r="A103" s="6" t="s">
        <v>38</v>
      </c>
      <c r="B103" s="6"/>
      <c r="C103" s="6"/>
      <c r="D103" s="15"/>
    </row>
    <row r="104" spans="1:4" ht="16.5">
      <c r="A104" s="5">
        <v>1</v>
      </c>
      <c r="B104" s="5"/>
      <c r="C104" s="5"/>
      <c r="D104" s="17" t="s">
        <v>34</v>
      </c>
    </row>
    <row r="105" spans="1:4" ht="16.5">
      <c r="A105" s="5"/>
      <c r="B105" s="5"/>
      <c r="C105" s="5"/>
      <c r="D105" s="17" t="s">
        <v>563</v>
      </c>
    </row>
    <row r="106" spans="1:4" ht="16.5">
      <c r="A106" s="5">
        <v>2</v>
      </c>
      <c r="B106" s="5"/>
      <c r="C106" s="5"/>
      <c r="D106" s="17" t="s">
        <v>602</v>
      </c>
    </row>
    <row r="107" spans="1:4" ht="16.5">
      <c r="A107" s="5">
        <v>3</v>
      </c>
      <c r="B107" s="4"/>
      <c r="C107" s="4"/>
      <c r="D107" s="17" t="s">
        <v>37</v>
      </c>
    </row>
    <row r="108" ht="16.5">
      <c r="D108" s="17" t="s">
        <v>604</v>
      </c>
    </row>
    <row r="109" spans="1:4" ht="16.5">
      <c r="A109" s="5">
        <v>4</v>
      </c>
      <c r="B109" s="5"/>
      <c r="C109" s="5"/>
      <c r="D109" s="18" t="s">
        <v>36</v>
      </c>
    </row>
    <row r="110" ht="16.5">
      <c r="D110" s="17" t="s">
        <v>603</v>
      </c>
    </row>
    <row r="111" ht="16.5">
      <c r="D111" s="17" t="s">
        <v>564</v>
      </c>
    </row>
  </sheetData>
  <sheetProtection/>
  <autoFilter ref="A6:X111"/>
  <mergeCells count="2">
    <mergeCell ref="A1:J1"/>
    <mergeCell ref="J47:J50"/>
  </mergeCells>
  <conditionalFormatting sqref="D53 G54:H55 H51:H55 D47:D48 E47:H50 K47:L50 H41:H42 J47 K23:K32 J33:K42 D6 D15:D18 J6:L14 J7:J32 E6:H28 D21:D22 J13:K22 E43:H44 E51:G57 E45:G46 J43:L46 E29:G42 J51:L98 E58:H98 L8:L99">
    <cfRule type="cellIs" priority="124" dxfId="0" operator="equal" stopIfTrue="1">
      <formula>#REF!</formula>
    </cfRule>
  </conditionalFormatting>
  <conditionalFormatting sqref="G86 G81:G84 I7:I98">
    <cfRule type="cellIs" priority="121" dxfId="6" operator="equal" stopIfTrue="1">
      <formula>"LT"</formula>
    </cfRule>
    <cfRule type="cellIs" priority="122" dxfId="4" operator="equal" stopIfTrue="1">
      <formula>"Thi"</formula>
    </cfRule>
    <cfRule type="cellIs" priority="123" dxfId="5" operator="equal" stopIfTrue="1">
      <formula>"CT"</formula>
    </cfRule>
  </conditionalFormatting>
  <conditionalFormatting sqref="H67:H73 H63 H58:H61 H52:H55 H7:H28 H47:H50 H84:H98">
    <cfRule type="cellIs" priority="107" dxfId="6" operator="equal" stopIfTrue="1">
      <formula>"LT"</formula>
    </cfRule>
    <cfRule type="cellIs" priority="108" dxfId="5" operator="equal" stopIfTrue="1">
      <formula>"CT"</formula>
    </cfRule>
    <cfRule type="cellIs" priority="109" dxfId="4" operator="equal" stopIfTrue="1">
      <formula>"Thi"</formula>
    </cfRule>
  </conditionalFormatting>
  <conditionalFormatting sqref="J99:L99 E99:H99">
    <cfRule type="cellIs" priority="8" dxfId="0" operator="equal" stopIfTrue="1">
      <formula>#REF!</formula>
    </cfRule>
  </conditionalFormatting>
  <conditionalFormatting sqref="I99">
    <cfRule type="cellIs" priority="5" dxfId="6" operator="equal" stopIfTrue="1">
      <formula>"LT"</formula>
    </cfRule>
    <cfRule type="cellIs" priority="6" dxfId="4" operator="equal" stopIfTrue="1">
      <formula>"Thi"</formula>
    </cfRule>
    <cfRule type="cellIs" priority="7" dxfId="5" operator="equal" stopIfTrue="1">
      <formula>"CT"</formula>
    </cfRule>
  </conditionalFormatting>
  <conditionalFormatting sqref="H99">
    <cfRule type="cellIs" priority="2" dxfId="6" operator="equal" stopIfTrue="1">
      <formula>"LT"</formula>
    </cfRule>
    <cfRule type="cellIs" priority="3" dxfId="5" operator="equal" stopIfTrue="1">
      <formula>"CT"</formula>
    </cfRule>
    <cfRule type="cellIs" priority="4" dxfId="4" operator="equal" stopIfTrue="1">
      <formula>"Thi"</formula>
    </cfRule>
  </conditionalFormatting>
  <conditionalFormatting sqref="M6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SONY</cp:lastModifiedBy>
  <cp:lastPrinted>2011-04-25T09:19:07Z</cp:lastPrinted>
  <dcterms:created xsi:type="dcterms:W3CDTF">2006-02-19T09:25:24Z</dcterms:created>
  <dcterms:modified xsi:type="dcterms:W3CDTF">2012-05-04T02:59:36Z</dcterms:modified>
  <cp:category/>
  <cp:version/>
  <cp:contentType/>
  <cp:contentStatus/>
</cp:coreProperties>
</file>