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5" windowWidth="10875" windowHeight="5640" tabRatio="922" activeTab="1"/>
  </bookViews>
  <sheets>
    <sheet name="Phan ca-DD" sheetId="1" r:id="rId1"/>
    <sheet name="TKB(DHCN)" sheetId="2" r:id="rId2"/>
    <sheet name="TKB(DHCN-Cuoituan)" sheetId="3" r:id="rId3"/>
    <sheet name="TKB(DHCN_hoctoi_doilich)" sheetId="4" r:id="rId4"/>
    <sheet name="TKB(Lienket_Hoctoi)" sheetId="5" r:id="rId5"/>
    <sheet name="TKB(Lienket_Hoctoi-doilich" sheetId="6" r:id="rId6"/>
    <sheet name="TKB(Lienket-Cuoituan)" sheetId="7" r:id="rId7"/>
    <sheet name="TKB(Lienket-Cuoituan-doilich)" sheetId="8" r:id="rId8"/>
  </sheets>
  <externalReferences>
    <externalReference r:id="rId11"/>
  </externalReferences>
  <definedNames>
    <definedName name="_xlnm._FilterDatabase" localSheetId="1" hidden="1">'TKB(DHCN)'!$A$6:$P$118</definedName>
    <definedName name="_xlnm._FilterDatabase" localSheetId="3" hidden="1">'TKB(DHCN_hoctoi_doilich)'!$A$6:$P$118</definedName>
    <definedName name="_xlnm._FilterDatabase" localSheetId="2" hidden="1">'TKB(DHCN-Cuoituan)'!$A$6:$P$10</definedName>
    <definedName name="_xlnm._FilterDatabase" localSheetId="4" hidden="1">'TKB(Lienket_Hoctoi)'!$A$6:$P$82</definedName>
    <definedName name="_xlnm._FilterDatabase" localSheetId="5" hidden="1">'TKB(Lienket_Hoctoi-doilich'!$A$6:$P$18</definedName>
    <definedName name="_xlnm._FilterDatabase" localSheetId="6" hidden="1">'TKB(Lienket-Cuoituan)'!$A$6:$P$22</definedName>
    <definedName name="_xlnm._FilterDatabase" localSheetId="7" hidden="1">'TKB(Lienket-Cuoituan-doilich)'!$A$6:$P$22</definedName>
    <definedName name="_xlnm.Print_Titles" localSheetId="1">'TKB(DHCN)'!$1:$6</definedName>
    <definedName name="_xlnm.Print_Titles" localSheetId="3">'TKB(DHCN_hoctoi_doilich)'!$1:$6</definedName>
    <definedName name="_xlnm.Print_Titles" localSheetId="2">'TKB(DHCN-Cuoituan)'!$1:$6</definedName>
    <definedName name="_xlnm.Print_Titles" localSheetId="4">'TKB(Lienket_Hoctoi)'!$1:$6</definedName>
    <definedName name="_xlnm.Print_Titles" localSheetId="5">'TKB(Lienket_Hoctoi-doilich'!$1:$6</definedName>
    <definedName name="_xlnm.Print_Titles" localSheetId="6">'TKB(Lienket-Cuoituan)'!$1:$6</definedName>
    <definedName name="_xlnm.Print_Titles" localSheetId="7">'TKB(Lienket-Cuoituan-doilich)'!$1:$6</definedName>
  </definedNames>
  <calcPr fullCalcOnLoad="1"/>
</workbook>
</file>

<file path=xl/sharedStrings.xml><?xml version="1.0" encoding="utf-8"?>
<sst xmlns="http://schemas.openxmlformats.org/spreadsheetml/2006/main" count="1028" uniqueCount="229">
  <si>
    <t>HỆ:</t>
  </si>
  <si>
    <t>KHÓA:</t>
  </si>
  <si>
    <t>HỌC KỲ:</t>
  </si>
  <si>
    <t>Đơn vị nhận:</t>
  </si>
  <si>
    <t>Tên lớp
quản lý</t>
  </si>
  <si>
    <t>Thứ 2</t>
  </si>
  <si>
    <t>Thứ 3</t>
  </si>
  <si>
    <t>Thứ 4</t>
  </si>
  <si>
    <t>Thứ 5</t>
  </si>
  <si>
    <t>Thứ 6</t>
  </si>
  <si>
    <t>Thứ 7</t>
  </si>
  <si>
    <t>Ca học</t>
  </si>
  <si>
    <t>Ngày bắt đầu học</t>
  </si>
  <si>
    <t>Địa điểm</t>
  </si>
  <si>
    <t>Môn học</t>
  </si>
  <si>
    <t>Tiết</t>
  </si>
  <si>
    <t>T</t>
  </si>
  <si>
    <t>Yêu cầu:</t>
  </si>
  <si>
    <t xml:space="preserve">Các đơn vị phân công giáo viên giảng dạy trực tiếp trên TKB và lập TKBCN cho từng giáo viên theo tổ môn. </t>
  </si>
  <si>
    <r>
      <t xml:space="preserve">Tên giáo viên được viết tắt: </t>
    </r>
    <r>
      <rPr>
        <b/>
        <sz val="10"/>
        <rFont val="Arial"/>
        <family val="2"/>
      </rPr>
      <t>họ.tênđệm.tên</t>
    </r>
    <r>
      <rPr>
        <sz val="10"/>
        <rFont val="Arial"/>
        <family val="2"/>
      </rPr>
      <t xml:space="preserve">. Ví dụ: </t>
    </r>
    <r>
      <rPr>
        <b/>
        <sz val="10"/>
        <rFont val="Arial"/>
        <family val="2"/>
      </rPr>
      <t>Nguyễn Văn Tuấn</t>
    </r>
    <r>
      <rPr>
        <sz val="10"/>
        <rFont val="Arial"/>
        <family val="2"/>
      </rPr>
      <t>, khi điền vào TKB sẽ là:</t>
    </r>
    <r>
      <rPr>
        <b/>
        <sz val="10"/>
        <rFont val="Arial"/>
        <family val="2"/>
      </rPr>
      <t xml:space="preserve"> N.V.Tuấn</t>
    </r>
  </si>
  <si>
    <t>username: giaovien</t>
  </si>
  <si>
    <t>password: giaovien</t>
  </si>
  <si>
    <t>LIÊN THÔNG CĐ-ĐH</t>
  </si>
  <si>
    <t>KT 3</t>
  </si>
  <si>
    <t>KT 4</t>
  </si>
  <si>
    <t>Những lớp không phân công được giáo viên giảng dạy, đề nghị các đơn vị tổng hợp và làm việc trực tiếp</t>
  </si>
  <si>
    <t>ĐT: 04.7655121 số lẻ 206.</t>
  </si>
  <si>
    <t>(chuyển theo địa chỉ Email: vnanh77@gmail.com)</t>
  </si>
  <si>
    <t>GV:</t>
  </si>
  <si>
    <t>13,14,15,16</t>
  </si>
  <si>
    <t>KHCB, KTKT, QLKD</t>
  </si>
  <si>
    <t>KT 5</t>
  </si>
  <si>
    <t>KT 1</t>
  </si>
  <si>
    <t>KT 2</t>
  </si>
  <si>
    <t>Trường TC KTKT Hà nội 1</t>
  </si>
  <si>
    <t>Viện Chiến Lược PTKTXH Việt nam-ĐNA</t>
  </si>
  <si>
    <t>TT DN Mỹ Đình</t>
  </si>
  <si>
    <t>THỜI KHÓA BIỂU (LIÊN KẾT - HỌC BUỔI TỐI)</t>
  </si>
  <si>
    <r>
      <t xml:space="preserve">File thời khóa biểu lấy tại địa chỉ: </t>
    </r>
    <r>
      <rPr>
        <b/>
        <sz val="10"/>
        <rFont val="Arial"/>
        <family val="2"/>
      </rPr>
      <t>ftp://www.haui.edu.vn/PHONG DAO TAO/Thoi Khoa Bieu/2. He CD-DH</t>
    </r>
  </si>
  <si>
    <r>
      <t xml:space="preserve">với đ/c </t>
    </r>
    <r>
      <rPr>
        <b/>
        <i/>
        <sz val="13"/>
        <rFont val="Arial"/>
        <family val="2"/>
      </rPr>
      <t>Vũ Ngọc Ánh</t>
    </r>
    <r>
      <rPr>
        <sz val="13"/>
        <rFont val="Arial"/>
        <family val="2"/>
      </rPr>
      <t xml:space="preserve"> trước ngày:</t>
    </r>
    <r>
      <rPr>
        <b/>
        <sz val="13"/>
        <rFont val="Arial"/>
        <family val="2"/>
      </rPr>
      <t xml:space="preserve"> 05/06/2011</t>
    </r>
  </si>
  <si>
    <r>
      <t xml:space="preserve">Mỗi đơn vị chuyển 01 bản mềm TKB đã phân công giáo viên và TKBCN về Phòng Đào tạo trước ngày: </t>
    </r>
    <r>
      <rPr>
        <b/>
        <sz val="13"/>
        <rFont val="Arial"/>
        <family val="2"/>
      </rPr>
      <t>10/06/2011</t>
    </r>
  </si>
  <si>
    <t>KT 6</t>
  </si>
  <si>
    <t>Xác suất thống kê</t>
  </si>
  <si>
    <t>KT 9</t>
  </si>
  <si>
    <t>Trường CĐ TMDL Hà nội</t>
  </si>
  <si>
    <t>KT 10</t>
  </si>
  <si>
    <t>KT 11</t>
  </si>
  <si>
    <t>Viện KHĐT và CG CNC Thăng long</t>
  </si>
  <si>
    <t>THỜI KHÓA BIỂU (CÁC LỚP LIÊN KẾT - HỌC CUỐI TUẦN)</t>
  </si>
  <si>
    <t>CK,Ô,Điện,ĐT,CNTT,NN,KT,Hoá,KHCB,DH,SC</t>
  </si>
  <si>
    <t>Tối T6</t>
  </si>
  <si>
    <t>Sáng T7</t>
  </si>
  <si>
    <t>Chiều T7</t>
  </si>
  <si>
    <t>Sáng CN</t>
  </si>
  <si>
    <t>Chiều CN</t>
  </si>
  <si>
    <t>KT 12</t>
  </si>
  <si>
    <t>Trường TC KTKT GTVT</t>
  </si>
  <si>
    <t>T7, CN</t>
  </si>
  <si>
    <t>CĐ ĐH-K5</t>
  </si>
  <si>
    <t>T7,CN</t>
  </si>
  <si>
    <t>KT 13</t>
  </si>
  <si>
    <t>KT 14</t>
  </si>
  <si>
    <t>Trường Cao đẳng Cộng đồng Hà Nội</t>
  </si>
  <si>
    <t>THỜI KHÓA BIỂU</t>
  </si>
  <si>
    <t>CƠ KHÍ 1</t>
  </si>
  <si>
    <t>CƠ KHÍ 2</t>
  </si>
  <si>
    <t>CƠ KHÍ 3</t>
  </si>
  <si>
    <t>CƠ
ĐIỆN TỬ 1</t>
  </si>
  <si>
    <t>ÔTÔ 1</t>
  </si>
  <si>
    <t>ÔTÔ 2</t>
  </si>
  <si>
    <t>ĐIỆN 1</t>
  </si>
  <si>
    <t>ĐIỆN 2</t>
  </si>
  <si>
    <t>ĐIỆN 3</t>
  </si>
  <si>
    <t>ĐIỆN TỬ 1</t>
  </si>
  <si>
    <t>ĐIỆN TỬ 2</t>
  </si>
  <si>
    <t>KHMT 1</t>
  </si>
  <si>
    <t>KHMT 2</t>
  </si>
  <si>
    <t>KHMT 3</t>
  </si>
  <si>
    <t>QTKD 1</t>
  </si>
  <si>
    <t>QTKD 2</t>
  </si>
  <si>
    <t>HÓA 3</t>
  </si>
  <si>
    <t>May 1</t>
  </si>
  <si>
    <t>Khu A</t>
  </si>
  <si>
    <t>Ôtô 1</t>
  </si>
  <si>
    <t>Ôtô 2</t>
  </si>
  <si>
    <t>Ôtô 3</t>
  </si>
  <si>
    <t>Điện 1</t>
  </si>
  <si>
    <t>Điện 2</t>
  </si>
  <si>
    <t>Điện 3</t>
  </si>
  <si>
    <t>Điện tử 1</t>
  </si>
  <si>
    <t>Điện tử 2</t>
  </si>
  <si>
    <t>Điện tử 3</t>
  </si>
  <si>
    <t>KHMT 4</t>
  </si>
  <si>
    <t>KT 15</t>
  </si>
  <si>
    <t>KT 16</t>
  </si>
  <si>
    <t>KT 17</t>
  </si>
  <si>
    <t>KT 18</t>
  </si>
  <si>
    <t>Hóa 1</t>
  </si>
  <si>
    <t>Hóa 2</t>
  </si>
  <si>
    <t>Hóa 3</t>
  </si>
  <si>
    <t>CƠ KHÍ 4</t>
  </si>
  <si>
    <t>HÓA 1</t>
  </si>
  <si>
    <t>HÓA 2</t>
  </si>
  <si>
    <t>ĐIỆN TỬ 3</t>
  </si>
  <si>
    <t>Tiếng anh không chuyên</t>
  </si>
  <si>
    <t>Vật lý 1</t>
  </si>
  <si>
    <t>ÔTÔ 3</t>
  </si>
  <si>
    <r>
      <t xml:space="preserve">với đ/c </t>
    </r>
    <r>
      <rPr>
        <b/>
        <i/>
        <sz val="13"/>
        <rFont val="Arial"/>
        <family val="2"/>
      </rPr>
      <t>Vũ Ngọc Ánh</t>
    </r>
    <r>
      <rPr>
        <sz val="13"/>
        <rFont val="Arial"/>
        <family val="2"/>
      </rPr>
      <t xml:space="preserve"> trước ngày:</t>
    </r>
    <r>
      <rPr>
        <b/>
        <sz val="13"/>
        <rFont val="Arial"/>
        <family val="2"/>
      </rPr>
      <t xml:space="preserve"> 10/11/2011</t>
    </r>
  </si>
  <si>
    <r>
      <t xml:space="preserve">Mỗi đơn vị chuyển 01 bản mềm TKB đã phân công giáo viên và TKBCN về Phòng Đào tạo trước ngày: </t>
    </r>
    <r>
      <rPr>
        <b/>
        <sz val="13"/>
        <rFont val="Arial"/>
        <family val="2"/>
      </rPr>
      <t>12/11/2011</t>
    </r>
  </si>
  <si>
    <r>
      <t xml:space="preserve">File thời khóa biểu lấy tại địa chỉ: </t>
    </r>
    <r>
      <rPr>
        <b/>
        <sz val="10"/>
        <rFont val="Arial"/>
        <family val="2"/>
      </rPr>
      <t>ftp://www.haui.edu.vn/PHONG DAO TAO/Thoi Khoa Bieu/2. Hệ CĐ-ĐH/Khoa 5</t>
    </r>
  </si>
  <si>
    <t>Tối</t>
  </si>
  <si>
    <t>KT 19</t>
  </si>
  <si>
    <t>KT 20</t>
  </si>
  <si>
    <t>KT 21</t>
  </si>
  <si>
    <t>KT 22</t>
  </si>
  <si>
    <t>KT 23</t>
  </si>
  <si>
    <t>KT 24</t>
  </si>
  <si>
    <t>KT 25</t>
  </si>
  <si>
    <t>KT 26</t>
  </si>
  <si>
    <t>KT 27</t>
  </si>
  <si>
    <t>Trường Trung cấp Thăng Long</t>
  </si>
  <si>
    <t>Đất Việt</t>
  </si>
  <si>
    <t>Trường CĐ Công nghệ Hà Nội</t>
  </si>
  <si>
    <t>Trường CĐ Bách nghệ Tây Hà</t>
  </si>
  <si>
    <t>Trường Cao đẳng Kinh tế Công nghiệp Hà Nội</t>
  </si>
  <si>
    <t>QTKD 3</t>
  </si>
  <si>
    <t>Ngày lập: 31/10/2011</t>
  </si>
  <si>
    <t>T6,T7, CN</t>
  </si>
  <si>
    <t>\</t>
  </si>
  <si>
    <t>THỜI KHÓA BIỂU (CÁC LỚP HỌC TẠI KHU A - HỌC CUỐI TUẦN)</t>
  </si>
  <si>
    <t>KT 29</t>
  </si>
  <si>
    <t>KT 30</t>
  </si>
  <si>
    <t>Trường TC KTKT Bắc Thăng Long</t>
  </si>
  <si>
    <t>KT 31</t>
  </si>
  <si>
    <t>Trường CĐ KT-KT Trung ương</t>
  </si>
  <si>
    <t>1 tuần</t>
  </si>
  <si>
    <t>Lịch sử Đảng - TT HCM</t>
  </si>
  <si>
    <t>30
(1 tuần)</t>
  </si>
  <si>
    <t>Kinh tế quốc tế</t>
  </si>
  <si>
    <t>0/11;4/10</t>
  </si>
  <si>
    <t>Kinh tế vi mô</t>
  </si>
  <si>
    <t>Thanh toán tín dụng quốc tế</t>
  </si>
  <si>
    <t>Kế toán quốc tế</t>
  </si>
  <si>
    <t>THỜI KHÓA BIỂU (LIÊN KẾT - HỌC BUỔI TỐI- ĐỔI LỊCH)</t>
  </si>
  <si>
    <t>THỜI KHÓA BIỂU (CÁC LỚP LIÊN KẾT - HỌC CUỐI TUẦN-ĐỔI LỊCH)</t>
  </si>
  <si>
    <t>Ngày lập:   /   /2012</t>
  </si>
  <si>
    <t xml:space="preserve">Ngày lập: </t>
  </si>
  <si>
    <t>60
4/15</t>
  </si>
  <si>
    <t>Kỹ thuật nhiệt</t>
  </si>
  <si>
    <t>Nguyên lý – chi tiết máy(CK)</t>
  </si>
  <si>
    <t>Vẽ và thiết kế trên máy tính (CADD)</t>
  </si>
  <si>
    <t xml:space="preserve">Thực tập cắt gọt </t>
  </si>
  <si>
    <t>45
4/11;0/4</t>
  </si>
  <si>
    <t>45
4/11;0/4
1 tuần</t>
  </si>
  <si>
    <t>120
4 tuần</t>
  </si>
  <si>
    <t>30
0/11;8/4</t>
  </si>
  <si>
    <t>Tiếng Anh không chuyên(CĐT)</t>
  </si>
  <si>
    <t>4/11;0/4</t>
  </si>
  <si>
    <t>Vật lý 2 (CĐT)</t>
  </si>
  <si>
    <t>2/15
1 tuần</t>
  </si>
  <si>
    <t>Kỹ thuật mạch điện tử</t>
  </si>
  <si>
    <t>Dao động kỹ thuật</t>
  </si>
  <si>
    <t>Vi xử lý và ghép nối máy tính</t>
  </si>
  <si>
    <t>0/11;8/4
1 tuần</t>
  </si>
  <si>
    <t>Hệ thống tự động thủy khí</t>
  </si>
  <si>
    <t>Tự động hoá quá trình sản xuất</t>
  </si>
  <si>
    <t>Hoá học đại cương</t>
  </si>
  <si>
    <t>Động lực học dao động</t>
  </si>
  <si>
    <t>Tổ chức và quản lý xí nghiệp sửa chữa Ôtô</t>
  </si>
  <si>
    <t>0/11;8/4</t>
  </si>
  <si>
    <t xml:space="preserve">Bảo dưỡng chẩn đoán kỹ thuật ôtô </t>
  </si>
  <si>
    <t>4/15;</t>
  </si>
  <si>
    <t>Lý thuyết ô tô</t>
  </si>
  <si>
    <t>Vật liệu khai thác ôtô</t>
  </si>
  <si>
    <t>Thiết kế xưởng(Ô)</t>
  </si>
  <si>
    <t>Thực tập Nguội</t>
  </si>
  <si>
    <t>30x2</t>
  </si>
  <si>
    <t>Thực hành động cơ I</t>
  </si>
  <si>
    <t>4/11;3/7</t>
  </si>
  <si>
    <t>4/11;0/7</t>
  </si>
  <si>
    <t>4/11;0/7
30x1</t>
  </si>
  <si>
    <t>Hệ thu thập dữ liệu và điều khiển</t>
  </si>
  <si>
    <t>Tính toán  sửa chữa dây quấn máy điện</t>
  </si>
  <si>
    <t>3/11;0/7</t>
  </si>
  <si>
    <t>Chuyên đề truyền động điện</t>
  </si>
  <si>
    <t>0/11;4/7</t>
  </si>
  <si>
    <t>Thiết kế thiết bị điện</t>
  </si>
  <si>
    <t>Công nghệ chế tạo máy điện</t>
  </si>
  <si>
    <t>Kỹ thuật Robot(K. Điện)</t>
  </si>
  <si>
    <t>Thiết kế với sự trợ giúp của máy tính</t>
  </si>
  <si>
    <t>Đồ án học phần 1 (Truyền động điện)</t>
  </si>
  <si>
    <t>4/12;</t>
  </si>
  <si>
    <t>Hóa lý 2</t>
  </si>
  <si>
    <t>Hoá học xanh</t>
  </si>
  <si>
    <t>Kỹ thuật phản ứng</t>
  </si>
  <si>
    <t>Cơ chế phản ứng hoá hữu cơ</t>
  </si>
  <si>
    <t>Thí nghiệm  quá trình thiết bị</t>
  </si>
  <si>
    <t>30x3</t>
  </si>
  <si>
    <t>Kinh tế học đại cương</t>
  </si>
  <si>
    <t>Hàm số biến số phức</t>
  </si>
  <si>
    <t>Mạch điện tử 2</t>
  </si>
  <si>
    <t>2/15;
30x2</t>
  </si>
  <si>
    <t>Thông tin tương tự</t>
  </si>
  <si>
    <t>2/15;</t>
  </si>
  <si>
    <t>Truyền động điện</t>
  </si>
  <si>
    <t>Mạng máy tính</t>
  </si>
  <si>
    <t>4/11;0/4
30x1</t>
  </si>
  <si>
    <t>Ngày lập: 14/5/2012</t>
  </si>
  <si>
    <t>Marketing căn bản</t>
  </si>
  <si>
    <t>6/8;</t>
  </si>
  <si>
    <t>Kế toán ngân hàng</t>
  </si>
  <si>
    <t>Kiểm toán</t>
  </si>
  <si>
    <t>1,2,3,4,5</t>
  </si>
  <si>
    <t>7,8,9,10,11</t>
  </si>
  <si>
    <t>Tổng hợp hữu cơ</t>
  </si>
  <si>
    <t>Gia công chất dẻo</t>
  </si>
  <si>
    <t>Công nghệ mạ điện</t>
  </si>
  <si>
    <t>Công nghệ SX vật liệu silicat - 2</t>
  </si>
  <si>
    <t>Phân tích công nghiệp</t>
  </si>
  <si>
    <t>1,2,3,4</t>
  </si>
  <si>
    <t>6,7,8,9</t>
  </si>
  <si>
    <t>GV:N.T.Anh</t>
  </si>
  <si>
    <t>GV: N.M.Việt</t>
  </si>
  <si>
    <t>GV: N.X.Huy</t>
  </si>
  <si>
    <t>GV;N.V.Hoàn</t>
  </si>
  <si>
    <t>GV: T.Q.Hải</t>
  </si>
  <si>
    <t>GV; N.M.Hà</t>
  </si>
  <si>
    <t>GV: L.T.H.Nhung</t>
  </si>
  <si>
    <t>GV: N.T.Hữu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</si>
</sst>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  <numFmt numFmtId="181" formatCode="B1mmm\-yy"/>
  </numFmts>
  <fonts count="73">
    <font>
      <sz val="10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8"/>
      <name val="Arial"/>
      <family val="2"/>
    </font>
    <font>
      <b/>
      <sz val="8"/>
      <color indexed="10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3"/>
      <color indexed="8"/>
      <name val="Times New Roman"/>
      <family val="1"/>
    </font>
    <font>
      <sz val="7"/>
      <name val="Arial"/>
      <family val="2"/>
    </font>
    <font>
      <i/>
      <sz val="7"/>
      <name val="Arial"/>
      <family val="2"/>
    </font>
    <font>
      <i/>
      <sz val="7"/>
      <color indexed="17"/>
      <name val="Arial"/>
      <family val="2"/>
    </font>
    <font>
      <sz val="9"/>
      <color indexed="8"/>
      <name val="Times New Roman"/>
      <family val="1"/>
    </font>
    <font>
      <sz val="13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top"/>
    </xf>
    <xf numFmtId="14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4" fontId="10" fillId="0" borderId="15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Alignment="1">
      <alignment horizontal="left"/>
    </xf>
    <xf numFmtId="0" fontId="23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25" fillId="0" borderId="0" xfId="0" applyFont="1" applyAlignment="1">
      <alignment vertical="top"/>
    </xf>
    <xf numFmtId="0" fontId="10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7" fillId="0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/>
    </xf>
    <xf numFmtId="14" fontId="10" fillId="0" borderId="17" xfId="0" applyNumberFormat="1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 quotePrefix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14" fontId="10" fillId="0" borderId="23" xfId="0" applyNumberFormat="1" applyFont="1" applyFill="1" applyBorder="1" applyAlignment="1">
      <alignment horizontal="center" vertical="center" wrapText="1"/>
    </xf>
    <xf numFmtId="0" fontId="28" fillId="36" borderId="22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14" fontId="10" fillId="36" borderId="17" xfId="0" applyNumberFormat="1" applyFont="1" applyFill="1" applyBorder="1" applyAlignment="1">
      <alignment horizontal="center" vertical="center"/>
    </xf>
    <xf numFmtId="14" fontId="10" fillId="36" borderId="15" xfId="0" applyNumberFormat="1" applyFont="1" applyFill="1" applyBorder="1" applyAlignment="1">
      <alignment horizontal="center" vertical="center" wrapText="1"/>
    </xf>
    <xf numFmtId="181" fontId="10" fillId="0" borderId="17" xfId="0" applyNumberFormat="1" applyFont="1" applyFill="1" applyBorder="1" applyAlignment="1" quotePrefix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0" fontId="31" fillId="0" borderId="10" xfId="0" applyFont="1" applyFill="1" applyBorder="1" applyAlignment="1">
      <alignment horizontal="justify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0" fontId="19" fillId="0" borderId="24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2" fillId="0" borderId="0" xfId="0" applyFont="1" applyAlignment="1">
      <alignment vertical="top"/>
    </xf>
    <xf numFmtId="0" fontId="32" fillId="37" borderId="10" xfId="0" applyFont="1" applyFill="1" applyBorder="1" applyAlignment="1">
      <alignment horizontal="center" vertical="center" wrapText="1"/>
    </xf>
    <xf numFmtId="0" fontId="35" fillId="37" borderId="10" xfId="0" applyFont="1" applyFill="1" applyBorder="1" applyAlignment="1">
      <alignment vertical="center" wrapText="1"/>
    </xf>
    <xf numFmtId="17" fontId="32" fillId="0" borderId="10" xfId="0" applyNumberFormat="1" applyFont="1" applyBorder="1" applyAlignment="1">
      <alignment horizontal="center" vertical="center" wrapText="1"/>
    </xf>
    <xf numFmtId="0" fontId="35" fillId="37" borderId="25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1" fillId="38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31" fillId="38" borderId="10" xfId="0" applyFont="1" applyFill="1" applyBorder="1" applyAlignment="1">
      <alignment horizontal="left" vertical="center" wrapText="1"/>
    </xf>
    <xf numFmtId="0" fontId="33" fillId="38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top" wrapText="1"/>
    </xf>
    <xf numFmtId="0" fontId="35" fillId="36" borderId="25" xfId="0" applyFont="1" applyFill="1" applyBorder="1" applyAlignment="1">
      <alignment horizontal="left" vertical="center" wrapText="1"/>
    </xf>
    <xf numFmtId="0" fontId="35" fillId="36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1" fillId="36" borderId="10" xfId="0" applyFont="1" applyFill="1" applyBorder="1" applyAlignment="1">
      <alignment vertical="center" wrapText="1"/>
    </xf>
    <xf numFmtId="0" fontId="33" fillId="36" borderId="29" xfId="0" applyFont="1" applyFill="1" applyBorder="1" applyAlignment="1">
      <alignment horizontal="left" vertical="center" wrapText="1"/>
    </xf>
    <xf numFmtId="0" fontId="33" fillId="36" borderId="10" xfId="0" applyFont="1" applyFill="1" applyBorder="1" applyAlignment="1">
      <alignment vertical="center" wrapText="1"/>
    </xf>
    <xf numFmtId="0" fontId="31" fillId="36" borderId="14" xfId="0" applyFont="1" applyFill="1" applyBorder="1" applyAlignment="1">
      <alignment vertical="center" wrapText="1"/>
    </xf>
    <xf numFmtId="14" fontId="36" fillId="0" borderId="0" xfId="0" applyNumberFormat="1" applyFont="1" applyAlignment="1">
      <alignment horizontal="center" vertical="center"/>
    </xf>
    <xf numFmtId="16" fontId="32" fillId="0" borderId="10" xfId="0" applyNumberFormat="1" applyFont="1" applyFill="1" applyBorder="1" applyAlignment="1">
      <alignment horizontal="center" vertical="center" wrapText="1"/>
    </xf>
    <xf numFmtId="0" fontId="19" fillId="36" borderId="18" xfId="0" applyFont="1" applyFill="1" applyBorder="1" applyAlignment="1">
      <alignment horizontal="left" vertical="center" wrapText="1"/>
    </xf>
    <xf numFmtId="0" fontId="19" fillId="36" borderId="19" xfId="0" applyFont="1" applyFill="1" applyBorder="1" applyAlignment="1">
      <alignment horizontal="center" vertical="top" wrapText="1"/>
    </xf>
    <xf numFmtId="0" fontId="19" fillId="36" borderId="18" xfId="0" applyFont="1" applyFill="1" applyBorder="1" applyAlignment="1">
      <alignment horizontal="left" vertical="top" wrapText="1"/>
    </xf>
    <xf numFmtId="0" fontId="19" fillId="36" borderId="0" xfId="0" applyFont="1" applyFill="1" applyAlignment="1">
      <alignment vertical="top" wrapText="1"/>
    </xf>
    <xf numFmtId="0" fontId="21" fillId="36" borderId="20" xfId="0" applyFont="1" applyFill="1" applyBorder="1" applyAlignment="1">
      <alignment vertical="top" wrapText="1"/>
    </xf>
    <xf numFmtId="0" fontId="21" fillId="36" borderId="21" xfId="0" applyFont="1" applyFill="1" applyBorder="1" applyAlignment="1">
      <alignment vertical="top" wrapText="1"/>
    </xf>
    <xf numFmtId="0" fontId="20" fillId="36" borderId="20" xfId="0" applyFont="1" applyFill="1" applyBorder="1" applyAlignment="1">
      <alignment vertical="top" wrapText="1"/>
    </xf>
    <xf numFmtId="0" fontId="20" fillId="36" borderId="21" xfId="0" applyFont="1" applyFill="1" applyBorder="1" applyAlignment="1">
      <alignment vertical="top" wrapText="1"/>
    </xf>
    <xf numFmtId="0" fontId="19" fillId="39" borderId="18" xfId="0" applyFont="1" applyFill="1" applyBorder="1" applyAlignment="1">
      <alignment horizontal="left" vertical="top" wrapText="1"/>
    </xf>
    <xf numFmtId="0" fontId="19" fillId="39" borderId="19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vertical="top" wrapText="1"/>
    </xf>
    <xf numFmtId="0" fontId="21" fillId="39" borderId="2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 vertical="top"/>
    </xf>
    <xf numFmtId="0" fontId="19" fillId="36" borderId="19" xfId="0" applyFont="1" applyFill="1" applyBorder="1" applyAlignment="1">
      <alignment horizontal="center" vertical="center" wrapText="1"/>
    </xf>
    <xf numFmtId="0" fontId="19" fillId="36" borderId="0" xfId="0" applyFont="1" applyFill="1" applyAlignment="1">
      <alignment vertical="center" wrapText="1"/>
    </xf>
    <xf numFmtId="0" fontId="21" fillId="36" borderId="20" xfId="0" applyFont="1" applyFill="1" applyBorder="1" applyAlignment="1">
      <alignment vertical="center" wrapText="1"/>
    </xf>
    <xf numFmtId="0" fontId="21" fillId="36" borderId="21" xfId="0" applyFont="1" applyFill="1" applyBorder="1" applyAlignment="1">
      <alignment vertical="center" wrapText="1"/>
    </xf>
    <xf numFmtId="0" fontId="20" fillId="36" borderId="20" xfId="0" applyFont="1" applyFill="1" applyBorder="1" applyAlignment="1">
      <alignment vertical="center" wrapText="1"/>
    </xf>
    <xf numFmtId="0" fontId="20" fillId="36" borderId="21" xfId="0" applyFont="1" applyFill="1" applyBorder="1" applyAlignment="1">
      <alignment vertical="center" wrapText="1"/>
    </xf>
    <xf numFmtId="0" fontId="12" fillId="0" borderId="11" xfId="58" applyFont="1" applyFill="1" applyBorder="1" applyAlignment="1">
      <alignment horizontal="center" vertical="center" wrapText="1"/>
      <protection/>
    </xf>
    <xf numFmtId="0" fontId="12" fillId="0" borderId="17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14" fontId="8" fillId="0" borderId="11" xfId="0" applyNumberFormat="1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17" fontId="12" fillId="0" borderId="11" xfId="58" applyNumberFormat="1" applyFont="1" applyFill="1" applyBorder="1" applyAlignment="1" quotePrefix="1">
      <alignment horizontal="center" vertical="center" wrapText="1"/>
      <protection/>
    </xf>
    <xf numFmtId="0" fontId="29" fillId="0" borderId="30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31" xfId="0" applyFont="1" applyFill="1" applyBorder="1" applyAlignment="1">
      <alignment horizontal="center" vertical="top" wrapText="1"/>
    </xf>
    <xf numFmtId="0" fontId="29" fillId="0" borderId="32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33" xfId="0" applyFont="1" applyFill="1" applyBorder="1" applyAlignment="1">
      <alignment horizontal="center" vertical="top" wrapText="1"/>
    </xf>
    <xf numFmtId="0" fontId="29" fillId="0" borderId="34" xfId="0" applyFont="1" applyFill="1" applyBorder="1" applyAlignment="1">
      <alignment horizontal="center" vertical="top" wrapText="1"/>
    </xf>
    <xf numFmtId="0" fontId="29" fillId="0" borderId="35" xfId="0" applyFont="1" applyFill="1" applyBorder="1" applyAlignment="1">
      <alignment horizontal="center" vertical="top" wrapText="1"/>
    </xf>
    <xf numFmtId="0" fontId="29" fillId="0" borderId="36" xfId="0" applyFont="1" applyFill="1" applyBorder="1" applyAlignment="1">
      <alignment horizontal="center" vertical="top" wrapText="1"/>
    </xf>
    <xf numFmtId="14" fontId="8" fillId="36" borderId="11" xfId="0" applyNumberFormat="1" applyFont="1" applyFill="1" applyBorder="1" applyAlignment="1">
      <alignment horizontal="center" vertical="center" wrapText="1"/>
    </xf>
    <xf numFmtId="14" fontId="8" fillId="36" borderId="17" xfId="0" applyNumberFormat="1" applyFont="1" applyFill="1" applyBorder="1" applyAlignment="1">
      <alignment horizontal="center" vertical="center" wrapText="1"/>
    </xf>
    <xf numFmtId="14" fontId="8" fillId="36" borderId="12" xfId="0" applyNumberFormat="1" applyFont="1" applyFill="1" applyBorder="1" applyAlignment="1">
      <alignment horizontal="center" vertical="center" wrapText="1"/>
    </xf>
    <xf numFmtId="14" fontId="8" fillId="36" borderId="11" xfId="0" applyNumberFormat="1" applyFont="1" applyFill="1" applyBorder="1" applyAlignment="1">
      <alignment horizontal="center" vertical="center"/>
    </xf>
    <xf numFmtId="14" fontId="8" fillId="36" borderId="17" xfId="0" applyNumberFormat="1" applyFont="1" applyFill="1" applyBorder="1" applyAlignment="1">
      <alignment horizontal="center" vertical="center"/>
    </xf>
    <xf numFmtId="14" fontId="8" fillId="36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7" fillId="35" borderId="11" xfId="0" applyNumberFormat="1" applyFont="1" applyFill="1" applyBorder="1" applyAlignment="1">
      <alignment horizontal="center" vertical="center" wrapText="1"/>
    </xf>
    <xf numFmtId="14" fontId="7" fillId="35" borderId="12" xfId="0" applyNumberFormat="1" applyFont="1" applyFill="1" applyBorder="1" applyAlignment="1">
      <alignment horizontal="center" vertical="center" wrapText="1"/>
    </xf>
    <xf numFmtId="14" fontId="7" fillId="35" borderId="12" xfId="0" applyNumberFormat="1" applyFont="1" applyFill="1" applyBorder="1" applyAlignment="1">
      <alignment horizontal="center" vertical="center"/>
    </xf>
    <xf numFmtId="0" fontId="12" fillId="36" borderId="11" xfId="57" applyFont="1" applyFill="1" applyBorder="1" applyAlignment="1">
      <alignment horizontal="center" vertical="center"/>
      <protection/>
    </xf>
    <xf numFmtId="0" fontId="12" fillId="36" borderId="17" xfId="57" applyFont="1" applyFill="1" applyBorder="1" applyAlignment="1">
      <alignment horizontal="center" vertical="center"/>
      <protection/>
    </xf>
    <xf numFmtId="0" fontId="12" fillId="36" borderId="12" xfId="57" applyFont="1" applyFill="1" applyBorder="1" applyAlignment="1">
      <alignment horizontal="center" vertical="center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17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12" fillId="36" borderId="17" xfId="59" applyFont="1" applyFill="1" applyBorder="1" applyAlignment="1">
      <alignment horizontal="center" vertical="center" wrapText="1"/>
      <protection/>
    </xf>
    <xf numFmtId="0" fontId="12" fillId="36" borderId="12" xfId="59" applyFont="1" applyFill="1" applyBorder="1" applyAlignment="1">
      <alignment horizontal="center" vertical="center" wrapText="1"/>
      <protection/>
    </xf>
    <xf numFmtId="17" fontId="12" fillId="0" borderId="11" xfId="59" applyNumberFormat="1" applyFont="1" applyFill="1" applyBorder="1" applyAlignment="1" quotePrefix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14" fontId="8" fillId="39" borderId="11" xfId="0" applyNumberFormat="1" applyFont="1" applyFill="1" applyBorder="1" applyAlignment="1">
      <alignment horizontal="center" vertical="center"/>
    </xf>
    <xf numFmtId="14" fontId="8" fillId="39" borderId="17" xfId="0" applyNumberFormat="1" applyFont="1" applyFill="1" applyBorder="1" applyAlignment="1">
      <alignment horizontal="center" vertical="center"/>
    </xf>
    <xf numFmtId="14" fontId="8" fillId="39" borderId="12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heodoiTKB" xfId="57"/>
    <cellStyle name="Normal_TheodoiTKB 2" xfId="58"/>
    <cellStyle name="Normal_TheodoiTKB 2_TKB - LT CD-DH - K5(HK2) q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6"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11"/>
        </patternFill>
      </fill>
    </dxf>
    <dxf>
      <font>
        <color indexed="10"/>
      </font>
      <fill>
        <patternFill>
          <bgColor indexed="51"/>
        </patternFill>
      </fill>
    </dxf>
    <dxf>
      <font>
        <color indexed="10"/>
      </font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200025</xdr:rowOff>
    </xdr:from>
    <xdr:to>
      <xdr:col>8</xdr:col>
      <xdr:colOff>0</xdr:colOff>
      <xdr:row>46</xdr:row>
      <xdr:rowOff>0</xdr:rowOff>
    </xdr:to>
    <xdr:sp>
      <xdr:nvSpPr>
        <xdr:cNvPr id="1" name="Text Box 7181"/>
        <xdr:cNvSpPr txBox="1">
          <a:spLocks noChangeArrowheads="1"/>
        </xdr:cNvSpPr>
      </xdr:nvSpPr>
      <xdr:spPr>
        <a:xfrm>
          <a:off x="7343775" y="361950"/>
          <a:ext cx="0" cy="922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46</xdr:row>
      <xdr:rowOff>0</xdr:rowOff>
    </xdr:to>
    <xdr:sp>
      <xdr:nvSpPr>
        <xdr:cNvPr id="2" name="Text Box 7180"/>
        <xdr:cNvSpPr txBox="1">
          <a:spLocks noChangeArrowheads="1"/>
        </xdr:cNvSpPr>
      </xdr:nvSpPr>
      <xdr:spPr>
        <a:xfrm>
          <a:off x="7343775" y="361950"/>
          <a:ext cx="0" cy="922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46</xdr:row>
      <xdr:rowOff>0</xdr:rowOff>
    </xdr:to>
    <xdr:sp>
      <xdr:nvSpPr>
        <xdr:cNvPr id="3" name="Text Box 7181"/>
        <xdr:cNvSpPr txBox="1">
          <a:spLocks noChangeArrowheads="1"/>
        </xdr:cNvSpPr>
      </xdr:nvSpPr>
      <xdr:spPr>
        <a:xfrm>
          <a:off x="7343775" y="361950"/>
          <a:ext cx="0" cy="922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46</xdr:row>
      <xdr:rowOff>0</xdr:rowOff>
    </xdr:to>
    <xdr:sp>
      <xdr:nvSpPr>
        <xdr:cNvPr id="4" name="Text Box 7180"/>
        <xdr:cNvSpPr txBox="1">
          <a:spLocks noChangeArrowheads="1"/>
        </xdr:cNvSpPr>
      </xdr:nvSpPr>
      <xdr:spPr>
        <a:xfrm>
          <a:off x="7343775" y="361950"/>
          <a:ext cx="0" cy="922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46</xdr:row>
      <xdr:rowOff>0</xdr:rowOff>
    </xdr:to>
    <xdr:sp>
      <xdr:nvSpPr>
        <xdr:cNvPr id="5" name="Text Box 7181"/>
        <xdr:cNvSpPr txBox="1">
          <a:spLocks noChangeArrowheads="1"/>
        </xdr:cNvSpPr>
      </xdr:nvSpPr>
      <xdr:spPr>
        <a:xfrm>
          <a:off x="7343775" y="361950"/>
          <a:ext cx="0" cy="922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46</xdr:row>
      <xdr:rowOff>0</xdr:rowOff>
    </xdr:to>
    <xdr:sp>
      <xdr:nvSpPr>
        <xdr:cNvPr id="6" name="Text Box 7180"/>
        <xdr:cNvSpPr txBox="1">
          <a:spLocks noChangeArrowheads="1"/>
        </xdr:cNvSpPr>
      </xdr:nvSpPr>
      <xdr:spPr>
        <a:xfrm>
          <a:off x="7343775" y="361950"/>
          <a:ext cx="0" cy="922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48</xdr:row>
      <xdr:rowOff>0</xdr:rowOff>
    </xdr:to>
    <xdr:sp>
      <xdr:nvSpPr>
        <xdr:cNvPr id="7" name="Text Box 7181"/>
        <xdr:cNvSpPr txBox="1">
          <a:spLocks noChangeArrowheads="1"/>
        </xdr:cNvSpPr>
      </xdr:nvSpPr>
      <xdr:spPr>
        <a:xfrm>
          <a:off x="7343775" y="9591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48</xdr:row>
      <xdr:rowOff>0</xdr:rowOff>
    </xdr:to>
    <xdr:sp>
      <xdr:nvSpPr>
        <xdr:cNvPr id="8" name="Text Box 7180"/>
        <xdr:cNvSpPr txBox="1">
          <a:spLocks noChangeArrowheads="1"/>
        </xdr:cNvSpPr>
      </xdr:nvSpPr>
      <xdr:spPr>
        <a:xfrm>
          <a:off x="7343775" y="9591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48</xdr:row>
      <xdr:rowOff>0</xdr:rowOff>
    </xdr:to>
    <xdr:sp>
      <xdr:nvSpPr>
        <xdr:cNvPr id="9" name="Text Box 7181"/>
        <xdr:cNvSpPr txBox="1">
          <a:spLocks noChangeArrowheads="1"/>
        </xdr:cNvSpPr>
      </xdr:nvSpPr>
      <xdr:spPr>
        <a:xfrm>
          <a:off x="7343775" y="9591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48</xdr:row>
      <xdr:rowOff>0</xdr:rowOff>
    </xdr:to>
    <xdr:sp>
      <xdr:nvSpPr>
        <xdr:cNvPr id="10" name="Text Box 7180"/>
        <xdr:cNvSpPr txBox="1">
          <a:spLocks noChangeArrowheads="1"/>
        </xdr:cNvSpPr>
      </xdr:nvSpPr>
      <xdr:spPr>
        <a:xfrm>
          <a:off x="7343775" y="9591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48</xdr:row>
      <xdr:rowOff>0</xdr:rowOff>
    </xdr:to>
    <xdr:sp>
      <xdr:nvSpPr>
        <xdr:cNvPr id="11" name="Text Box 7181"/>
        <xdr:cNvSpPr txBox="1">
          <a:spLocks noChangeArrowheads="1"/>
        </xdr:cNvSpPr>
      </xdr:nvSpPr>
      <xdr:spPr>
        <a:xfrm>
          <a:off x="7343775" y="9591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48</xdr:row>
      <xdr:rowOff>0</xdr:rowOff>
    </xdr:to>
    <xdr:sp>
      <xdr:nvSpPr>
        <xdr:cNvPr id="12" name="Text Box 7180"/>
        <xdr:cNvSpPr txBox="1">
          <a:spLocks noChangeArrowheads="1"/>
        </xdr:cNvSpPr>
      </xdr:nvSpPr>
      <xdr:spPr>
        <a:xfrm>
          <a:off x="7343775" y="9591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3" name="Text Box 7181"/>
        <xdr:cNvSpPr txBox="1">
          <a:spLocks noChangeArrowheads="1"/>
        </xdr:cNvSpPr>
      </xdr:nvSpPr>
      <xdr:spPr>
        <a:xfrm>
          <a:off x="7343775" y="10001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4" name="Text Box 7180"/>
        <xdr:cNvSpPr txBox="1">
          <a:spLocks noChangeArrowheads="1"/>
        </xdr:cNvSpPr>
      </xdr:nvSpPr>
      <xdr:spPr>
        <a:xfrm>
          <a:off x="7343775" y="10001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5" name="Text Box 7181"/>
        <xdr:cNvSpPr txBox="1">
          <a:spLocks noChangeArrowheads="1"/>
        </xdr:cNvSpPr>
      </xdr:nvSpPr>
      <xdr:spPr>
        <a:xfrm>
          <a:off x="7343775" y="10001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6" name="Text Box 7180"/>
        <xdr:cNvSpPr txBox="1">
          <a:spLocks noChangeArrowheads="1"/>
        </xdr:cNvSpPr>
      </xdr:nvSpPr>
      <xdr:spPr>
        <a:xfrm>
          <a:off x="7343775" y="10001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7" name="Text Box 7181"/>
        <xdr:cNvSpPr txBox="1">
          <a:spLocks noChangeArrowheads="1"/>
        </xdr:cNvSpPr>
      </xdr:nvSpPr>
      <xdr:spPr>
        <a:xfrm>
          <a:off x="7343775" y="10001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8" name="Text Box 7180"/>
        <xdr:cNvSpPr txBox="1">
          <a:spLocks noChangeArrowheads="1"/>
        </xdr:cNvSpPr>
      </xdr:nvSpPr>
      <xdr:spPr>
        <a:xfrm>
          <a:off x="7343775" y="10001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ynh\TKB%20li&#234;n%20th&#244;ng-Q\2.%20He%20CD-DH\Khoa%205\TKB%20-%20LT%20CD-DH%20-%20K5(HK3)%20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an ca-DD"/>
      <sheetName val="TKB(DHCN)"/>
      <sheetName val="TKB(DHCN-Cuoituan)"/>
      <sheetName val="TKB(DHCN_hoctoi_doilich)"/>
      <sheetName val="TKB(Lienket_Hoctoi)"/>
      <sheetName val="TKB(Lienket_Hoctoi-doilich"/>
      <sheetName val="TKB(Lienket-Cuoituan)"/>
      <sheetName val="TKB(Lienket-Cuoituan-doilich)"/>
    </sheetNames>
    <sheetDataSet>
      <sheetData sheetId="0">
        <row r="3">
          <cell r="B3" t="str">
            <v>CƠ KHÍ 1</v>
          </cell>
          <cell r="C3" t="str">
            <v>Khu A</v>
          </cell>
          <cell r="D3" t="str">
            <v>T</v>
          </cell>
          <cell r="E3" t="str">
            <v>Tối</v>
          </cell>
          <cell r="G3">
            <v>41239</v>
          </cell>
          <cell r="H3">
            <v>3</v>
          </cell>
        </row>
        <row r="4">
          <cell r="B4" t="str">
            <v>CƠ KHÍ 2</v>
          </cell>
          <cell r="C4" t="str">
            <v>Khu A</v>
          </cell>
          <cell r="D4" t="str">
            <v>T</v>
          </cell>
          <cell r="E4" t="str">
            <v>Tối</v>
          </cell>
          <cell r="G4">
            <v>41239</v>
          </cell>
          <cell r="H4">
            <v>3</v>
          </cell>
        </row>
        <row r="5">
          <cell r="B5" t="str">
            <v>CƠ KHÍ 3</v>
          </cell>
          <cell r="C5" t="str">
            <v>Khu A</v>
          </cell>
          <cell r="D5" t="str">
            <v>T</v>
          </cell>
          <cell r="E5" t="str">
            <v>Tối</v>
          </cell>
          <cell r="G5">
            <v>41239</v>
          </cell>
          <cell r="H5">
            <v>3</v>
          </cell>
        </row>
        <row r="6">
          <cell r="B6" t="str">
            <v>CƠ KHÍ 4</v>
          </cell>
          <cell r="C6" t="str">
            <v>Khu A</v>
          </cell>
          <cell r="D6" t="str">
            <v>T</v>
          </cell>
          <cell r="E6" t="str">
            <v>Tối</v>
          </cell>
          <cell r="G6">
            <v>41239</v>
          </cell>
          <cell r="H6">
            <v>3</v>
          </cell>
        </row>
        <row r="7">
          <cell r="B7" t="str">
            <v>CƠ
ĐIỆN TỬ 1</v>
          </cell>
          <cell r="C7" t="str">
            <v>Khu A</v>
          </cell>
          <cell r="D7" t="str">
            <v>T</v>
          </cell>
          <cell r="E7" t="str">
            <v>Tối</v>
          </cell>
          <cell r="G7">
            <v>41239</v>
          </cell>
          <cell r="H7">
            <v>3</v>
          </cell>
        </row>
        <row r="8">
          <cell r="B8" t="str">
            <v>Ôtô 1</v>
          </cell>
          <cell r="C8" t="str">
            <v>Khu A</v>
          </cell>
          <cell r="D8" t="str">
            <v>T</v>
          </cell>
          <cell r="E8" t="str">
            <v>Tối</v>
          </cell>
          <cell r="H8">
            <v>3</v>
          </cell>
        </row>
        <row r="9">
          <cell r="B9" t="str">
            <v>Ôtô 2</v>
          </cell>
          <cell r="C9" t="str">
            <v>Khu A</v>
          </cell>
          <cell r="D9" t="str">
            <v>T</v>
          </cell>
          <cell r="E9" t="str">
            <v>Tối</v>
          </cell>
          <cell r="H9">
            <v>3</v>
          </cell>
        </row>
        <row r="10">
          <cell r="B10" t="str">
            <v>Ôtô 3</v>
          </cell>
          <cell r="C10" t="str">
            <v>Khu A</v>
          </cell>
          <cell r="D10" t="str">
            <v>T</v>
          </cell>
          <cell r="E10" t="str">
            <v>Tối</v>
          </cell>
          <cell r="H10">
            <v>3</v>
          </cell>
        </row>
        <row r="11">
          <cell r="B11" t="str">
            <v>Điện 1</v>
          </cell>
          <cell r="C11" t="str">
            <v>Khu A</v>
          </cell>
          <cell r="D11" t="str">
            <v>T</v>
          </cell>
          <cell r="E11" t="str">
            <v>Tối</v>
          </cell>
          <cell r="H11">
            <v>3</v>
          </cell>
        </row>
        <row r="12">
          <cell r="B12" t="str">
            <v>Điện 2</v>
          </cell>
          <cell r="C12" t="str">
            <v>Khu A</v>
          </cell>
          <cell r="D12" t="str">
            <v>T</v>
          </cell>
          <cell r="E12" t="str">
            <v>Tối</v>
          </cell>
          <cell r="H12">
            <v>3</v>
          </cell>
        </row>
        <row r="13">
          <cell r="B13" t="str">
            <v>Điện 3</v>
          </cell>
          <cell r="C13" t="str">
            <v>Khu A</v>
          </cell>
          <cell r="D13" t="str">
            <v>T</v>
          </cell>
          <cell r="E13" t="str">
            <v>Tối</v>
          </cell>
          <cell r="H13">
            <v>3</v>
          </cell>
        </row>
        <row r="14">
          <cell r="B14" t="str">
            <v>Điện tử 1</v>
          </cell>
          <cell r="C14" t="str">
            <v>Khu A</v>
          </cell>
          <cell r="D14" t="str">
            <v>T</v>
          </cell>
          <cell r="E14" t="str">
            <v>Tối</v>
          </cell>
          <cell r="H14">
            <v>3</v>
          </cell>
        </row>
        <row r="15">
          <cell r="B15" t="str">
            <v>Điện tử 2</v>
          </cell>
          <cell r="C15" t="str">
            <v>Khu A</v>
          </cell>
          <cell r="D15" t="str">
            <v>T</v>
          </cell>
          <cell r="E15" t="str">
            <v>Tối</v>
          </cell>
          <cell r="H15">
            <v>3</v>
          </cell>
        </row>
        <row r="16">
          <cell r="B16" t="str">
            <v>Điện tử 3</v>
          </cell>
          <cell r="C16" t="str">
            <v>Khu A</v>
          </cell>
          <cell r="D16" t="str">
            <v>T</v>
          </cell>
          <cell r="E16" t="str">
            <v>Tối</v>
          </cell>
          <cell r="H16">
            <v>3</v>
          </cell>
        </row>
        <row r="17">
          <cell r="B17" t="str">
            <v>KHMT 1</v>
          </cell>
          <cell r="C17" t="str">
            <v>Khu A</v>
          </cell>
          <cell r="D17" t="str">
            <v>T</v>
          </cell>
          <cell r="E17" t="str">
            <v>Tối</v>
          </cell>
          <cell r="H17">
            <v>3</v>
          </cell>
        </row>
        <row r="18">
          <cell r="B18" t="str">
            <v>KHMT 2</v>
          </cell>
          <cell r="C18" t="str">
            <v>Khu A</v>
          </cell>
          <cell r="D18" t="str">
            <v>T</v>
          </cell>
          <cell r="E18" t="str">
            <v>Tối</v>
          </cell>
          <cell r="H18">
            <v>3</v>
          </cell>
        </row>
        <row r="19">
          <cell r="B19" t="str">
            <v>KHMT 3</v>
          </cell>
          <cell r="C19" t="str">
            <v>Khu A</v>
          </cell>
          <cell r="D19" t="str">
            <v>T</v>
          </cell>
          <cell r="E19" t="str">
            <v>Tối</v>
          </cell>
          <cell r="H19">
            <v>3</v>
          </cell>
        </row>
        <row r="20">
          <cell r="B20" t="str">
            <v>KHMT 4</v>
          </cell>
          <cell r="C20" t="str">
            <v>Khu A</v>
          </cell>
          <cell r="D20" t="str">
            <v>T</v>
          </cell>
          <cell r="E20" t="str">
            <v>Tối</v>
          </cell>
          <cell r="H20">
            <v>3</v>
          </cell>
        </row>
        <row r="21">
          <cell r="B21" t="str">
            <v>KT 15</v>
          </cell>
          <cell r="C21" t="str">
            <v>Khu A</v>
          </cell>
          <cell r="D21" t="str">
            <v>T</v>
          </cell>
          <cell r="E21" t="str">
            <v>Tối</v>
          </cell>
          <cell r="H21">
            <v>3</v>
          </cell>
        </row>
        <row r="22">
          <cell r="B22" t="str">
            <v>KT 16</v>
          </cell>
          <cell r="C22" t="str">
            <v>Khu A</v>
          </cell>
          <cell r="D22" t="str">
            <v>T</v>
          </cell>
          <cell r="E22" t="str">
            <v>Tối</v>
          </cell>
          <cell r="H22">
            <v>3</v>
          </cell>
        </row>
        <row r="23">
          <cell r="B23" t="str">
            <v>KT 17</v>
          </cell>
          <cell r="C23" t="str">
            <v>Khu A</v>
          </cell>
          <cell r="D23" t="str">
            <v>T</v>
          </cell>
          <cell r="E23" t="str">
            <v>Tối</v>
          </cell>
          <cell r="H23">
            <v>3</v>
          </cell>
        </row>
        <row r="24">
          <cell r="B24" t="str">
            <v>KT 18</v>
          </cell>
          <cell r="C24" t="str">
            <v>Khu A</v>
          </cell>
          <cell r="D24" t="str">
            <v>T</v>
          </cell>
          <cell r="E24" t="str">
            <v>Tối</v>
          </cell>
          <cell r="H24">
            <v>3</v>
          </cell>
        </row>
        <row r="25">
          <cell r="B25" t="str">
            <v>QTKD 1</v>
          </cell>
          <cell r="C25" t="str">
            <v>Khu A</v>
          </cell>
          <cell r="D25" t="str">
            <v>T</v>
          </cell>
          <cell r="E25" t="str">
            <v>Tối</v>
          </cell>
          <cell r="H25">
            <v>3</v>
          </cell>
        </row>
        <row r="26">
          <cell r="B26" t="str">
            <v>QTKD 2</v>
          </cell>
          <cell r="C26" t="str">
            <v>Khu A</v>
          </cell>
          <cell r="D26" t="str">
            <v>T</v>
          </cell>
          <cell r="E26" t="str">
            <v>Tối</v>
          </cell>
          <cell r="H26">
            <v>3</v>
          </cell>
        </row>
        <row r="27">
          <cell r="B27" t="str">
            <v>Hóa 1</v>
          </cell>
          <cell r="C27" t="str">
            <v>Khu A</v>
          </cell>
          <cell r="D27" t="str">
            <v>T</v>
          </cell>
          <cell r="E27" t="str">
            <v>Tối</v>
          </cell>
          <cell r="G27">
            <v>41218</v>
          </cell>
          <cell r="H27">
            <v>3</v>
          </cell>
        </row>
        <row r="28">
          <cell r="B28" t="str">
            <v>Hóa 2</v>
          </cell>
          <cell r="C28" t="str">
            <v>Khu A</v>
          </cell>
          <cell r="D28" t="str">
            <v>T</v>
          </cell>
          <cell r="E28" t="str">
            <v>Tối</v>
          </cell>
          <cell r="G28">
            <v>41218</v>
          </cell>
          <cell r="H28">
            <v>3</v>
          </cell>
        </row>
        <row r="29">
          <cell r="B29" t="str">
            <v>Hóa 3</v>
          </cell>
          <cell r="C29" t="str">
            <v>Khu A</v>
          </cell>
          <cell r="D29" t="str">
            <v>T6,T7, CN</v>
          </cell>
          <cell r="E29" t="str">
            <v>Cuối tuần</v>
          </cell>
          <cell r="G29">
            <v>41225</v>
          </cell>
          <cell r="H29">
            <v>3</v>
          </cell>
        </row>
        <row r="30">
          <cell r="B30" t="str">
            <v>May 1</v>
          </cell>
          <cell r="C30" t="str">
            <v>Khu A</v>
          </cell>
          <cell r="D30" t="str">
            <v>\</v>
          </cell>
          <cell r="E30" t="str">
            <v>Tối</v>
          </cell>
          <cell r="H30">
            <v>3</v>
          </cell>
        </row>
        <row r="31">
          <cell r="B31" t="str">
            <v>KT 19</v>
          </cell>
          <cell r="C31" t="str">
            <v>Trường CĐ Công nghệ Hà Nội</v>
          </cell>
          <cell r="D31" t="str">
            <v>T</v>
          </cell>
          <cell r="E31" t="str">
            <v>Tối</v>
          </cell>
          <cell r="H31">
            <v>3</v>
          </cell>
        </row>
        <row r="32">
          <cell r="B32" t="str">
            <v>KT 20</v>
          </cell>
          <cell r="C32" t="str">
            <v>Trường CĐ Bách nghệ Tây Hà</v>
          </cell>
          <cell r="D32" t="str">
            <v>T</v>
          </cell>
          <cell r="E32" t="str">
            <v>Tối</v>
          </cell>
          <cell r="H32">
            <v>3</v>
          </cell>
        </row>
        <row r="33">
          <cell r="B33" t="str">
            <v>KT 21</v>
          </cell>
          <cell r="C33" t="str">
            <v>Trường Trung cấp Thăng Long</v>
          </cell>
          <cell r="D33" t="str">
            <v>T</v>
          </cell>
          <cell r="E33" t="str">
            <v>Tối</v>
          </cell>
          <cell r="H33">
            <v>3</v>
          </cell>
        </row>
        <row r="34">
          <cell r="B34" t="str">
            <v>KT 22</v>
          </cell>
          <cell r="C34" t="str">
            <v>Trường Trung cấp Thăng Long</v>
          </cell>
          <cell r="D34" t="str">
            <v>T</v>
          </cell>
          <cell r="E34" t="str">
            <v>Tối</v>
          </cell>
          <cell r="H34">
            <v>3</v>
          </cell>
        </row>
        <row r="35">
          <cell r="B35" t="str">
            <v>KT 23</v>
          </cell>
          <cell r="C35" t="str">
            <v>Đất Việt</v>
          </cell>
          <cell r="D35" t="str">
            <v>T</v>
          </cell>
          <cell r="E35" t="str">
            <v>Tối</v>
          </cell>
          <cell r="H35">
            <v>3</v>
          </cell>
        </row>
        <row r="36">
          <cell r="B36" t="str">
            <v>KT 24</v>
          </cell>
          <cell r="C36" t="str">
            <v>Đất Việt</v>
          </cell>
          <cell r="D36" t="str">
            <v>T</v>
          </cell>
          <cell r="E36" t="str">
            <v>Tối</v>
          </cell>
          <cell r="H36">
            <v>3</v>
          </cell>
        </row>
        <row r="37">
          <cell r="B37" t="str">
            <v>KT 25</v>
          </cell>
          <cell r="C37" t="str">
            <v>Đất Việt</v>
          </cell>
          <cell r="D37" t="str">
            <v>T</v>
          </cell>
          <cell r="E37" t="str">
            <v>Tối</v>
          </cell>
          <cell r="H37">
            <v>3</v>
          </cell>
        </row>
        <row r="38">
          <cell r="B38" t="str">
            <v>KT 26</v>
          </cell>
          <cell r="C38" t="str">
            <v>Trường Cao đẳng Kinh tế Công nghiệp Hà Nội</v>
          </cell>
          <cell r="D38" t="str">
            <v>T7, CN</v>
          </cell>
          <cell r="E38" t="str">
            <v>Cuối tuần</v>
          </cell>
          <cell r="H38">
            <v>3</v>
          </cell>
        </row>
        <row r="39">
          <cell r="B39" t="str">
            <v>KT 27</v>
          </cell>
          <cell r="C39" t="str">
            <v>Trường Cao đẳng Kinh tế Công nghiệp Hà Nội</v>
          </cell>
          <cell r="D39" t="str">
            <v>T7, CN</v>
          </cell>
          <cell r="E39" t="str">
            <v>Cuối tuần</v>
          </cell>
          <cell r="H39">
            <v>3</v>
          </cell>
        </row>
        <row r="40">
          <cell r="B40" t="str">
            <v>KT 29</v>
          </cell>
          <cell r="C40" t="str">
            <v>Trường TC KTKT Bắc Thăng Long</v>
          </cell>
          <cell r="D40" t="str">
            <v>T7, CN</v>
          </cell>
          <cell r="E40" t="str">
            <v>Cuối tuần</v>
          </cell>
          <cell r="H40">
            <v>3</v>
          </cell>
        </row>
        <row r="41">
          <cell r="B41" t="str">
            <v>KT 30</v>
          </cell>
          <cell r="C41" t="str">
            <v>Trường TC KTKT Bắc Thăng Long</v>
          </cell>
          <cell r="D41" t="str">
            <v>T7, CN</v>
          </cell>
          <cell r="E41" t="str">
            <v>Cuối tuần</v>
          </cell>
          <cell r="H41">
            <v>3</v>
          </cell>
        </row>
        <row r="42">
          <cell r="B42" t="str">
            <v>KT 31</v>
          </cell>
          <cell r="C42" t="str">
            <v>Trường CĐ KT-KT Trung ương</v>
          </cell>
          <cell r="D42" t="str">
            <v>T</v>
          </cell>
          <cell r="E42" t="str">
            <v>Tối</v>
          </cell>
          <cell r="H42">
            <v>3</v>
          </cell>
        </row>
        <row r="43">
          <cell r="B43" t="str">
            <v>QTKD 3</v>
          </cell>
          <cell r="C43" t="str">
            <v>Trường Cao đẳng Kinh tế Công nghiệp Hà Nội</v>
          </cell>
          <cell r="D43" t="str">
            <v>T7, CN</v>
          </cell>
          <cell r="E43" t="str">
            <v>Cuối tuần</v>
          </cell>
          <cell r="H43">
            <v>3</v>
          </cell>
        </row>
        <row r="44">
          <cell r="B44" t="str">
            <v>KT 1</v>
          </cell>
          <cell r="C44" t="str">
            <v>Trường TC KTKT Hà nội 1</v>
          </cell>
          <cell r="D44" t="str">
            <v>T</v>
          </cell>
          <cell r="E44" t="str">
            <v>Tối</v>
          </cell>
          <cell r="G44">
            <v>41141</v>
          </cell>
          <cell r="H44">
            <v>3</v>
          </cell>
        </row>
        <row r="45">
          <cell r="B45" t="str">
            <v>KT 2</v>
          </cell>
          <cell r="C45" t="str">
            <v>Trường TC KTKT Hà nội 1</v>
          </cell>
          <cell r="D45" t="str">
            <v>T</v>
          </cell>
          <cell r="E45" t="str">
            <v>Tối</v>
          </cell>
          <cell r="G45">
            <v>41141</v>
          </cell>
          <cell r="H45">
            <v>3</v>
          </cell>
        </row>
        <row r="46">
          <cell r="B46" t="str">
            <v>KT 3</v>
          </cell>
          <cell r="C46" t="str">
            <v>Viện Chiến Lược PTKTXH Việt nam-ĐNA</v>
          </cell>
          <cell r="D46" t="str">
            <v>T</v>
          </cell>
          <cell r="E46" t="str">
            <v>Tối</v>
          </cell>
          <cell r="G46">
            <v>41141</v>
          </cell>
          <cell r="H46">
            <v>3</v>
          </cell>
        </row>
        <row r="47">
          <cell r="B47" t="str">
            <v>KT 4</v>
          </cell>
          <cell r="C47" t="str">
            <v>Viện Chiến Lược PTKTXH Việt nam-ĐNA</v>
          </cell>
          <cell r="D47" t="str">
            <v>T</v>
          </cell>
          <cell r="E47" t="str">
            <v>Tối</v>
          </cell>
          <cell r="G47">
            <v>41141</v>
          </cell>
          <cell r="H47">
            <v>3</v>
          </cell>
        </row>
        <row r="48">
          <cell r="B48" t="str">
            <v>KT 5</v>
          </cell>
          <cell r="C48" t="str">
            <v>TT DN Mỹ Đình</v>
          </cell>
          <cell r="D48" t="str">
            <v>T</v>
          </cell>
          <cell r="E48" t="str">
            <v>Tối</v>
          </cell>
          <cell r="G48">
            <v>41141</v>
          </cell>
          <cell r="H48">
            <v>3</v>
          </cell>
        </row>
        <row r="49">
          <cell r="B49" t="str">
            <v>KT 6</v>
          </cell>
          <cell r="C49" t="str">
            <v>TT DN Mỹ Đình</v>
          </cell>
          <cell r="D49" t="str">
            <v>T</v>
          </cell>
          <cell r="E49" t="str">
            <v>Tối</v>
          </cell>
          <cell r="G49">
            <v>41141</v>
          </cell>
          <cell r="H49">
            <v>3</v>
          </cell>
        </row>
        <row r="50">
          <cell r="B50" t="str">
            <v>KT 9</v>
          </cell>
          <cell r="C50" t="str">
            <v>Trường CĐ TMDL Hà nội</v>
          </cell>
          <cell r="D50" t="str">
            <v>T</v>
          </cell>
          <cell r="E50" t="str">
            <v>Tối</v>
          </cell>
          <cell r="G50">
            <v>41162</v>
          </cell>
          <cell r="H50">
            <v>3</v>
          </cell>
        </row>
        <row r="51">
          <cell r="B51" t="str">
            <v>KT 10</v>
          </cell>
          <cell r="C51" t="str">
            <v>Viện KHĐT và CG CNC Thăng long</v>
          </cell>
          <cell r="D51" t="str">
            <v>T</v>
          </cell>
          <cell r="E51" t="str">
            <v>Tối</v>
          </cell>
          <cell r="G51">
            <v>41162</v>
          </cell>
          <cell r="H51">
            <v>3</v>
          </cell>
        </row>
        <row r="52">
          <cell r="B52" t="str">
            <v>KT 11</v>
          </cell>
          <cell r="C52" t="str">
            <v>Viện KHĐT và CG CNC Thăng long</v>
          </cell>
          <cell r="D52" t="str">
            <v>T</v>
          </cell>
          <cell r="E52" t="str">
            <v>Tối</v>
          </cell>
          <cell r="G52">
            <v>41162</v>
          </cell>
          <cell r="H52">
            <v>3</v>
          </cell>
        </row>
        <row r="53">
          <cell r="B53" t="str">
            <v>KT 12</v>
          </cell>
          <cell r="C53" t="str">
            <v>Trường TC KTKT GTVT</v>
          </cell>
          <cell r="D53" t="str">
            <v>T7, CN</v>
          </cell>
          <cell r="E53" t="str">
            <v>Cuối tuần</v>
          </cell>
          <cell r="G53">
            <v>41176</v>
          </cell>
          <cell r="H53">
            <v>3</v>
          </cell>
        </row>
        <row r="54">
          <cell r="B54" t="str">
            <v>KT 13</v>
          </cell>
          <cell r="C54" t="str">
            <v>Trường Cao đẳng Cộng đồng Hà Nội</v>
          </cell>
          <cell r="D54" t="str">
            <v>T</v>
          </cell>
          <cell r="E54" t="str">
            <v>Tối</v>
          </cell>
          <cell r="H54">
            <v>3</v>
          </cell>
        </row>
        <row r="55">
          <cell r="B55" t="str">
            <v>KT 14</v>
          </cell>
          <cell r="C55" t="str">
            <v>Trường Cao đẳng Cộng đồng Hà Nội</v>
          </cell>
          <cell r="D55" t="str">
            <v>T</v>
          </cell>
          <cell r="E55" t="str">
            <v>Tối</v>
          </cell>
          <cell r="H5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zoomScale="85" zoomScaleNormal="85" zoomScalePageLayoutView="0" workbookViewId="0" topLeftCell="A49">
      <selection activeCell="I70" sqref="I70:I71"/>
    </sheetView>
  </sheetViews>
  <sheetFormatPr defaultColWidth="9.140625" defaultRowHeight="12.75"/>
  <cols>
    <col min="1" max="1" width="13.00390625" style="0" customWidth="1"/>
    <col min="2" max="2" width="21.140625" style="0" customWidth="1"/>
    <col min="3" max="3" width="27.57421875" style="0" customWidth="1"/>
    <col min="6" max="6" width="6.00390625" style="0" customWidth="1"/>
    <col min="7" max="7" width="15.00390625" style="0" customWidth="1"/>
    <col min="9" max="9" width="13.140625" style="0" customWidth="1"/>
    <col min="10" max="10" width="13.00390625" style="0" customWidth="1"/>
  </cols>
  <sheetData>
    <row r="2" ht="16.5" thickBot="1">
      <c r="E2" s="38" t="str">
        <f aca="true" t="shared" si="0" ref="E2:E55">IF(D2="S","Sáng",IF(D2="C","Chiều",IF(D2="T","Tối","Cuối tuần")))</f>
        <v>Cuối tuần</v>
      </c>
    </row>
    <row r="3" spans="1:9" ht="16.5" thickBot="1">
      <c r="A3" s="71" t="s">
        <v>58</v>
      </c>
      <c r="B3" s="50" t="s">
        <v>64</v>
      </c>
      <c r="C3" s="50" t="s">
        <v>82</v>
      </c>
      <c r="D3" s="50" t="s">
        <v>16</v>
      </c>
      <c r="E3" s="38" t="str">
        <f t="shared" si="0"/>
        <v>Tối</v>
      </c>
      <c r="G3" s="51"/>
      <c r="H3" s="77">
        <v>3</v>
      </c>
      <c r="I3" s="41"/>
    </row>
    <row r="4" spans="1:9" ht="16.5" thickBot="1">
      <c r="A4" s="71" t="s">
        <v>58</v>
      </c>
      <c r="B4" s="50" t="s">
        <v>65</v>
      </c>
      <c r="C4" s="50" t="s">
        <v>82</v>
      </c>
      <c r="D4" s="50" t="s">
        <v>16</v>
      </c>
      <c r="E4" s="38" t="str">
        <f t="shared" si="0"/>
        <v>Tối</v>
      </c>
      <c r="G4" s="51"/>
      <c r="H4" s="77">
        <v>3</v>
      </c>
      <c r="I4" s="41"/>
    </row>
    <row r="5" spans="1:9" ht="16.5" thickBot="1">
      <c r="A5" s="71" t="s">
        <v>58</v>
      </c>
      <c r="B5" s="50" t="s">
        <v>66</v>
      </c>
      <c r="C5" s="50" t="s">
        <v>82</v>
      </c>
      <c r="D5" s="46" t="s">
        <v>16</v>
      </c>
      <c r="E5" s="38" t="str">
        <f t="shared" si="0"/>
        <v>Tối</v>
      </c>
      <c r="G5" s="52"/>
      <c r="H5" s="77">
        <v>3</v>
      </c>
      <c r="I5" s="41"/>
    </row>
    <row r="6" spans="1:9" ht="16.5" thickBot="1">
      <c r="A6" s="71" t="s">
        <v>58</v>
      </c>
      <c r="B6" s="50" t="s">
        <v>100</v>
      </c>
      <c r="C6" s="50" t="s">
        <v>82</v>
      </c>
      <c r="D6" s="50" t="s">
        <v>16</v>
      </c>
      <c r="E6" s="38" t="str">
        <f t="shared" si="0"/>
        <v>Tối</v>
      </c>
      <c r="G6" s="52"/>
      <c r="H6" s="77">
        <v>3</v>
      </c>
      <c r="I6" s="41"/>
    </row>
    <row r="7" spans="1:9" ht="16.5" customHeight="1" thickBot="1">
      <c r="A7" s="71" t="s">
        <v>58</v>
      </c>
      <c r="B7" s="82" t="s">
        <v>67</v>
      </c>
      <c r="C7" s="50" t="s">
        <v>82</v>
      </c>
      <c r="D7" s="46" t="s">
        <v>16</v>
      </c>
      <c r="E7" s="38" t="str">
        <f t="shared" si="0"/>
        <v>Tối</v>
      </c>
      <c r="G7" s="51"/>
      <c r="H7" s="77">
        <v>3</v>
      </c>
      <c r="I7" s="41"/>
    </row>
    <row r="8" spans="1:9" ht="16.5" thickBot="1">
      <c r="A8" s="71" t="s">
        <v>58</v>
      </c>
      <c r="B8" s="82" t="s">
        <v>83</v>
      </c>
      <c r="C8" s="50" t="s">
        <v>82</v>
      </c>
      <c r="D8" s="60" t="s">
        <v>16</v>
      </c>
      <c r="E8" s="38" t="str">
        <f t="shared" si="0"/>
        <v>Tối</v>
      </c>
      <c r="G8" s="51"/>
      <c r="H8" s="77">
        <v>3</v>
      </c>
      <c r="I8" s="60"/>
    </row>
    <row r="9" spans="1:9" ht="16.5" thickBot="1">
      <c r="A9" s="71" t="s">
        <v>58</v>
      </c>
      <c r="B9" s="82" t="s">
        <v>84</v>
      </c>
      <c r="C9" s="50" t="s">
        <v>82</v>
      </c>
      <c r="D9" s="60" t="s">
        <v>16</v>
      </c>
      <c r="E9" s="38" t="str">
        <f t="shared" si="0"/>
        <v>Tối</v>
      </c>
      <c r="G9" s="51"/>
      <c r="H9" s="77">
        <v>3</v>
      </c>
      <c r="I9" s="60"/>
    </row>
    <row r="10" spans="1:9" ht="16.5" thickBot="1">
      <c r="A10" s="71" t="s">
        <v>58</v>
      </c>
      <c r="B10" s="82" t="s">
        <v>85</v>
      </c>
      <c r="C10" s="50" t="s">
        <v>82</v>
      </c>
      <c r="D10" s="60" t="s">
        <v>16</v>
      </c>
      <c r="E10" s="38" t="str">
        <f t="shared" si="0"/>
        <v>Tối</v>
      </c>
      <c r="G10" s="51"/>
      <c r="H10" s="77">
        <v>3</v>
      </c>
      <c r="I10" s="60"/>
    </row>
    <row r="11" spans="1:9" ht="16.5" thickBot="1">
      <c r="A11" s="71" t="s">
        <v>58</v>
      </c>
      <c r="B11" s="50" t="s">
        <v>86</v>
      </c>
      <c r="C11" s="50" t="s">
        <v>82</v>
      </c>
      <c r="D11" s="60" t="s">
        <v>16</v>
      </c>
      <c r="E11" s="38" t="str">
        <f t="shared" si="0"/>
        <v>Tối</v>
      </c>
      <c r="G11" s="61"/>
      <c r="H11" s="77">
        <v>3</v>
      </c>
      <c r="I11" s="60"/>
    </row>
    <row r="12" spans="1:9" ht="16.5" thickBot="1">
      <c r="A12" s="71" t="s">
        <v>58</v>
      </c>
      <c r="B12" s="50" t="s">
        <v>87</v>
      </c>
      <c r="C12" s="50" t="s">
        <v>82</v>
      </c>
      <c r="D12" s="60" t="s">
        <v>16</v>
      </c>
      <c r="E12" s="38" t="str">
        <f t="shared" si="0"/>
        <v>Tối</v>
      </c>
      <c r="G12" s="61"/>
      <c r="H12" s="77">
        <v>3</v>
      </c>
      <c r="I12" s="60"/>
    </row>
    <row r="13" spans="1:9" ht="16.5" thickBot="1">
      <c r="A13" s="71" t="s">
        <v>58</v>
      </c>
      <c r="B13" s="50" t="s">
        <v>88</v>
      </c>
      <c r="C13" s="50" t="s">
        <v>82</v>
      </c>
      <c r="D13" s="60" t="s">
        <v>16</v>
      </c>
      <c r="E13" s="38" t="str">
        <f t="shared" si="0"/>
        <v>Tối</v>
      </c>
      <c r="G13" s="61"/>
      <c r="H13" s="77">
        <v>3</v>
      </c>
      <c r="I13" s="60"/>
    </row>
    <row r="14" spans="1:9" ht="16.5" thickBot="1">
      <c r="A14" s="71" t="s">
        <v>58</v>
      </c>
      <c r="B14" s="50" t="s">
        <v>89</v>
      </c>
      <c r="C14" s="50" t="s">
        <v>82</v>
      </c>
      <c r="D14" s="60" t="s">
        <v>16</v>
      </c>
      <c r="E14" s="38" t="str">
        <f t="shared" si="0"/>
        <v>Tối</v>
      </c>
      <c r="F14" s="61"/>
      <c r="G14" s="62"/>
      <c r="H14" s="77">
        <v>3</v>
      </c>
      <c r="I14" s="60"/>
    </row>
    <row r="15" spans="1:9" ht="16.5" thickBot="1">
      <c r="A15" s="71" t="s">
        <v>58</v>
      </c>
      <c r="B15" s="50" t="s">
        <v>90</v>
      </c>
      <c r="C15" s="50" t="s">
        <v>82</v>
      </c>
      <c r="D15" s="60" t="s">
        <v>16</v>
      </c>
      <c r="E15" s="38" t="str">
        <f t="shared" si="0"/>
        <v>Tối</v>
      </c>
      <c r="F15" s="61"/>
      <c r="G15" s="62"/>
      <c r="H15" s="77">
        <v>3</v>
      </c>
      <c r="I15" s="60"/>
    </row>
    <row r="16" spans="1:9" ht="16.5" thickBot="1">
      <c r="A16" s="71" t="s">
        <v>58</v>
      </c>
      <c r="B16" s="50" t="s">
        <v>91</v>
      </c>
      <c r="C16" s="50" t="s">
        <v>82</v>
      </c>
      <c r="D16" s="60" t="s">
        <v>16</v>
      </c>
      <c r="E16" s="38" t="str">
        <f t="shared" si="0"/>
        <v>Tối</v>
      </c>
      <c r="F16" s="61"/>
      <c r="G16" s="62"/>
      <c r="H16" s="77">
        <v>3</v>
      </c>
      <c r="I16" s="60"/>
    </row>
    <row r="17" spans="1:9" ht="16.5" thickBot="1">
      <c r="A17" s="71" t="s">
        <v>58</v>
      </c>
      <c r="B17" s="50" t="s">
        <v>75</v>
      </c>
      <c r="C17" s="50" t="s">
        <v>82</v>
      </c>
      <c r="D17" s="60" t="s">
        <v>16</v>
      </c>
      <c r="E17" s="38" t="str">
        <f t="shared" si="0"/>
        <v>Tối</v>
      </c>
      <c r="F17" s="61"/>
      <c r="G17" s="62"/>
      <c r="H17" s="77">
        <v>3</v>
      </c>
      <c r="I17" s="60"/>
    </row>
    <row r="18" spans="1:9" ht="16.5" thickBot="1">
      <c r="A18" s="71" t="s">
        <v>58</v>
      </c>
      <c r="B18" s="50" t="s">
        <v>76</v>
      </c>
      <c r="C18" s="50" t="s">
        <v>82</v>
      </c>
      <c r="D18" s="60" t="s">
        <v>16</v>
      </c>
      <c r="E18" s="38" t="str">
        <f t="shared" si="0"/>
        <v>Tối</v>
      </c>
      <c r="F18" s="61"/>
      <c r="G18" s="62"/>
      <c r="H18" s="77">
        <v>3</v>
      </c>
      <c r="I18" s="60"/>
    </row>
    <row r="19" spans="1:9" ht="16.5" thickBot="1">
      <c r="A19" s="71" t="s">
        <v>58</v>
      </c>
      <c r="B19" s="50" t="s">
        <v>77</v>
      </c>
      <c r="C19" s="50" t="s">
        <v>82</v>
      </c>
      <c r="D19" s="60" t="s">
        <v>16</v>
      </c>
      <c r="E19" s="38" t="str">
        <f t="shared" si="0"/>
        <v>Tối</v>
      </c>
      <c r="F19" s="61"/>
      <c r="G19" s="62"/>
      <c r="H19" s="77">
        <v>3</v>
      </c>
      <c r="I19" s="60"/>
    </row>
    <row r="20" spans="1:9" ht="16.5" thickBot="1">
      <c r="A20" s="71" t="s">
        <v>58</v>
      </c>
      <c r="B20" s="50" t="s">
        <v>92</v>
      </c>
      <c r="C20" s="50" t="s">
        <v>82</v>
      </c>
      <c r="D20" s="60" t="s">
        <v>16</v>
      </c>
      <c r="E20" s="38" t="str">
        <f t="shared" si="0"/>
        <v>Tối</v>
      </c>
      <c r="F20" s="61"/>
      <c r="G20" s="62"/>
      <c r="H20" s="77">
        <v>3</v>
      </c>
      <c r="I20" s="60"/>
    </row>
    <row r="21" spans="1:9" ht="16.5" thickBot="1">
      <c r="A21" s="71" t="s">
        <v>58</v>
      </c>
      <c r="B21" s="50" t="s">
        <v>93</v>
      </c>
      <c r="C21" s="50" t="s">
        <v>82</v>
      </c>
      <c r="D21" s="60" t="s">
        <v>16</v>
      </c>
      <c r="E21" s="38" t="str">
        <f t="shared" si="0"/>
        <v>Tối</v>
      </c>
      <c r="F21" s="61"/>
      <c r="G21" s="62"/>
      <c r="H21" s="77">
        <v>3</v>
      </c>
      <c r="I21" s="60"/>
    </row>
    <row r="22" spans="1:9" ht="16.5" thickBot="1">
      <c r="A22" s="71" t="s">
        <v>58</v>
      </c>
      <c r="B22" s="50" t="s">
        <v>94</v>
      </c>
      <c r="C22" s="50" t="s">
        <v>82</v>
      </c>
      <c r="D22" s="60" t="s">
        <v>16</v>
      </c>
      <c r="E22" s="38" t="str">
        <f t="shared" si="0"/>
        <v>Tối</v>
      </c>
      <c r="F22" s="61"/>
      <c r="G22" s="62"/>
      <c r="H22" s="77">
        <v>3</v>
      </c>
      <c r="I22" s="60"/>
    </row>
    <row r="23" spans="1:9" ht="16.5" thickBot="1">
      <c r="A23" s="71" t="s">
        <v>58</v>
      </c>
      <c r="B23" s="50" t="s">
        <v>95</v>
      </c>
      <c r="C23" s="50" t="s">
        <v>82</v>
      </c>
      <c r="D23" s="60" t="s">
        <v>16</v>
      </c>
      <c r="E23" s="38" t="str">
        <f t="shared" si="0"/>
        <v>Tối</v>
      </c>
      <c r="F23" s="61"/>
      <c r="G23" s="62"/>
      <c r="H23" s="77">
        <v>3</v>
      </c>
      <c r="I23" s="60"/>
    </row>
    <row r="24" spans="1:9" ht="16.5" thickBot="1">
      <c r="A24" s="71" t="s">
        <v>58</v>
      </c>
      <c r="B24" s="50" t="s">
        <v>96</v>
      </c>
      <c r="C24" s="50" t="s">
        <v>82</v>
      </c>
      <c r="D24" s="60" t="s">
        <v>16</v>
      </c>
      <c r="E24" s="38" t="str">
        <f t="shared" si="0"/>
        <v>Tối</v>
      </c>
      <c r="F24" s="61"/>
      <c r="G24" s="62"/>
      <c r="H24" s="77">
        <v>3</v>
      </c>
      <c r="I24" s="60"/>
    </row>
    <row r="25" spans="1:9" ht="16.5" thickBot="1">
      <c r="A25" s="71" t="s">
        <v>58</v>
      </c>
      <c r="B25" s="50" t="s">
        <v>78</v>
      </c>
      <c r="C25" s="50" t="s">
        <v>82</v>
      </c>
      <c r="D25" s="60" t="s">
        <v>16</v>
      </c>
      <c r="E25" s="38" t="str">
        <f t="shared" si="0"/>
        <v>Tối</v>
      </c>
      <c r="F25" s="61"/>
      <c r="G25" s="62"/>
      <c r="H25" s="77">
        <v>3</v>
      </c>
      <c r="I25" s="60"/>
    </row>
    <row r="26" spans="1:9" ht="16.5" thickBot="1">
      <c r="A26" s="71" t="s">
        <v>58</v>
      </c>
      <c r="B26" s="50" t="s">
        <v>79</v>
      </c>
      <c r="C26" s="50" t="s">
        <v>82</v>
      </c>
      <c r="D26" s="60" t="s">
        <v>16</v>
      </c>
      <c r="E26" s="38" t="str">
        <f t="shared" si="0"/>
        <v>Tối</v>
      </c>
      <c r="F26" s="61"/>
      <c r="G26" s="62"/>
      <c r="H26" s="77">
        <v>3</v>
      </c>
      <c r="I26" s="60"/>
    </row>
    <row r="27" spans="1:9" ht="16.5" thickBot="1">
      <c r="A27" s="71" t="s">
        <v>58</v>
      </c>
      <c r="B27" s="50" t="s">
        <v>97</v>
      </c>
      <c r="C27" s="50" t="s">
        <v>82</v>
      </c>
      <c r="D27" s="60" t="s">
        <v>16</v>
      </c>
      <c r="E27" s="38" t="str">
        <f t="shared" si="0"/>
        <v>Tối</v>
      </c>
      <c r="G27" s="61"/>
      <c r="H27" s="77">
        <v>3</v>
      </c>
      <c r="I27" s="60"/>
    </row>
    <row r="28" spans="1:9" ht="16.5" thickBot="1">
      <c r="A28" s="71" t="s">
        <v>58</v>
      </c>
      <c r="B28" s="50" t="s">
        <v>98</v>
      </c>
      <c r="C28" s="50" t="s">
        <v>82</v>
      </c>
      <c r="D28" s="60" t="s">
        <v>16</v>
      </c>
      <c r="E28" s="38" t="str">
        <f t="shared" si="0"/>
        <v>Tối</v>
      </c>
      <c r="G28" s="61"/>
      <c r="H28" s="77">
        <v>3</v>
      </c>
      <c r="I28" s="60"/>
    </row>
    <row r="29" spans="1:9" ht="16.5" thickBot="1">
      <c r="A29" s="71" t="s">
        <v>58</v>
      </c>
      <c r="B29" s="50" t="s">
        <v>99</v>
      </c>
      <c r="C29" s="50" t="s">
        <v>82</v>
      </c>
      <c r="D29" s="60" t="s">
        <v>127</v>
      </c>
      <c r="E29" s="38" t="str">
        <f t="shared" si="0"/>
        <v>Cuối tuần</v>
      </c>
      <c r="F29" s="61"/>
      <c r="G29" s="62"/>
      <c r="H29" s="77">
        <v>3</v>
      </c>
      <c r="I29" s="60"/>
    </row>
    <row r="30" spans="1:9" ht="16.5" thickBot="1">
      <c r="A30" s="71" t="s">
        <v>58</v>
      </c>
      <c r="B30" s="81" t="s">
        <v>81</v>
      </c>
      <c r="C30" s="50" t="s">
        <v>82</v>
      </c>
      <c r="D30" s="60" t="s">
        <v>128</v>
      </c>
      <c r="E30" s="38" t="s">
        <v>110</v>
      </c>
      <c r="F30" s="61"/>
      <c r="G30" s="62"/>
      <c r="H30" s="77">
        <v>3</v>
      </c>
      <c r="I30" s="60"/>
    </row>
    <row r="31" spans="1:9" ht="16.5" thickBot="1">
      <c r="A31" s="71" t="s">
        <v>58</v>
      </c>
      <c r="B31" s="50" t="s">
        <v>111</v>
      </c>
      <c r="C31" s="50" t="s">
        <v>122</v>
      </c>
      <c r="D31" s="60" t="s">
        <v>16</v>
      </c>
      <c r="E31" s="38" t="str">
        <f>IF(D31="S","Sáng",IF(D31="C","Chiều",IF(D31="T","Tối","Cuối tuần")))</f>
        <v>Tối</v>
      </c>
      <c r="F31" s="61"/>
      <c r="G31" s="62"/>
      <c r="H31" s="77">
        <v>3</v>
      </c>
      <c r="I31" s="60"/>
    </row>
    <row r="32" spans="1:9" ht="16.5" thickBot="1">
      <c r="A32" s="71" t="s">
        <v>58</v>
      </c>
      <c r="B32" s="50" t="s">
        <v>112</v>
      </c>
      <c r="C32" s="50" t="s">
        <v>123</v>
      </c>
      <c r="D32" s="60" t="s">
        <v>16</v>
      </c>
      <c r="E32" s="38" t="str">
        <f>IF(D32="S","Sáng",IF(D32="C","Chiều",IF(D32="T","Tối","Cuối tuần")))</f>
        <v>Tối</v>
      </c>
      <c r="F32" s="61"/>
      <c r="G32" s="62"/>
      <c r="H32" s="77">
        <v>3</v>
      </c>
      <c r="I32" s="60"/>
    </row>
    <row r="33" spans="1:9" ht="16.5" thickBot="1">
      <c r="A33" s="71" t="s">
        <v>58</v>
      </c>
      <c r="B33" s="50" t="s">
        <v>113</v>
      </c>
      <c r="C33" s="50" t="s">
        <v>120</v>
      </c>
      <c r="D33" s="60" t="s">
        <v>16</v>
      </c>
      <c r="E33" s="38" t="str">
        <f>IF(D33="S","Sáng",IF(D33="C","Chiều",IF(D33="T","Tối","Cuối tuần")))</f>
        <v>Tối</v>
      </c>
      <c r="F33" s="61"/>
      <c r="G33" s="62"/>
      <c r="H33" s="77">
        <v>3</v>
      </c>
      <c r="I33" s="60"/>
    </row>
    <row r="34" spans="1:9" ht="16.5" thickBot="1">
      <c r="A34" s="71" t="s">
        <v>58</v>
      </c>
      <c r="B34" s="50" t="s">
        <v>114</v>
      </c>
      <c r="C34" s="50" t="s">
        <v>120</v>
      </c>
      <c r="D34" s="60" t="s">
        <v>16</v>
      </c>
      <c r="E34" s="38" t="str">
        <f>IF(D34="S","Sáng",IF(D34="C","Chiều",IF(D34="T","Tối","Cuối tuần")))</f>
        <v>Tối</v>
      </c>
      <c r="F34" s="61"/>
      <c r="G34" s="62"/>
      <c r="H34" s="77">
        <v>3</v>
      </c>
      <c r="I34" s="60"/>
    </row>
    <row r="35" spans="1:9" ht="16.5" thickBot="1">
      <c r="A35" s="71" t="s">
        <v>58</v>
      </c>
      <c r="B35" s="50" t="s">
        <v>115</v>
      </c>
      <c r="C35" s="50" t="s">
        <v>121</v>
      </c>
      <c r="D35" s="60" t="s">
        <v>16</v>
      </c>
      <c r="E35" s="38" t="str">
        <f aca="true" t="shared" si="1" ref="E35:E43">IF(D35="S","Sáng",IF(D35="C","Chiều",IF(D35="T","Tối","Cuối tuần")))</f>
        <v>Tối</v>
      </c>
      <c r="F35" s="61"/>
      <c r="G35" s="62"/>
      <c r="H35" s="77">
        <v>3</v>
      </c>
      <c r="I35" s="60"/>
    </row>
    <row r="36" spans="1:9" ht="16.5" thickBot="1">
      <c r="A36" s="71" t="s">
        <v>58</v>
      </c>
      <c r="B36" s="50" t="s">
        <v>116</v>
      </c>
      <c r="C36" s="50" t="s">
        <v>121</v>
      </c>
      <c r="D36" s="60" t="s">
        <v>16</v>
      </c>
      <c r="E36" s="38" t="str">
        <f t="shared" si="1"/>
        <v>Tối</v>
      </c>
      <c r="F36" s="61"/>
      <c r="G36" s="62"/>
      <c r="H36" s="77">
        <v>3</v>
      </c>
      <c r="I36" s="60"/>
    </row>
    <row r="37" spans="1:9" ht="16.5" thickBot="1">
      <c r="A37" s="71" t="s">
        <v>58</v>
      </c>
      <c r="B37" s="50" t="s">
        <v>117</v>
      </c>
      <c r="C37" s="50" t="s">
        <v>121</v>
      </c>
      <c r="D37" s="60" t="s">
        <v>16</v>
      </c>
      <c r="E37" s="38" t="str">
        <f>IF(D37="S","Sáng",IF(D37="C","Chiều",IF(D37="T","Tối","Cuối tuần")))</f>
        <v>Tối</v>
      </c>
      <c r="F37" s="61"/>
      <c r="G37" s="62"/>
      <c r="H37" s="77">
        <v>3</v>
      </c>
      <c r="I37" s="60"/>
    </row>
    <row r="38" spans="1:9" ht="16.5" thickBot="1">
      <c r="A38" s="71" t="s">
        <v>58</v>
      </c>
      <c r="B38" s="50" t="s">
        <v>118</v>
      </c>
      <c r="C38" s="50" t="s">
        <v>124</v>
      </c>
      <c r="D38" s="60" t="s">
        <v>57</v>
      </c>
      <c r="E38" s="38" t="str">
        <f>IF(D38="S","Sáng",IF(D38="C","Chiều",IF(D38="T","Tối","Cuối tuần")))</f>
        <v>Cuối tuần</v>
      </c>
      <c r="F38" s="61"/>
      <c r="G38" s="62"/>
      <c r="H38" s="77">
        <v>3</v>
      </c>
      <c r="I38" s="60"/>
    </row>
    <row r="39" spans="1:9" ht="16.5" thickBot="1">
      <c r="A39" s="71" t="s">
        <v>58</v>
      </c>
      <c r="B39" s="50" t="s">
        <v>119</v>
      </c>
      <c r="C39" s="50" t="s">
        <v>124</v>
      </c>
      <c r="D39" s="60" t="s">
        <v>57</v>
      </c>
      <c r="E39" s="38" t="str">
        <f t="shared" si="1"/>
        <v>Cuối tuần</v>
      </c>
      <c r="F39" s="61"/>
      <c r="G39" s="62"/>
      <c r="H39" s="77">
        <v>3</v>
      </c>
      <c r="I39" s="60"/>
    </row>
    <row r="40" spans="1:9" ht="16.5" thickBot="1">
      <c r="A40" s="71" t="s">
        <v>58</v>
      </c>
      <c r="B40" s="50" t="s">
        <v>130</v>
      </c>
      <c r="C40" s="50" t="s">
        <v>132</v>
      </c>
      <c r="D40" s="60" t="s">
        <v>57</v>
      </c>
      <c r="E40" s="38" t="str">
        <f>IF(D40="S","Sáng",IF(D40="C","Chiều",IF(D40="T","Tối","Cuối tuần")))</f>
        <v>Cuối tuần</v>
      </c>
      <c r="F40" s="61"/>
      <c r="G40" s="62"/>
      <c r="H40" s="77">
        <v>3</v>
      </c>
      <c r="I40" s="60"/>
    </row>
    <row r="41" spans="1:9" ht="16.5" thickBot="1">
      <c r="A41" s="71" t="s">
        <v>58</v>
      </c>
      <c r="B41" s="50" t="s">
        <v>131</v>
      </c>
      <c r="C41" s="50" t="s">
        <v>132</v>
      </c>
      <c r="D41" s="60" t="s">
        <v>57</v>
      </c>
      <c r="E41" s="38" t="str">
        <f>IF(D41="S","Sáng",IF(D41="C","Chiều",IF(D41="T","Tối","Cuối tuần")))</f>
        <v>Cuối tuần</v>
      </c>
      <c r="F41" s="61"/>
      <c r="G41" s="62"/>
      <c r="H41" s="77">
        <v>3</v>
      </c>
      <c r="I41" s="60"/>
    </row>
    <row r="42" spans="1:9" ht="16.5" thickBot="1">
      <c r="A42" s="71" t="s">
        <v>58</v>
      </c>
      <c r="B42" s="50" t="s">
        <v>133</v>
      </c>
      <c r="C42" s="50" t="s">
        <v>134</v>
      </c>
      <c r="D42" s="50" t="s">
        <v>16</v>
      </c>
      <c r="E42" s="38" t="str">
        <f>IF(D42="S","Sáng",IF(D42="C","Chiều",IF(D42="T","Tối","Cuối tuần")))</f>
        <v>Tối</v>
      </c>
      <c r="F42" s="61"/>
      <c r="G42" s="62"/>
      <c r="H42" s="77">
        <v>3</v>
      </c>
      <c r="I42" s="60"/>
    </row>
    <row r="43" spans="1:9" ht="16.5" thickBot="1">
      <c r="A43" s="71" t="s">
        <v>58</v>
      </c>
      <c r="B43" s="50" t="s">
        <v>125</v>
      </c>
      <c r="C43" s="50" t="s">
        <v>124</v>
      </c>
      <c r="D43" s="60" t="s">
        <v>57</v>
      </c>
      <c r="E43" s="38" t="str">
        <f t="shared" si="1"/>
        <v>Cuối tuần</v>
      </c>
      <c r="F43" s="61"/>
      <c r="G43" s="62"/>
      <c r="H43" s="77">
        <v>3</v>
      </c>
      <c r="I43" s="60"/>
    </row>
    <row r="44" spans="1:9" ht="16.5" thickBot="1">
      <c r="A44" s="76" t="s">
        <v>58</v>
      </c>
      <c r="B44" s="77" t="s">
        <v>32</v>
      </c>
      <c r="C44" s="77" t="s">
        <v>34</v>
      </c>
      <c r="D44" s="77" t="s">
        <v>16</v>
      </c>
      <c r="E44" s="78" t="str">
        <f t="shared" si="0"/>
        <v>Tối</v>
      </c>
      <c r="F44" s="79"/>
      <c r="G44" s="73">
        <v>41141</v>
      </c>
      <c r="H44" s="77">
        <v>3</v>
      </c>
      <c r="I44" s="80"/>
    </row>
    <row r="45" spans="1:9" ht="16.5" thickBot="1">
      <c r="A45" s="71" t="s">
        <v>58</v>
      </c>
      <c r="B45" s="50" t="s">
        <v>33</v>
      </c>
      <c r="C45" s="50" t="s">
        <v>34</v>
      </c>
      <c r="D45" s="50" t="s">
        <v>16</v>
      </c>
      <c r="E45" s="38" t="str">
        <f t="shared" si="0"/>
        <v>Tối</v>
      </c>
      <c r="F45" s="51"/>
      <c r="G45" s="73">
        <v>41141</v>
      </c>
      <c r="H45" s="77">
        <v>3</v>
      </c>
      <c r="I45" s="41"/>
    </row>
    <row r="46" spans="1:9" ht="16.5" thickBot="1">
      <c r="A46" s="71" t="s">
        <v>58</v>
      </c>
      <c r="B46" s="50" t="s">
        <v>23</v>
      </c>
      <c r="C46" s="50" t="s">
        <v>35</v>
      </c>
      <c r="D46" s="46" t="s">
        <v>16</v>
      </c>
      <c r="E46" s="38" t="str">
        <f t="shared" si="0"/>
        <v>Tối</v>
      </c>
      <c r="F46" s="52"/>
      <c r="G46" s="73">
        <v>41141</v>
      </c>
      <c r="H46" s="77">
        <v>3</v>
      </c>
      <c r="I46" s="41"/>
    </row>
    <row r="47" spans="1:9" ht="16.5" thickBot="1">
      <c r="A47" s="71" t="s">
        <v>58</v>
      </c>
      <c r="B47" s="50" t="s">
        <v>24</v>
      </c>
      <c r="C47" s="50" t="s">
        <v>35</v>
      </c>
      <c r="D47" s="50" t="s">
        <v>16</v>
      </c>
      <c r="E47" s="38" t="str">
        <f t="shared" si="0"/>
        <v>Tối</v>
      </c>
      <c r="F47" s="51"/>
      <c r="G47" s="73">
        <v>41141</v>
      </c>
      <c r="H47" s="77">
        <v>3</v>
      </c>
      <c r="I47" s="41"/>
    </row>
    <row r="48" spans="1:9" ht="16.5" thickBot="1">
      <c r="A48" s="71" t="s">
        <v>58</v>
      </c>
      <c r="B48" s="50" t="s">
        <v>31</v>
      </c>
      <c r="C48" s="50" t="s">
        <v>36</v>
      </c>
      <c r="D48" s="46" t="s">
        <v>16</v>
      </c>
      <c r="E48" s="38" t="str">
        <f t="shared" si="0"/>
        <v>Tối</v>
      </c>
      <c r="F48" s="52"/>
      <c r="G48" s="73">
        <v>41141</v>
      </c>
      <c r="H48" s="77">
        <v>3</v>
      </c>
      <c r="I48" s="41"/>
    </row>
    <row r="49" spans="1:9" ht="16.5" thickBot="1">
      <c r="A49" s="71" t="s">
        <v>58</v>
      </c>
      <c r="B49" s="50" t="s">
        <v>41</v>
      </c>
      <c r="C49" s="50" t="s">
        <v>36</v>
      </c>
      <c r="D49" s="60" t="s">
        <v>16</v>
      </c>
      <c r="E49" s="38" t="str">
        <f t="shared" si="0"/>
        <v>Tối</v>
      </c>
      <c r="F49" s="61"/>
      <c r="G49" s="73">
        <v>41141</v>
      </c>
      <c r="H49" s="77">
        <v>3</v>
      </c>
      <c r="I49" s="60"/>
    </row>
    <row r="50" spans="1:9" ht="16.5" thickBot="1">
      <c r="A50" s="71" t="s">
        <v>58</v>
      </c>
      <c r="B50" s="50" t="s">
        <v>43</v>
      </c>
      <c r="C50" s="50" t="s">
        <v>44</v>
      </c>
      <c r="D50" s="60" t="s">
        <v>16</v>
      </c>
      <c r="E50" s="38" t="str">
        <f t="shared" si="0"/>
        <v>Tối</v>
      </c>
      <c r="F50" s="61"/>
      <c r="G50" s="75">
        <v>41162</v>
      </c>
      <c r="H50" s="77">
        <v>3</v>
      </c>
      <c r="I50" s="60"/>
    </row>
    <row r="51" spans="1:9" ht="16.5" thickBot="1">
      <c r="A51" s="71" t="s">
        <v>58</v>
      </c>
      <c r="B51" s="50" t="s">
        <v>45</v>
      </c>
      <c r="C51" s="50" t="s">
        <v>47</v>
      </c>
      <c r="D51" s="60" t="s">
        <v>16</v>
      </c>
      <c r="E51" s="38" t="str">
        <f t="shared" si="0"/>
        <v>Tối</v>
      </c>
      <c r="F51" s="61"/>
      <c r="G51" s="75">
        <v>41162</v>
      </c>
      <c r="H51" s="77">
        <v>3</v>
      </c>
      <c r="I51" s="60"/>
    </row>
    <row r="52" spans="1:9" ht="16.5" thickBot="1">
      <c r="A52" s="71" t="s">
        <v>58</v>
      </c>
      <c r="B52" s="50" t="s">
        <v>46</v>
      </c>
      <c r="C52" s="50" t="s">
        <v>47</v>
      </c>
      <c r="D52" s="60" t="s">
        <v>16</v>
      </c>
      <c r="E52" s="38" t="str">
        <f t="shared" si="0"/>
        <v>Tối</v>
      </c>
      <c r="F52" s="61"/>
      <c r="G52" s="75">
        <v>41162</v>
      </c>
      <c r="H52" s="77">
        <v>3</v>
      </c>
      <c r="I52" s="60"/>
    </row>
    <row r="53" spans="1:9" ht="16.5" thickBot="1">
      <c r="A53" s="71" t="s">
        <v>58</v>
      </c>
      <c r="B53" s="50" t="s">
        <v>55</v>
      </c>
      <c r="C53" s="50" t="s">
        <v>56</v>
      </c>
      <c r="D53" s="60" t="s">
        <v>57</v>
      </c>
      <c r="E53" s="38" t="str">
        <f t="shared" si="0"/>
        <v>Cuối tuần</v>
      </c>
      <c r="F53" s="61"/>
      <c r="G53" s="73"/>
      <c r="H53" s="77">
        <v>3</v>
      </c>
      <c r="I53" s="60"/>
    </row>
    <row r="54" spans="1:9" ht="16.5" thickBot="1">
      <c r="A54" s="71" t="s">
        <v>58</v>
      </c>
      <c r="B54" s="50" t="s">
        <v>60</v>
      </c>
      <c r="C54" s="50" t="s">
        <v>62</v>
      </c>
      <c r="D54" s="60" t="s">
        <v>16</v>
      </c>
      <c r="E54" s="38" t="str">
        <f t="shared" si="0"/>
        <v>Tối</v>
      </c>
      <c r="F54" s="61"/>
      <c r="G54" s="62"/>
      <c r="H54" s="77">
        <v>3</v>
      </c>
      <c r="I54" s="60"/>
    </row>
    <row r="55" spans="1:9" ht="15.75">
      <c r="A55" s="71" t="s">
        <v>58</v>
      </c>
      <c r="B55" s="50" t="s">
        <v>61</v>
      </c>
      <c r="C55" s="50" t="s">
        <v>62</v>
      </c>
      <c r="D55" s="60" t="s">
        <v>16</v>
      </c>
      <c r="E55" s="38" t="str">
        <f t="shared" si="0"/>
        <v>Tối</v>
      </c>
      <c r="F55" s="61"/>
      <c r="G55" s="62"/>
      <c r="H55" s="77">
        <v>3</v>
      </c>
      <c r="I55" s="60"/>
    </row>
    <row r="56" ht="13.5" thickBot="1"/>
    <row r="57" spans="1:9" ht="16.5" thickBot="1">
      <c r="A57" s="71" t="s">
        <v>58</v>
      </c>
      <c r="B57" s="72" t="s">
        <v>55</v>
      </c>
      <c r="C57" s="50" t="s">
        <v>56</v>
      </c>
      <c r="D57" s="72" t="s">
        <v>59</v>
      </c>
      <c r="E57" s="38" t="str">
        <f aca="true" t="shared" si="2" ref="E57:E66">IF(D57="S","Sáng",IF(D57="C","Chiều",IF(D57="T","Tối","Cuối tuần")))</f>
        <v>Cuối tuần</v>
      </c>
      <c r="F57" s="74"/>
      <c r="G57" s="73"/>
      <c r="H57" s="74"/>
      <c r="I57" s="74"/>
    </row>
    <row r="58" spans="1:9" ht="16.5" thickBot="1">
      <c r="A58" s="71" t="s">
        <v>58</v>
      </c>
      <c r="B58" s="72" t="s">
        <v>32</v>
      </c>
      <c r="C58" s="50" t="s">
        <v>34</v>
      </c>
      <c r="D58" s="72" t="s">
        <v>16</v>
      </c>
      <c r="E58" s="38" t="str">
        <f t="shared" si="2"/>
        <v>Tối</v>
      </c>
      <c r="F58" s="74"/>
      <c r="G58" s="73"/>
      <c r="H58" s="77"/>
      <c r="I58" s="74"/>
    </row>
    <row r="59" spans="1:9" ht="16.5" thickBot="1">
      <c r="A59" s="71" t="s">
        <v>58</v>
      </c>
      <c r="B59" s="74" t="s">
        <v>33</v>
      </c>
      <c r="C59" s="50" t="s">
        <v>34</v>
      </c>
      <c r="D59" s="74" t="s">
        <v>16</v>
      </c>
      <c r="E59" s="38" t="str">
        <f t="shared" si="2"/>
        <v>Tối</v>
      </c>
      <c r="F59" s="74"/>
      <c r="G59" s="73"/>
      <c r="H59" s="77"/>
      <c r="I59" s="74"/>
    </row>
    <row r="60" spans="1:9" ht="16.5" thickBot="1">
      <c r="A60" s="71" t="s">
        <v>58</v>
      </c>
      <c r="B60" s="72" t="s">
        <v>23</v>
      </c>
      <c r="C60" s="50" t="s">
        <v>35</v>
      </c>
      <c r="D60" s="72" t="s">
        <v>16</v>
      </c>
      <c r="E60" s="38" t="str">
        <f t="shared" si="2"/>
        <v>Tối</v>
      </c>
      <c r="F60" s="74"/>
      <c r="G60" s="73"/>
      <c r="H60" s="77"/>
      <c r="I60" s="74"/>
    </row>
    <row r="61" spans="1:9" ht="16.5" thickBot="1">
      <c r="A61" s="71" t="s">
        <v>58</v>
      </c>
      <c r="B61" s="74" t="s">
        <v>24</v>
      </c>
      <c r="C61" s="50" t="s">
        <v>35</v>
      </c>
      <c r="D61" s="74" t="s">
        <v>16</v>
      </c>
      <c r="E61" s="38" t="str">
        <f t="shared" si="2"/>
        <v>Tối</v>
      </c>
      <c r="F61" s="74"/>
      <c r="G61" s="73"/>
      <c r="H61" s="77"/>
      <c r="I61" s="74"/>
    </row>
    <row r="62" spans="1:9" ht="16.5" thickBot="1">
      <c r="A62" s="71" t="s">
        <v>58</v>
      </c>
      <c r="B62" s="72" t="s">
        <v>31</v>
      </c>
      <c r="C62" s="50" t="s">
        <v>36</v>
      </c>
      <c r="D62" s="72" t="s">
        <v>16</v>
      </c>
      <c r="E62" s="38" t="str">
        <f t="shared" si="2"/>
        <v>Tối</v>
      </c>
      <c r="F62" s="74"/>
      <c r="G62" s="73"/>
      <c r="H62" s="77"/>
      <c r="I62" s="74"/>
    </row>
    <row r="63" spans="1:9" ht="16.5" thickBot="1">
      <c r="A63" s="71" t="s">
        <v>58</v>
      </c>
      <c r="B63" s="74" t="s">
        <v>41</v>
      </c>
      <c r="C63" s="50" t="s">
        <v>36</v>
      </c>
      <c r="D63" s="74" t="s">
        <v>16</v>
      </c>
      <c r="E63" s="38" t="str">
        <f t="shared" si="2"/>
        <v>Tối</v>
      </c>
      <c r="F63" s="74"/>
      <c r="G63" s="73"/>
      <c r="H63" s="77"/>
      <c r="I63" s="74"/>
    </row>
    <row r="64" spans="1:9" ht="16.5" thickBot="1">
      <c r="A64" s="71" t="s">
        <v>58</v>
      </c>
      <c r="B64" s="72" t="s">
        <v>43</v>
      </c>
      <c r="C64" s="50" t="s">
        <v>44</v>
      </c>
      <c r="D64" s="72" t="s">
        <v>16</v>
      </c>
      <c r="E64" s="38" t="str">
        <f t="shared" si="2"/>
        <v>Tối</v>
      </c>
      <c r="F64" s="74"/>
      <c r="G64" s="73"/>
      <c r="H64" s="77"/>
      <c r="I64" s="74"/>
    </row>
    <row r="65" spans="1:9" ht="16.5" thickBot="1">
      <c r="A65" s="71" t="s">
        <v>58</v>
      </c>
      <c r="B65" s="74" t="s">
        <v>45</v>
      </c>
      <c r="C65" s="50" t="s">
        <v>47</v>
      </c>
      <c r="D65" s="74" t="s">
        <v>16</v>
      </c>
      <c r="E65" s="38" t="str">
        <f t="shared" si="2"/>
        <v>Tối</v>
      </c>
      <c r="F65" s="74"/>
      <c r="G65" s="73"/>
      <c r="H65" s="77"/>
      <c r="I65" s="74"/>
    </row>
    <row r="66" spans="1:9" ht="16.5" thickBot="1">
      <c r="A66" s="71" t="s">
        <v>58</v>
      </c>
      <c r="B66" s="72" t="s">
        <v>46</v>
      </c>
      <c r="C66" s="50" t="s">
        <v>47</v>
      </c>
      <c r="D66" s="72" t="s">
        <v>16</v>
      </c>
      <c r="E66" s="38" t="str">
        <f t="shared" si="2"/>
        <v>Tối</v>
      </c>
      <c r="F66" s="74"/>
      <c r="G66" s="73"/>
      <c r="H66" s="77"/>
      <c r="I66" s="74"/>
    </row>
    <row r="67" spans="1:9" ht="16.5" thickBot="1">
      <c r="A67" s="71" t="s">
        <v>58</v>
      </c>
      <c r="B67" s="50" t="s">
        <v>118</v>
      </c>
      <c r="C67" s="50" t="s">
        <v>124</v>
      </c>
      <c r="D67" s="60" t="s">
        <v>57</v>
      </c>
      <c r="E67" s="38" t="str">
        <f>IF(D67="S","Sáng",IF(D67="C","Chiều",IF(D67="T","Tối","Cuối tuần")))</f>
        <v>Cuối tuần</v>
      </c>
      <c r="F67" s="61"/>
      <c r="G67" s="62"/>
      <c r="H67" s="77"/>
      <c r="I67" s="60"/>
    </row>
    <row r="68" spans="1:9" ht="16.5" thickBot="1">
      <c r="A68" s="71" t="s">
        <v>58</v>
      </c>
      <c r="B68" s="50" t="s">
        <v>119</v>
      </c>
      <c r="C68" s="50" t="s">
        <v>124</v>
      </c>
      <c r="D68" s="60" t="s">
        <v>57</v>
      </c>
      <c r="E68" s="38" t="str">
        <f>IF(D68="S","Sáng",IF(D68="C","Chiều",IF(D68="T","Tối","Cuối tuần")))</f>
        <v>Cuối tuần</v>
      </c>
      <c r="F68" s="61"/>
      <c r="G68" s="62"/>
      <c r="H68" s="77"/>
      <c r="I68" s="60"/>
    </row>
    <row r="69" spans="1:9" ht="16.5" thickBot="1">
      <c r="A69" s="71" t="s">
        <v>58</v>
      </c>
      <c r="B69" s="50" t="s">
        <v>125</v>
      </c>
      <c r="C69" s="50" t="s">
        <v>124</v>
      </c>
      <c r="D69" s="60" t="s">
        <v>57</v>
      </c>
      <c r="E69" s="38" t="str">
        <f>IF(D69="S","Sáng",IF(D69="C","Chiều",IF(D69="T","Tối","Cuối tuần")))</f>
        <v>Cuối tuần</v>
      </c>
      <c r="F69" s="61"/>
      <c r="G69" s="62"/>
      <c r="H69" s="77"/>
      <c r="I69" s="60"/>
    </row>
    <row r="70" spans="1:9" ht="15.75">
      <c r="A70" s="71" t="s">
        <v>58</v>
      </c>
      <c r="B70" s="72" t="s">
        <v>55</v>
      </c>
      <c r="C70" s="50" t="s">
        <v>56</v>
      </c>
      <c r="D70" s="72" t="s">
        <v>59</v>
      </c>
      <c r="E70" s="38" t="str">
        <f>IF(D70="S","Sáng",IF(D70="C","Chiều",IF(D70="T","Tối","Cuối tuần")))</f>
        <v>Cuối tuần</v>
      </c>
      <c r="F70" s="74"/>
      <c r="G70" s="73"/>
      <c r="H70" s="77"/>
      <c r="I70" s="74"/>
    </row>
  </sheetData>
  <sheetProtection/>
  <conditionalFormatting sqref="I44:I48 I3:I7">
    <cfRule type="cellIs" priority="40" dxfId="19" operator="equal" stopIfTrue="1">
      <formula>"LT"</formula>
    </cfRule>
    <cfRule type="cellIs" priority="41" dxfId="16" operator="equal" stopIfTrue="1">
      <formula>"CT"</formula>
    </cfRule>
    <cfRule type="cellIs" priority="42" dxfId="23" operator="equal" stopIfTrue="1">
      <formula>"Thi"</formula>
    </cfRule>
  </conditionalFormatting>
  <conditionalFormatting sqref="B67:D69 I67:I69 B3:D55 C57:C66 C70 F14:F26 I49:I55 I8:I43 H58:H70 F29:F55 F67:G69 G3:H55">
    <cfRule type="cellIs" priority="43" dxfId="19" operator="equal" stopIfTrue="1">
      <formula>"LT"</formula>
    </cfRule>
    <cfRule type="cellIs" priority="44" dxfId="17" operator="equal" stopIfTrue="1">
      <formula>"Thi"</formula>
    </cfRule>
    <cfRule type="cellIs" priority="45" dxfId="16" operator="equal" stopIfTrue="1">
      <formula>"CT"</formula>
    </cfRule>
  </conditionalFormatting>
  <conditionalFormatting sqref="E57:E70 E2:E55">
    <cfRule type="cellIs" priority="46" dxfId="19" operator="equal" stopIfTrue="1">
      <formula>"LT"</formula>
    </cfRule>
    <cfRule type="cellIs" priority="47" dxfId="16" operator="equal" stopIfTrue="1">
      <formula>"CT"</formula>
    </cfRule>
    <cfRule type="cellIs" priority="48" dxfId="17" operator="equal" stopIfTrue="1">
      <formula>"Thi"</formula>
    </cfRule>
  </conditionalFormatting>
  <conditionalFormatting sqref="D57:D66 H57 A3:A55 I57:I66 A57:B66 I70 A67:A69 D70 A70:B70 G44 F57:G66 F70:G70 G50 G53">
    <cfRule type="cellIs" priority="49" dxfId="16" operator="equal" stopIfTrue="1">
      <formula>"CT"</formula>
    </cfRule>
    <cfRule type="cellIs" priority="50" dxfId="15" operator="equal" stopIfTrue="1">
      <formula>"Thi"</formula>
    </cfRule>
    <cfRule type="cellIs" priority="51" dxfId="14" operator="equal" stopIfTrue="1">
      <formula>"LT"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100">
      <selection activeCell="L105" sqref="L105"/>
    </sheetView>
  </sheetViews>
  <sheetFormatPr defaultColWidth="9.140625" defaultRowHeight="12.75"/>
  <cols>
    <col min="1" max="1" width="8.7109375" style="134" customWidth="1"/>
    <col min="2" max="2" width="11.710937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7109375" style="0" customWidth="1"/>
    <col min="12" max="13" width="11.7109375" style="0" customWidth="1"/>
    <col min="14" max="14" width="7.7109375" style="0" customWidth="1"/>
    <col min="15" max="15" width="9.7109375" style="0" customWidth="1"/>
    <col min="16" max="16" width="8.7109375" style="0" customWidth="1"/>
  </cols>
  <sheetData>
    <row r="1" spans="1:16" ht="18.75">
      <c r="A1" s="171" t="s">
        <v>63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8.75">
      <c r="A2" s="132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146</v>
      </c>
      <c r="M2" s="118">
        <v>41043</v>
      </c>
      <c r="N2" s="39"/>
      <c r="O2" s="39"/>
      <c r="P2" s="39"/>
    </row>
    <row r="3" spans="1:13" ht="12.75">
      <c r="A3" s="133"/>
      <c r="B3" s="1"/>
      <c r="C3" s="2" t="s">
        <v>0</v>
      </c>
      <c r="D3" s="3" t="s">
        <v>22</v>
      </c>
      <c r="E3" s="4"/>
      <c r="F3" s="1"/>
      <c r="G3" s="2" t="s">
        <v>1</v>
      </c>
      <c r="H3" s="5">
        <v>5</v>
      </c>
      <c r="I3" s="4"/>
      <c r="J3" s="6" t="s">
        <v>2</v>
      </c>
      <c r="K3" s="5">
        <v>3</v>
      </c>
      <c r="L3" s="18" t="s">
        <v>3</v>
      </c>
      <c r="M3" s="42" t="s">
        <v>30</v>
      </c>
    </row>
    <row r="4" spans="3:15" ht="15">
      <c r="C4" s="7"/>
      <c r="E4" s="8"/>
      <c r="G4" s="9"/>
      <c r="H4" s="9"/>
      <c r="I4" s="10"/>
      <c r="J4" s="7"/>
      <c r="K4" s="10"/>
      <c r="L4" s="11"/>
      <c r="M4" s="10"/>
      <c r="N4" s="12"/>
      <c r="O4" s="13"/>
    </row>
    <row r="5" spans="1:16" ht="14.25" customHeight="1">
      <c r="A5" s="135" t="s">
        <v>4</v>
      </c>
      <c r="B5" s="21" t="s">
        <v>5</v>
      </c>
      <c r="C5" s="22"/>
      <c r="D5" s="23" t="s">
        <v>6</v>
      </c>
      <c r="E5" s="24"/>
      <c r="F5" s="21" t="s">
        <v>7</v>
      </c>
      <c r="G5" s="22"/>
      <c r="H5" s="23" t="s">
        <v>8</v>
      </c>
      <c r="I5" s="24"/>
      <c r="J5" s="21" t="s">
        <v>9</v>
      </c>
      <c r="K5" s="22"/>
      <c r="L5" s="23" t="s">
        <v>10</v>
      </c>
      <c r="M5" s="24"/>
      <c r="N5" s="16" t="s">
        <v>11</v>
      </c>
      <c r="O5" s="172" t="s">
        <v>12</v>
      </c>
      <c r="P5" s="172" t="s">
        <v>13</v>
      </c>
    </row>
    <row r="6" spans="1:16" ht="15">
      <c r="A6" s="136"/>
      <c r="B6" s="14" t="s">
        <v>14</v>
      </c>
      <c r="C6" s="14" t="s">
        <v>15</v>
      </c>
      <c r="D6" s="15" t="s">
        <v>14</v>
      </c>
      <c r="E6" s="15" t="s">
        <v>15</v>
      </c>
      <c r="F6" s="14" t="s">
        <v>14</v>
      </c>
      <c r="G6" s="14" t="s">
        <v>15</v>
      </c>
      <c r="H6" s="15" t="s">
        <v>14</v>
      </c>
      <c r="I6" s="15" t="s">
        <v>15</v>
      </c>
      <c r="J6" s="14" t="s">
        <v>14</v>
      </c>
      <c r="K6" s="14" t="s">
        <v>15</v>
      </c>
      <c r="L6" s="15" t="s">
        <v>14</v>
      </c>
      <c r="M6" s="15" t="s">
        <v>15</v>
      </c>
      <c r="N6" s="17"/>
      <c r="O6" s="173"/>
      <c r="P6" s="174"/>
    </row>
    <row r="7" spans="1:16" s="30" customFormat="1" ht="16.5" customHeight="1">
      <c r="A7" s="146" t="s">
        <v>64</v>
      </c>
      <c r="B7" s="64" t="s">
        <v>104</v>
      </c>
      <c r="C7" s="54" t="s">
        <v>29</v>
      </c>
      <c r="D7" s="64" t="s">
        <v>42</v>
      </c>
      <c r="E7" s="54" t="s">
        <v>29</v>
      </c>
      <c r="F7" s="64" t="s">
        <v>105</v>
      </c>
      <c r="G7" s="54" t="s">
        <v>29</v>
      </c>
      <c r="H7" s="64" t="s">
        <v>149</v>
      </c>
      <c r="I7" s="54" t="s">
        <v>29</v>
      </c>
      <c r="J7" s="64" t="s">
        <v>150</v>
      </c>
      <c r="K7" s="54" t="s">
        <v>29</v>
      </c>
      <c r="L7" s="55"/>
      <c r="M7" s="54"/>
      <c r="N7" s="149" t="str">
        <f>VLOOKUP($A7,'Phan ca-DD'!$B$3:$H$55,4,0)</f>
        <v>Tối</v>
      </c>
      <c r="O7" s="149">
        <f>VLOOKUP($A7,'Phan ca-DD'!$B$3:$H$55,6,0)</f>
        <v>0</v>
      </c>
      <c r="P7" s="152" t="str">
        <f>VLOOKUP($A7,'Phan ca-DD'!$B$3:$H$55,2,0)</f>
        <v>Khu A</v>
      </c>
    </row>
    <row r="8" spans="1:16" s="30" customFormat="1" ht="16.5" customHeight="1">
      <c r="A8" s="147"/>
      <c r="B8" s="56" t="s">
        <v>28</v>
      </c>
      <c r="C8" s="57"/>
      <c r="D8" s="56" t="s">
        <v>28</v>
      </c>
      <c r="E8" s="57"/>
      <c r="F8" s="56" t="s">
        <v>28</v>
      </c>
      <c r="G8" s="57"/>
      <c r="H8" s="56" t="s">
        <v>28</v>
      </c>
      <c r="I8" s="57"/>
      <c r="J8" s="56" t="s">
        <v>28</v>
      </c>
      <c r="K8" s="57"/>
      <c r="L8" s="58"/>
      <c r="M8" s="59"/>
      <c r="N8" s="150"/>
      <c r="O8" s="150"/>
      <c r="P8" s="153"/>
    </row>
    <row r="9" spans="1:16" s="30" customFormat="1" ht="16.5" customHeight="1">
      <c r="A9" s="147"/>
      <c r="B9" s="53"/>
      <c r="C9" s="54"/>
      <c r="D9" s="53"/>
      <c r="E9" s="54"/>
      <c r="F9" s="53"/>
      <c r="G9" s="54"/>
      <c r="H9" s="53"/>
      <c r="I9" s="54"/>
      <c r="J9" s="53"/>
      <c r="K9" s="54"/>
      <c r="L9" s="55"/>
      <c r="M9" s="54"/>
      <c r="N9" s="150"/>
      <c r="O9" s="150"/>
      <c r="P9" s="153"/>
    </row>
    <row r="10" spans="1:16" s="30" customFormat="1" ht="16.5" customHeight="1">
      <c r="A10" s="148"/>
      <c r="B10" s="56"/>
      <c r="C10" s="57"/>
      <c r="D10" s="56"/>
      <c r="E10" s="57"/>
      <c r="F10" s="56"/>
      <c r="G10" s="57"/>
      <c r="H10" s="56"/>
      <c r="I10" s="57"/>
      <c r="J10" s="56"/>
      <c r="K10" s="57"/>
      <c r="L10" s="58"/>
      <c r="M10" s="59"/>
      <c r="N10" s="151"/>
      <c r="O10" s="151"/>
      <c r="P10" s="154"/>
    </row>
    <row r="11" spans="1:16" s="30" customFormat="1" ht="16.5" customHeight="1">
      <c r="A11" s="146" t="s">
        <v>65</v>
      </c>
      <c r="B11" s="64"/>
      <c r="C11" s="54"/>
      <c r="D11" s="64"/>
      <c r="E11" s="54"/>
      <c r="F11" s="64"/>
      <c r="G11" s="54"/>
      <c r="H11" s="64"/>
      <c r="I11" s="54"/>
      <c r="J11" s="64"/>
      <c r="K11" s="54"/>
      <c r="L11" s="53"/>
      <c r="M11" s="54"/>
      <c r="N11" s="149" t="str">
        <f>VLOOKUP($A11,'Phan ca-DD'!$B$3:$H$55,4,0)</f>
        <v>Tối</v>
      </c>
      <c r="O11" s="149">
        <f>VLOOKUP($A11,'Phan ca-DD'!$B$3:$H$55,6,0)</f>
        <v>0</v>
      </c>
      <c r="P11" s="152" t="str">
        <f>VLOOKUP($A11,'Phan ca-DD'!$B$3:$H$55,2,0)</f>
        <v>Khu A</v>
      </c>
    </row>
    <row r="12" spans="1:16" s="30" customFormat="1" ht="16.5" customHeight="1">
      <c r="A12" s="147"/>
      <c r="B12" s="56"/>
      <c r="C12" s="57"/>
      <c r="D12" s="56"/>
      <c r="E12" s="57"/>
      <c r="F12" s="56"/>
      <c r="G12" s="57"/>
      <c r="H12" s="56"/>
      <c r="I12" s="57"/>
      <c r="J12" s="56"/>
      <c r="K12" s="57"/>
      <c r="L12" s="56"/>
      <c r="M12" s="57"/>
      <c r="N12" s="150"/>
      <c r="O12" s="150"/>
      <c r="P12" s="153"/>
    </row>
    <row r="13" spans="1:16" s="30" customFormat="1" ht="16.5" customHeight="1">
      <c r="A13" s="147"/>
      <c r="B13" s="83"/>
      <c r="C13" s="54"/>
      <c r="D13" s="53"/>
      <c r="E13" s="54"/>
      <c r="F13" s="53"/>
      <c r="G13" s="54"/>
      <c r="H13" s="53"/>
      <c r="I13" s="54"/>
      <c r="J13" s="53"/>
      <c r="K13" s="54"/>
      <c r="L13" s="83"/>
      <c r="M13" s="54"/>
      <c r="N13" s="150"/>
      <c r="O13" s="150"/>
      <c r="P13" s="153"/>
    </row>
    <row r="14" spans="1:16" s="30" customFormat="1" ht="16.5" customHeight="1">
      <c r="A14" s="148"/>
      <c r="B14" s="58"/>
      <c r="C14" s="59"/>
      <c r="D14" s="56"/>
      <c r="E14" s="57"/>
      <c r="F14" s="56"/>
      <c r="G14" s="57"/>
      <c r="H14" s="56"/>
      <c r="I14" s="57"/>
      <c r="J14" s="56"/>
      <c r="K14" s="57"/>
      <c r="L14" s="58"/>
      <c r="M14" s="59"/>
      <c r="N14" s="151"/>
      <c r="O14" s="151"/>
      <c r="P14" s="154"/>
    </row>
    <row r="15" spans="1:16" s="30" customFormat="1" ht="18.75" customHeight="1">
      <c r="A15" s="146" t="s">
        <v>66</v>
      </c>
      <c r="B15" s="64"/>
      <c r="C15" s="54"/>
      <c r="D15" s="64"/>
      <c r="E15" s="54"/>
      <c r="F15" s="64"/>
      <c r="G15" s="54"/>
      <c r="H15" s="64"/>
      <c r="I15" s="54"/>
      <c r="J15" s="64"/>
      <c r="K15" s="54"/>
      <c r="L15" s="83"/>
      <c r="M15" s="54"/>
      <c r="N15" s="149" t="str">
        <f>VLOOKUP($A15,'Phan ca-DD'!$B$3:$H$55,4,0)</f>
        <v>Tối</v>
      </c>
      <c r="O15" s="149">
        <f>VLOOKUP($A15,'Phan ca-DD'!$B$3:$H$55,6,0)</f>
        <v>0</v>
      </c>
      <c r="P15" s="152" t="str">
        <f>VLOOKUP($A15,'Phan ca-DD'!$B$3:$H$55,2,0)</f>
        <v>Khu A</v>
      </c>
    </row>
    <row r="16" spans="1:16" s="30" customFormat="1" ht="18.75" customHeight="1">
      <c r="A16" s="147"/>
      <c r="B16" s="56"/>
      <c r="C16" s="57"/>
      <c r="D16" s="56"/>
      <c r="E16" s="57"/>
      <c r="F16" s="56"/>
      <c r="G16" s="57"/>
      <c r="H16" s="56"/>
      <c r="I16" s="57"/>
      <c r="J16" s="56"/>
      <c r="K16" s="57"/>
      <c r="L16" s="58"/>
      <c r="M16" s="59"/>
      <c r="N16" s="150"/>
      <c r="O16" s="150"/>
      <c r="P16" s="153"/>
    </row>
    <row r="17" spans="1:16" s="30" customFormat="1" ht="18.75" customHeight="1">
      <c r="A17" s="147"/>
      <c r="B17" s="53"/>
      <c r="C17" s="54"/>
      <c r="D17" s="53"/>
      <c r="E17" s="54"/>
      <c r="F17" s="53"/>
      <c r="G17" s="54"/>
      <c r="H17" s="64"/>
      <c r="I17" s="54"/>
      <c r="J17" s="64"/>
      <c r="K17" s="54"/>
      <c r="L17" s="83"/>
      <c r="M17" s="54"/>
      <c r="N17" s="150"/>
      <c r="O17" s="150"/>
      <c r="P17" s="153"/>
    </row>
    <row r="18" spans="1:16" s="30" customFormat="1" ht="18.75" customHeight="1">
      <c r="A18" s="148"/>
      <c r="B18" s="56"/>
      <c r="C18" s="57"/>
      <c r="D18" s="56"/>
      <c r="E18" s="57"/>
      <c r="F18" s="56"/>
      <c r="G18" s="57"/>
      <c r="H18" s="56"/>
      <c r="I18" s="57"/>
      <c r="J18" s="56"/>
      <c r="K18" s="57"/>
      <c r="L18" s="58"/>
      <c r="M18" s="59"/>
      <c r="N18" s="151"/>
      <c r="O18" s="151"/>
      <c r="P18" s="154"/>
    </row>
    <row r="19" spans="1:16" s="30" customFormat="1" ht="18.75" customHeight="1">
      <c r="A19" s="146" t="s">
        <v>100</v>
      </c>
      <c r="B19" s="64"/>
      <c r="C19" s="54"/>
      <c r="D19" s="64"/>
      <c r="E19" s="54"/>
      <c r="F19" s="64"/>
      <c r="G19" s="54"/>
      <c r="H19" s="64"/>
      <c r="I19" s="54"/>
      <c r="J19" s="64"/>
      <c r="K19" s="54"/>
      <c r="L19" s="83"/>
      <c r="M19" s="54"/>
      <c r="N19" s="149" t="str">
        <f>VLOOKUP($A19,'Phan ca-DD'!$B$3:$H$55,4,0)</f>
        <v>Tối</v>
      </c>
      <c r="O19" s="149">
        <f>VLOOKUP($A19,'Phan ca-DD'!$B$3:$H$55,6,0)</f>
        <v>0</v>
      </c>
      <c r="P19" s="152" t="str">
        <f>VLOOKUP($A19,'Phan ca-DD'!$B$3:$H$55,2,0)</f>
        <v>Khu A</v>
      </c>
    </row>
    <row r="20" spans="1:16" s="30" customFormat="1" ht="18.75" customHeight="1">
      <c r="A20" s="147"/>
      <c r="B20" s="56"/>
      <c r="C20" s="57"/>
      <c r="D20" s="56"/>
      <c r="E20" s="57"/>
      <c r="F20" s="56"/>
      <c r="G20" s="57"/>
      <c r="H20" s="56"/>
      <c r="I20" s="57"/>
      <c r="J20" s="56"/>
      <c r="K20" s="57"/>
      <c r="L20" s="58"/>
      <c r="M20" s="59"/>
      <c r="N20" s="150"/>
      <c r="O20" s="150"/>
      <c r="P20" s="153"/>
    </row>
    <row r="21" spans="1:16" s="30" customFormat="1" ht="18.75" customHeight="1">
      <c r="A21" s="147"/>
      <c r="B21" s="53"/>
      <c r="C21" s="54"/>
      <c r="D21" s="53"/>
      <c r="E21" s="54"/>
      <c r="F21" s="83"/>
      <c r="G21" s="54"/>
      <c r="H21" s="53"/>
      <c r="I21" s="54"/>
      <c r="J21" s="53"/>
      <c r="K21" s="54"/>
      <c r="L21" s="83"/>
      <c r="M21" s="54"/>
      <c r="N21" s="150"/>
      <c r="O21" s="150"/>
      <c r="P21" s="153"/>
    </row>
    <row r="22" spans="1:16" s="30" customFormat="1" ht="18.75" customHeight="1">
      <c r="A22" s="148"/>
      <c r="B22" s="56"/>
      <c r="C22" s="57"/>
      <c r="D22" s="56"/>
      <c r="E22" s="57"/>
      <c r="F22" s="58"/>
      <c r="G22" s="59"/>
      <c r="H22" s="56"/>
      <c r="I22" s="57"/>
      <c r="J22" s="56"/>
      <c r="K22" s="57"/>
      <c r="L22" s="58"/>
      <c r="M22" s="59"/>
      <c r="N22" s="151"/>
      <c r="O22" s="151"/>
      <c r="P22" s="154"/>
    </row>
    <row r="23" spans="1:16" s="30" customFormat="1" ht="18.75" customHeight="1">
      <c r="A23" s="146" t="s">
        <v>67</v>
      </c>
      <c r="B23" s="64"/>
      <c r="C23" s="54"/>
      <c r="D23" s="64"/>
      <c r="E23" s="99"/>
      <c r="F23" s="64"/>
      <c r="G23" s="54"/>
      <c r="H23" s="64"/>
      <c r="I23" s="54"/>
      <c r="J23" s="64"/>
      <c r="K23" s="54"/>
      <c r="L23" s="64"/>
      <c r="M23" s="54"/>
      <c r="N23" s="149" t="str">
        <f>VLOOKUP($A23,'Phan ca-DD'!$B$3:$H$55,4,0)</f>
        <v>Tối</v>
      </c>
      <c r="O23" s="149">
        <f>VLOOKUP($A23,'Phan ca-DD'!$B$3:$H$55,6,0)</f>
        <v>0</v>
      </c>
      <c r="P23" s="152" t="str">
        <f>VLOOKUP($A23,'Phan ca-DD'!$B$3:$H$55,2,0)</f>
        <v>Khu A</v>
      </c>
    </row>
    <row r="24" spans="1:16" s="30" customFormat="1" ht="18.75" customHeight="1">
      <c r="A24" s="147"/>
      <c r="B24" s="56"/>
      <c r="C24" s="57"/>
      <c r="D24" s="56"/>
      <c r="E24" s="100"/>
      <c r="F24" s="56"/>
      <c r="G24" s="57"/>
      <c r="H24" s="56"/>
      <c r="I24" s="57"/>
      <c r="J24" s="56"/>
      <c r="K24" s="57"/>
      <c r="L24" s="58"/>
      <c r="M24" s="59"/>
      <c r="N24" s="150"/>
      <c r="O24" s="150"/>
      <c r="P24" s="153"/>
    </row>
    <row r="25" spans="1:16" s="30" customFormat="1" ht="18.75" customHeight="1">
      <c r="A25" s="147"/>
      <c r="B25" s="53"/>
      <c r="C25" s="54"/>
      <c r="D25" s="64"/>
      <c r="E25" s="54"/>
      <c r="F25" s="53"/>
      <c r="G25" s="54"/>
      <c r="H25" s="53"/>
      <c r="I25" s="54"/>
      <c r="J25" s="53"/>
      <c r="K25" s="54"/>
      <c r="L25" s="83"/>
      <c r="M25" s="54"/>
      <c r="N25" s="150"/>
      <c r="O25" s="150"/>
      <c r="P25" s="153"/>
    </row>
    <row r="26" spans="1:16" s="30" customFormat="1" ht="18.75" customHeight="1">
      <c r="A26" s="148"/>
      <c r="B26" s="56"/>
      <c r="C26" s="57"/>
      <c r="D26" s="56"/>
      <c r="E26" s="57"/>
      <c r="F26" s="56"/>
      <c r="G26" s="57"/>
      <c r="H26" s="56"/>
      <c r="I26" s="57"/>
      <c r="J26" s="56"/>
      <c r="K26" s="57"/>
      <c r="L26" s="58"/>
      <c r="M26" s="59"/>
      <c r="N26" s="151"/>
      <c r="O26" s="151"/>
      <c r="P26" s="154"/>
    </row>
    <row r="27" spans="1:16" s="30" customFormat="1" ht="18.75" customHeight="1">
      <c r="A27" s="146" t="s">
        <v>68</v>
      </c>
      <c r="B27" s="64"/>
      <c r="C27" s="54"/>
      <c r="D27" s="64"/>
      <c r="E27" s="54"/>
      <c r="F27" s="64"/>
      <c r="G27" s="54"/>
      <c r="H27" s="64"/>
      <c r="I27" s="54"/>
      <c r="J27" s="64"/>
      <c r="K27" s="54"/>
      <c r="L27" s="83"/>
      <c r="M27" s="54"/>
      <c r="N27" s="149" t="str">
        <f>VLOOKUP($A27,'Phan ca-DD'!$B$3:$H$55,4,0)</f>
        <v>Tối</v>
      </c>
      <c r="O27" s="149">
        <f>VLOOKUP($A27,'Phan ca-DD'!$B$3:$H$55,6,0)</f>
        <v>0</v>
      </c>
      <c r="P27" s="152" t="str">
        <f>VLOOKUP($A27,'Phan ca-DD'!$B$3:$H$55,2,0)</f>
        <v>Khu A</v>
      </c>
    </row>
    <row r="28" spans="1:16" s="30" customFormat="1" ht="18.75" customHeight="1">
      <c r="A28" s="147"/>
      <c r="B28" s="56"/>
      <c r="C28" s="57"/>
      <c r="D28" s="56"/>
      <c r="E28" s="57"/>
      <c r="F28" s="56"/>
      <c r="G28" s="57"/>
      <c r="H28" s="56"/>
      <c r="I28" s="57"/>
      <c r="J28" s="56"/>
      <c r="K28" s="57"/>
      <c r="L28" s="58"/>
      <c r="M28" s="59"/>
      <c r="N28" s="150"/>
      <c r="O28" s="150"/>
      <c r="P28" s="153"/>
    </row>
    <row r="29" spans="1:16" s="30" customFormat="1" ht="18.75" customHeight="1">
      <c r="A29" s="147"/>
      <c r="B29" s="53"/>
      <c r="C29" s="54"/>
      <c r="D29" s="53"/>
      <c r="E29" s="54"/>
      <c r="F29" s="53"/>
      <c r="G29" s="54"/>
      <c r="H29" s="53"/>
      <c r="I29" s="54"/>
      <c r="J29" s="53"/>
      <c r="K29" s="54"/>
      <c r="L29" s="83"/>
      <c r="M29" s="54"/>
      <c r="N29" s="150"/>
      <c r="O29" s="150"/>
      <c r="P29" s="153"/>
    </row>
    <row r="30" spans="1:16" s="30" customFormat="1" ht="18.75" customHeight="1">
      <c r="A30" s="148"/>
      <c r="B30" s="56"/>
      <c r="C30" s="57"/>
      <c r="D30" s="56"/>
      <c r="E30" s="57"/>
      <c r="F30" s="56"/>
      <c r="G30" s="57"/>
      <c r="H30" s="56"/>
      <c r="I30" s="57"/>
      <c r="J30" s="56"/>
      <c r="K30" s="57"/>
      <c r="L30" s="58"/>
      <c r="M30" s="59"/>
      <c r="N30" s="151"/>
      <c r="O30" s="151"/>
      <c r="P30" s="154"/>
    </row>
    <row r="31" spans="1:16" s="30" customFormat="1" ht="18.75" customHeight="1">
      <c r="A31" s="146" t="s">
        <v>69</v>
      </c>
      <c r="B31" s="64"/>
      <c r="C31" s="54"/>
      <c r="D31" s="64"/>
      <c r="E31" s="54"/>
      <c r="F31" s="64"/>
      <c r="G31" s="54"/>
      <c r="H31" s="64"/>
      <c r="I31" s="54"/>
      <c r="J31" s="64"/>
      <c r="K31" s="54"/>
      <c r="L31" s="83"/>
      <c r="M31" s="54"/>
      <c r="N31" s="149" t="str">
        <f>VLOOKUP($A31,'Phan ca-DD'!$B$3:$H$55,4,0)</f>
        <v>Tối</v>
      </c>
      <c r="O31" s="149">
        <f>VLOOKUP($A31,'Phan ca-DD'!$B$3:$H$55,6,0)</f>
        <v>0</v>
      </c>
      <c r="P31" s="152" t="str">
        <f>VLOOKUP($A31,'Phan ca-DD'!$B$3:$H$55,2,0)</f>
        <v>Khu A</v>
      </c>
    </row>
    <row r="32" spans="1:16" s="30" customFormat="1" ht="18.75" customHeight="1">
      <c r="A32" s="147"/>
      <c r="B32" s="56"/>
      <c r="C32" s="57"/>
      <c r="D32" s="56"/>
      <c r="E32" s="57"/>
      <c r="F32" s="56"/>
      <c r="G32" s="57"/>
      <c r="H32" s="56"/>
      <c r="I32" s="57"/>
      <c r="J32" s="56"/>
      <c r="K32" s="57"/>
      <c r="L32" s="58"/>
      <c r="M32" s="59"/>
      <c r="N32" s="150"/>
      <c r="O32" s="150"/>
      <c r="P32" s="153"/>
    </row>
    <row r="33" spans="1:16" s="30" customFormat="1" ht="18.75" customHeight="1">
      <c r="A33" s="147"/>
      <c r="B33" s="53"/>
      <c r="C33" s="54"/>
      <c r="D33" s="53"/>
      <c r="E33" s="54"/>
      <c r="F33" s="53"/>
      <c r="G33" s="54"/>
      <c r="H33" s="53"/>
      <c r="I33" s="54"/>
      <c r="J33" s="53"/>
      <c r="K33" s="54"/>
      <c r="L33" s="83"/>
      <c r="M33" s="54"/>
      <c r="N33" s="150"/>
      <c r="O33" s="150"/>
      <c r="P33" s="153"/>
    </row>
    <row r="34" spans="1:16" s="30" customFormat="1" ht="18.75" customHeight="1">
      <c r="A34" s="148"/>
      <c r="B34" s="56"/>
      <c r="C34" s="57"/>
      <c r="D34" s="56"/>
      <c r="E34" s="57"/>
      <c r="F34" s="56"/>
      <c r="G34" s="57"/>
      <c r="H34" s="56"/>
      <c r="I34" s="57"/>
      <c r="J34" s="56"/>
      <c r="K34" s="57"/>
      <c r="L34" s="58"/>
      <c r="M34" s="59"/>
      <c r="N34" s="151"/>
      <c r="O34" s="151"/>
      <c r="P34" s="154"/>
    </row>
    <row r="35" spans="1:16" s="30" customFormat="1" ht="18.75" customHeight="1">
      <c r="A35" s="146" t="s">
        <v>106</v>
      </c>
      <c r="B35" s="64"/>
      <c r="C35" s="54"/>
      <c r="D35" s="64"/>
      <c r="E35" s="54"/>
      <c r="F35" s="64"/>
      <c r="G35" s="54"/>
      <c r="H35" s="64"/>
      <c r="I35" s="54"/>
      <c r="J35" s="64"/>
      <c r="K35" s="54"/>
      <c r="L35" s="83"/>
      <c r="M35" s="54"/>
      <c r="N35" s="149" t="str">
        <f>VLOOKUP($A35,'Phan ca-DD'!$B$3:$H$55,4,0)</f>
        <v>Tối</v>
      </c>
      <c r="O35" s="149">
        <f>VLOOKUP($A35,'Phan ca-DD'!$B$3:$H$55,6,0)</f>
        <v>0</v>
      </c>
      <c r="P35" s="152" t="str">
        <f>VLOOKUP($A35,'Phan ca-DD'!$B$3:$H$55,2,0)</f>
        <v>Khu A</v>
      </c>
    </row>
    <row r="36" spans="1:16" s="30" customFormat="1" ht="18.75" customHeight="1">
      <c r="A36" s="147"/>
      <c r="B36" s="56"/>
      <c r="C36" s="57"/>
      <c r="D36" s="56"/>
      <c r="E36" s="57"/>
      <c r="F36" s="56"/>
      <c r="G36" s="57"/>
      <c r="H36" s="56"/>
      <c r="I36" s="57"/>
      <c r="J36" s="56"/>
      <c r="K36" s="57"/>
      <c r="L36" s="58"/>
      <c r="M36" s="59"/>
      <c r="N36" s="150"/>
      <c r="O36" s="150"/>
      <c r="P36" s="153"/>
    </row>
    <row r="37" spans="1:16" s="30" customFormat="1" ht="18.75" customHeight="1">
      <c r="A37" s="147"/>
      <c r="B37" s="53"/>
      <c r="C37" s="54"/>
      <c r="D37" s="53"/>
      <c r="E37" s="54"/>
      <c r="F37" s="53"/>
      <c r="G37" s="54"/>
      <c r="H37" s="53"/>
      <c r="I37" s="54"/>
      <c r="J37" s="53"/>
      <c r="K37" s="54"/>
      <c r="L37" s="83"/>
      <c r="M37" s="54"/>
      <c r="N37" s="150"/>
      <c r="O37" s="150"/>
      <c r="P37" s="153"/>
    </row>
    <row r="38" spans="1:16" s="30" customFormat="1" ht="18.75" customHeight="1">
      <c r="A38" s="148"/>
      <c r="B38" s="56"/>
      <c r="C38" s="57"/>
      <c r="D38" s="56"/>
      <c r="E38" s="57"/>
      <c r="F38" s="56"/>
      <c r="G38" s="57"/>
      <c r="H38" s="56"/>
      <c r="I38" s="57"/>
      <c r="J38" s="56"/>
      <c r="K38" s="57"/>
      <c r="L38" s="58"/>
      <c r="M38" s="59"/>
      <c r="N38" s="151"/>
      <c r="O38" s="151"/>
      <c r="P38" s="154"/>
    </row>
    <row r="39" spans="1:16" s="30" customFormat="1" ht="18.75" customHeight="1">
      <c r="A39" s="146" t="s">
        <v>70</v>
      </c>
      <c r="B39" s="64"/>
      <c r="C39" s="54"/>
      <c r="D39" s="64"/>
      <c r="E39" s="54"/>
      <c r="F39" s="64"/>
      <c r="G39" s="54"/>
      <c r="H39" s="64"/>
      <c r="I39" s="54"/>
      <c r="J39" s="64"/>
      <c r="K39" s="54"/>
      <c r="L39" s="83"/>
      <c r="M39" s="54"/>
      <c r="N39" s="149" t="str">
        <f>VLOOKUP($A39,'Phan ca-DD'!$B$3:$H$55,4,0)</f>
        <v>Tối</v>
      </c>
      <c r="O39" s="149">
        <f>VLOOKUP($A39,'Phan ca-DD'!$B$3:$H$55,6,0)</f>
        <v>0</v>
      </c>
      <c r="P39" s="152" t="str">
        <f>VLOOKUP($A39,'Phan ca-DD'!$B$3:$H$55,2,0)</f>
        <v>Khu A</v>
      </c>
    </row>
    <row r="40" spans="1:16" s="30" customFormat="1" ht="18.75" customHeight="1">
      <c r="A40" s="147"/>
      <c r="B40" s="56"/>
      <c r="C40" s="57"/>
      <c r="D40" s="56"/>
      <c r="E40" s="57"/>
      <c r="F40" s="56"/>
      <c r="G40" s="57"/>
      <c r="H40" s="56"/>
      <c r="I40" s="57"/>
      <c r="J40" s="56"/>
      <c r="K40" s="57"/>
      <c r="L40" s="58"/>
      <c r="M40" s="59"/>
      <c r="N40" s="150"/>
      <c r="O40" s="150"/>
      <c r="P40" s="153"/>
    </row>
    <row r="41" spans="1:16" s="30" customFormat="1" ht="18.75" customHeight="1">
      <c r="A41" s="147"/>
      <c r="B41" s="53"/>
      <c r="C41" s="54"/>
      <c r="D41" s="53"/>
      <c r="E41" s="54"/>
      <c r="F41" s="53"/>
      <c r="G41" s="54"/>
      <c r="H41" s="53"/>
      <c r="I41" s="54"/>
      <c r="J41" s="53"/>
      <c r="K41" s="54"/>
      <c r="L41" s="83"/>
      <c r="M41" s="54"/>
      <c r="N41" s="150"/>
      <c r="O41" s="150"/>
      <c r="P41" s="153"/>
    </row>
    <row r="42" spans="1:16" s="30" customFormat="1" ht="18.75" customHeight="1">
      <c r="A42" s="148"/>
      <c r="B42" s="56"/>
      <c r="C42" s="57"/>
      <c r="D42" s="56"/>
      <c r="E42" s="57"/>
      <c r="F42" s="56"/>
      <c r="G42" s="57"/>
      <c r="H42" s="56"/>
      <c r="I42" s="57"/>
      <c r="J42" s="56"/>
      <c r="K42" s="57"/>
      <c r="L42" s="58"/>
      <c r="M42" s="59"/>
      <c r="N42" s="151"/>
      <c r="O42" s="151"/>
      <c r="P42" s="154"/>
    </row>
    <row r="43" spans="1:16" s="30" customFormat="1" ht="18.75" customHeight="1">
      <c r="A43" s="146" t="s">
        <v>71</v>
      </c>
      <c r="B43" s="64"/>
      <c r="C43" s="54"/>
      <c r="D43" s="64"/>
      <c r="E43" s="54"/>
      <c r="F43" s="64"/>
      <c r="G43" s="54"/>
      <c r="H43" s="64"/>
      <c r="I43" s="54"/>
      <c r="J43" s="64"/>
      <c r="K43" s="54"/>
      <c r="L43" s="83"/>
      <c r="M43" s="54"/>
      <c r="N43" s="149" t="str">
        <f>VLOOKUP($A43,'Phan ca-DD'!$B$3:$H$55,4,0)</f>
        <v>Tối</v>
      </c>
      <c r="O43" s="149">
        <f>VLOOKUP($A43,'Phan ca-DD'!$B$3:$H$55,6,0)</f>
        <v>0</v>
      </c>
      <c r="P43" s="152" t="str">
        <f>VLOOKUP($A43,'Phan ca-DD'!$B$3:$H$55,2,0)</f>
        <v>Khu A</v>
      </c>
    </row>
    <row r="44" spans="1:16" s="30" customFormat="1" ht="18.75" customHeight="1">
      <c r="A44" s="147"/>
      <c r="B44" s="56"/>
      <c r="C44" s="57"/>
      <c r="D44" s="56"/>
      <c r="E44" s="57"/>
      <c r="F44" s="56"/>
      <c r="G44" s="57"/>
      <c r="H44" s="56"/>
      <c r="I44" s="57"/>
      <c r="J44" s="56"/>
      <c r="K44" s="57"/>
      <c r="L44" s="58"/>
      <c r="M44" s="59"/>
      <c r="N44" s="150"/>
      <c r="O44" s="150"/>
      <c r="P44" s="153"/>
    </row>
    <row r="45" spans="1:16" s="30" customFormat="1" ht="18.75" customHeight="1">
      <c r="A45" s="147"/>
      <c r="B45" s="53"/>
      <c r="C45" s="54"/>
      <c r="D45" s="53"/>
      <c r="E45" s="54"/>
      <c r="F45" s="53"/>
      <c r="G45" s="54"/>
      <c r="H45" s="53"/>
      <c r="I45" s="54"/>
      <c r="J45" s="53"/>
      <c r="K45" s="54"/>
      <c r="L45" s="83"/>
      <c r="M45" s="54"/>
      <c r="N45" s="150"/>
      <c r="O45" s="150"/>
      <c r="P45" s="153"/>
    </row>
    <row r="46" spans="1:16" s="30" customFormat="1" ht="18.75" customHeight="1">
      <c r="A46" s="148"/>
      <c r="B46" s="56"/>
      <c r="C46" s="57"/>
      <c r="D46" s="56"/>
      <c r="E46" s="57"/>
      <c r="F46" s="56"/>
      <c r="G46" s="57"/>
      <c r="H46" s="56"/>
      <c r="I46" s="57"/>
      <c r="J46" s="56"/>
      <c r="K46" s="57"/>
      <c r="L46" s="58"/>
      <c r="M46" s="59"/>
      <c r="N46" s="151"/>
      <c r="O46" s="151"/>
      <c r="P46" s="154"/>
    </row>
    <row r="47" spans="1:16" s="30" customFormat="1" ht="24.75" customHeight="1">
      <c r="A47" s="146" t="s">
        <v>72</v>
      </c>
      <c r="B47" s="64"/>
      <c r="C47" s="54"/>
      <c r="D47" s="64"/>
      <c r="E47" s="54"/>
      <c r="F47" s="64"/>
      <c r="G47" s="54"/>
      <c r="H47" s="64"/>
      <c r="I47" s="54"/>
      <c r="J47" s="64"/>
      <c r="K47" s="54"/>
      <c r="L47" s="83"/>
      <c r="M47" s="54"/>
      <c r="N47" s="149" t="str">
        <f>VLOOKUP($A47,'Phan ca-DD'!$B$3:$H$55,4,0)</f>
        <v>Tối</v>
      </c>
      <c r="O47" s="149">
        <f>VLOOKUP($A47,'Phan ca-DD'!$B$3:$H$55,6,0)</f>
        <v>0</v>
      </c>
      <c r="P47" s="152" t="str">
        <f>VLOOKUP($A47,'Phan ca-DD'!$B$3:$H$55,2,0)</f>
        <v>Khu A</v>
      </c>
    </row>
    <row r="48" spans="1:16" s="30" customFormat="1" ht="18.75" customHeight="1">
      <c r="A48" s="147"/>
      <c r="B48" s="56"/>
      <c r="C48" s="57"/>
      <c r="D48" s="56"/>
      <c r="E48" s="57"/>
      <c r="F48" s="56"/>
      <c r="G48" s="57"/>
      <c r="H48" s="56"/>
      <c r="I48" s="57"/>
      <c r="J48" s="56"/>
      <c r="K48" s="57"/>
      <c r="L48" s="58"/>
      <c r="M48" s="59"/>
      <c r="N48" s="150"/>
      <c r="O48" s="150"/>
      <c r="P48" s="153"/>
    </row>
    <row r="49" spans="1:16" s="30" customFormat="1" ht="18.75" customHeight="1">
      <c r="A49" s="147"/>
      <c r="B49" s="53"/>
      <c r="C49" s="54"/>
      <c r="D49" s="53"/>
      <c r="E49" s="54"/>
      <c r="F49" s="53"/>
      <c r="G49" s="54"/>
      <c r="H49" s="53"/>
      <c r="I49" s="54"/>
      <c r="J49" s="53"/>
      <c r="K49" s="54"/>
      <c r="L49" s="83"/>
      <c r="M49" s="54"/>
      <c r="N49" s="150"/>
      <c r="O49" s="150"/>
      <c r="P49" s="153"/>
    </row>
    <row r="50" spans="1:16" s="30" customFormat="1" ht="18.75" customHeight="1">
      <c r="A50" s="148"/>
      <c r="B50" s="56"/>
      <c r="C50" s="57"/>
      <c r="D50" s="56"/>
      <c r="E50" s="57"/>
      <c r="F50" s="56"/>
      <c r="G50" s="57"/>
      <c r="H50" s="56"/>
      <c r="I50" s="57"/>
      <c r="J50" s="56"/>
      <c r="K50" s="57"/>
      <c r="L50" s="58"/>
      <c r="M50" s="59"/>
      <c r="N50" s="151"/>
      <c r="O50" s="151"/>
      <c r="P50" s="154"/>
    </row>
    <row r="51" spans="1:16" s="30" customFormat="1" ht="18.75" customHeight="1">
      <c r="A51" s="146" t="s">
        <v>73</v>
      </c>
      <c r="B51" s="64"/>
      <c r="C51" s="54"/>
      <c r="D51" s="64"/>
      <c r="E51" s="54"/>
      <c r="F51" s="64"/>
      <c r="G51" s="54"/>
      <c r="H51" s="64"/>
      <c r="I51" s="54"/>
      <c r="J51" s="64"/>
      <c r="K51" s="54"/>
      <c r="L51" s="83"/>
      <c r="M51" s="54"/>
      <c r="N51" s="149" t="str">
        <f>VLOOKUP($A51,'Phan ca-DD'!$B$3:$H$55,4,0)</f>
        <v>Tối</v>
      </c>
      <c r="O51" s="149">
        <f>VLOOKUP($A51,'Phan ca-DD'!$B$3:$H$55,6,0)</f>
        <v>0</v>
      </c>
      <c r="P51" s="152" t="str">
        <f>VLOOKUP($A51,'Phan ca-DD'!$B$3:$H$55,2,0)</f>
        <v>Khu A</v>
      </c>
    </row>
    <row r="52" spans="1:16" s="30" customFormat="1" ht="18.75" customHeight="1">
      <c r="A52" s="147"/>
      <c r="B52" s="56"/>
      <c r="C52" s="57"/>
      <c r="D52" s="56"/>
      <c r="E52" s="57"/>
      <c r="F52" s="56"/>
      <c r="G52" s="57"/>
      <c r="H52" s="56"/>
      <c r="I52" s="57"/>
      <c r="J52" s="56"/>
      <c r="K52" s="57"/>
      <c r="L52" s="58"/>
      <c r="M52" s="59"/>
      <c r="N52" s="150"/>
      <c r="O52" s="150"/>
      <c r="P52" s="153"/>
    </row>
    <row r="53" spans="1:16" s="30" customFormat="1" ht="18.75" customHeight="1">
      <c r="A53" s="147"/>
      <c r="B53" s="53"/>
      <c r="C53" s="54"/>
      <c r="D53" s="53"/>
      <c r="E53" s="54"/>
      <c r="F53" s="53"/>
      <c r="G53" s="54"/>
      <c r="H53" s="64"/>
      <c r="I53" s="54"/>
      <c r="J53" s="53"/>
      <c r="K53" s="54"/>
      <c r="L53" s="83"/>
      <c r="M53" s="54"/>
      <c r="N53" s="150"/>
      <c r="O53" s="150"/>
      <c r="P53" s="153"/>
    </row>
    <row r="54" spans="1:16" s="30" customFormat="1" ht="18.75" customHeight="1">
      <c r="A54" s="148"/>
      <c r="B54" s="56"/>
      <c r="C54" s="57"/>
      <c r="D54" s="56"/>
      <c r="E54" s="57"/>
      <c r="F54" s="56"/>
      <c r="G54" s="57"/>
      <c r="H54" s="56"/>
      <c r="I54" s="57"/>
      <c r="J54" s="56"/>
      <c r="K54" s="57"/>
      <c r="L54" s="58"/>
      <c r="M54" s="59"/>
      <c r="N54" s="151"/>
      <c r="O54" s="151"/>
      <c r="P54" s="154"/>
    </row>
    <row r="55" spans="1:16" s="30" customFormat="1" ht="18.75" customHeight="1">
      <c r="A55" s="146" t="s">
        <v>74</v>
      </c>
      <c r="B55" s="64"/>
      <c r="C55" s="54"/>
      <c r="D55" s="64"/>
      <c r="E55" s="54"/>
      <c r="F55" s="64"/>
      <c r="G55" s="54"/>
      <c r="H55" s="64"/>
      <c r="I55" s="54"/>
      <c r="J55" s="64"/>
      <c r="K55" s="54"/>
      <c r="L55" s="83"/>
      <c r="M55" s="54"/>
      <c r="N55" s="149" t="str">
        <f>VLOOKUP($A55,'Phan ca-DD'!$B$3:$H$55,4,0)</f>
        <v>Tối</v>
      </c>
      <c r="O55" s="149">
        <f>VLOOKUP($A55,'Phan ca-DD'!$B$3:$H$55,6,0)</f>
        <v>0</v>
      </c>
      <c r="P55" s="152" t="str">
        <f>VLOOKUP($A55,'Phan ca-DD'!$B$3:$H$55,2,0)</f>
        <v>Khu A</v>
      </c>
    </row>
    <row r="56" spans="1:16" s="30" customFormat="1" ht="18.75" customHeight="1">
      <c r="A56" s="147"/>
      <c r="B56" s="56"/>
      <c r="C56" s="57"/>
      <c r="D56" s="56"/>
      <c r="E56" s="57"/>
      <c r="F56" s="56"/>
      <c r="G56" s="57"/>
      <c r="H56" s="56"/>
      <c r="I56" s="57"/>
      <c r="J56" s="56"/>
      <c r="K56" s="57"/>
      <c r="L56" s="58"/>
      <c r="M56" s="59"/>
      <c r="N56" s="150"/>
      <c r="O56" s="150"/>
      <c r="P56" s="153"/>
    </row>
    <row r="57" spans="1:16" s="30" customFormat="1" ht="18.75" customHeight="1">
      <c r="A57" s="147"/>
      <c r="B57" s="53"/>
      <c r="C57" s="54"/>
      <c r="D57" s="53"/>
      <c r="E57" s="54"/>
      <c r="F57" s="53"/>
      <c r="G57" s="54"/>
      <c r="H57" s="53"/>
      <c r="I57" s="54"/>
      <c r="J57" s="64"/>
      <c r="K57" s="54"/>
      <c r="L57" s="83"/>
      <c r="M57" s="54"/>
      <c r="N57" s="150"/>
      <c r="O57" s="150"/>
      <c r="P57" s="153"/>
    </row>
    <row r="58" spans="1:16" s="30" customFormat="1" ht="18.75" customHeight="1">
      <c r="A58" s="148"/>
      <c r="B58" s="56"/>
      <c r="C58" s="57"/>
      <c r="D58" s="56"/>
      <c r="E58" s="57"/>
      <c r="F58" s="56"/>
      <c r="G58" s="57"/>
      <c r="H58" s="56"/>
      <c r="I58" s="57"/>
      <c r="J58" s="56"/>
      <c r="K58" s="57"/>
      <c r="L58" s="58"/>
      <c r="M58" s="59"/>
      <c r="N58" s="151"/>
      <c r="O58" s="151"/>
      <c r="P58" s="154"/>
    </row>
    <row r="59" spans="1:16" s="30" customFormat="1" ht="18.75" customHeight="1">
      <c r="A59" s="146" t="s">
        <v>103</v>
      </c>
      <c r="B59" s="64"/>
      <c r="C59" s="54"/>
      <c r="D59" s="64"/>
      <c r="E59" s="54"/>
      <c r="F59" s="64"/>
      <c r="G59" s="54"/>
      <c r="H59" s="64"/>
      <c r="I59" s="54"/>
      <c r="J59" s="64"/>
      <c r="K59" s="54"/>
      <c r="L59" s="83"/>
      <c r="M59" s="54"/>
      <c r="N59" s="149" t="str">
        <f>VLOOKUP($A59,'Phan ca-DD'!$B$3:$H$55,4,0)</f>
        <v>Tối</v>
      </c>
      <c r="O59" s="149">
        <f>VLOOKUP($A59,'Phan ca-DD'!$B$3:$H$55,6,0)</f>
        <v>0</v>
      </c>
      <c r="P59" s="152" t="str">
        <f>VLOOKUP($A59,'Phan ca-DD'!$B$3:$H$55,2,0)</f>
        <v>Khu A</v>
      </c>
    </row>
    <row r="60" spans="1:16" s="30" customFormat="1" ht="18.75" customHeight="1">
      <c r="A60" s="147"/>
      <c r="B60" s="56"/>
      <c r="C60" s="57"/>
      <c r="D60" s="56"/>
      <c r="E60" s="57"/>
      <c r="F60" s="56"/>
      <c r="G60" s="57"/>
      <c r="H60" s="56"/>
      <c r="I60" s="57"/>
      <c r="J60" s="56"/>
      <c r="K60" s="57"/>
      <c r="L60" s="58"/>
      <c r="M60" s="59"/>
      <c r="N60" s="150"/>
      <c r="O60" s="150"/>
      <c r="P60" s="153"/>
    </row>
    <row r="61" spans="1:16" s="30" customFormat="1" ht="18.75" customHeight="1">
      <c r="A61" s="147"/>
      <c r="B61" s="64"/>
      <c r="C61" s="54"/>
      <c r="D61" s="53"/>
      <c r="E61" s="54"/>
      <c r="F61" s="53"/>
      <c r="G61" s="54"/>
      <c r="H61" s="53"/>
      <c r="I61" s="54"/>
      <c r="J61" s="53"/>
      <c r="K61" s="54"/>
      <c r="L61" s="83"/>
      <c r="M61" s="54"/>
      <c r="N61" s="150"/>
      <c r="O61" s="150"/>
      <c r="P61" s="153"/>
    </row>
    <row r="62" spans="1:16" s="30" customFormat="1" ht="18.75" customHeight="1">
      <c r="A62" s="148"/>
      <c r="B62" s="56"/>
      <c r="C62" s="57"/>
      <c r="D62" s="56"/>
      <c r="E62" s="57"/>
      <c r="F62" s="56"/>
      <c r="G62" s="57"/>
      <c r="H62" s="56"/>
      <c r="I62" s="57"/>
      <c r="J62" s="56"/>
      <c r="K62" s="57"/>
      <c r="L62" s="58"/>
      <c r="M62" s="59"/>
      <c r="N62" s="151"/>
      <c r="O62" s="151"/>
      <c r="P62" s="154"/>
    </row>
    <row r="63" spans="1:16" s="30" customFormat="1" ht="18.75" customHeight="1">
      <c r="A63" s="146" t="s">
        <v>75</v>
      </c>
      <c r="B63" s="64"/>
      <c r="C63" s="54"/>
      <c r="D63" s="64"/>
      <c r="E63" s="54"/>
      <c r="F63" s="64"/>
      <c r="G63" s="54"/>
      <c r="H63" s="64"/>
      <c r="I63" s="54"/>
      <c r="J63" s="64"/>
      <c r="K63" s="54"/>
      <c r="L63" s="64"/>
      <c r="M63" s="54"/>
      <c r="N63" s="149" t="str">
        <f>VLOOKUP($A63,'Phan ca-DD'!$B$3:$H$55,4,0)</f>
        <v>Tối</v>
      </c>
      <c r="O63" s="149">
        <f>VLOOKUP($A63,'Phan ca-DD'!$B$3:$H$55,6,0)</f>
        <v>0</v>
      </c>
      <c r="P63" s="152" t="str">
        <f>VLOOKUP($A63,'Phan ca-DD'!$B$3:$H$55,2,0)</f>
        <v>Khu A</v>
      </c>
    </row>
    <row r="64" spans="1:16" s="30" customFormat="1" ht="18.75" customHeight="1">
      <c r="A64" s="147"/>
      <c r="B64" s="56"/>
      <c r="C64" s="57"/>
      <c r="D64" s="56"/>
      <c r="E64" s="57"/>
      <c r="F64" s="56"/>
      <c r="G64" s="57"/>
      <c r="H64" s="56"/>
      <c r="I64" s="57"/>
      <c r="J64" s="56"/>
      <c r="K64" s="57"/>
      <c r="L64" s="58"/>
      <c r="M64" s="59"/>
      <c r="N64" s="150"/>
      <c r="O64" s="150"/>
      <c r="P64" s="153"/>
    </row>
    <row r="65" spans="1:16" s="30" customFormat="1" ht="18.75" customHeight="1">
      <c r="A65" s="147"/>
      <c r="B65" s="53"/>
      <c r="C65" s="54"/>
      <c r="D65" s="53"/>
      <c r="E65" s="54"/>
      <c r="F65" s="64"/>
      <c r="G65" s="54"/>
      <c r="H65" s="53"/>
      <c r="I65" s="54"/>
      <c r="J65" s="53"/>
      <c r="K65" s="90"/>
      <c r="L65" s="53"/>
      <c r="M65" s="90"/>
      <c r="N65" s="150"/>
      <c r="O65" s="150"/>
      <c r="P65" s="153"/>
    </row>
    <row r="66" spans="1:16" s="30" customFormat="1" ht="18.75" customHeight="1">
      <c r="A66" s="148"/>
      <c r="B66" s="56"/>
      <c r="C66" s="57"/>
      <c r="D66" s="56"/>
      <c r="E66" s="57"/>
      <c r="F66" s="56"/>
      <c r="G66" s="57"/>
      <c r="H66" s="56"/>
      <c r="I66" s="57"/>
      <c r="J66" s="56"/>
      <c r="K66" s="57"/>
      <c r="L66" s="56"/>
      <c r="M66" s="57"/>
      <c r="N66" s="151"/>
      <c r="O66" s="151"/>
      <c r="P66" s="154"/>
    </row>
    <row r="67" spans="1:16" s="30" customFormat="1" ht="18.75" customHeight="1">
      <c r="A67" s="146" t="s">
        <v>76</v>
      </c>
      <c r="B67" s="64"/>
      <c r="C67" s="54"/>
      <c r="D67" s="64"/>
      <c r="E67" s="54"/>
      <c r="F67" s="64"/>
      <c r="G67" s="54"/>
      <c r="H67" s="64"/>
      <c r="I67" s="54"/>
      <c r="J67" s="64"/>
      <c r="K67" s="54"/>
      <c r="L67" s="64"/>
      <c r="M67" s="54"/>
      <c r="N67" s="149" t="str">
        <f>VLOOKUP($A67,'Phan ca-DD'!$B$3:$H$55,4,0)</f>
        <v>Tối</v>
      </c>
      <c r="O67" s="149">
        <f>VLOOKUP($A67,'Phan ca-DD'!$B$3:$H$55,6,0)</f>
        <v>0</v>
      </c>
      <c r="P67" s="152" t="str">
        <f>VLOOKUP($A67,'Phan ca-DD'!$B$3:$H$55,2,0)</f>
        <v>Khu A</v>
      </c>
    </row>
    <row r="68" spans="1:16" s="30" customFormat="1" ht="18.75" customHeight="1">
      <c r="A68" s="147"/>
      <c r="B68" s="56"/>
      <c r="C68" s="57"/>
      <c r="D68" s="56"/>
      <c r="E68" s="57"/>
      <c r="F68" s="56"/>
      <c r="G68" s="57"/>
      <c r="H68" s="56"/>
      <c r="I68" s="57"/>
      <c r="J68" s="56"/>
      <c r="K68" s="57"/>
      <c r="L68" s="56"/>
      <c r="M68" s="59"/>
      <c r="N68" s="150"/>
      <c r="O68" s="150"/>
      <c r="P68" s="153"/>
    </row>
    <row r="69" spans="1:16" s="30" customFormat="1" ht="18.75" customHeight="1">
      <c r="A69" s="147"/>
      <c r="B69" s="53"/>
      <c r="C69" s="54"/>
      <c r="D69" s="53"/>
      <c r="E69" s="54"/>
      <c r="F69" s="53"/>
      <c r="G69" s="54"/>
      <c r="H69" s="64"/>
      <c r="I69" s="54"/>
      <c r="J69" s="53"/>
      <c r="K69" s="54"/>
      <c r="L69" s="83"/>
      <c r="M69" s="54"/>
      <c r="N69" s="150"/>
      <c r="O69" s="150"/>
      <c r="P69" s="153"/>
    </row>
    <row r="70" spans="1:16" s="30" customFormat="1" ht="18.75" customHeight="1">
      <c r="A70" s="148"/>
      <c r="B70" s="56"/>
      <c r="C70" s="57"/>
      <c r="D70" s="56"/>
      <c r="E70" s="57"/>
      <c r="F70" s="56"/>
      <c r="G70" s="57"/>
      <c r="H70" s="56"/>
      <c r="I70" s="57"/>
      <c r="J70" s="56"/>
      <c r="K70" s="57"/>
      <c r="L70" s="58"/>
      <c r="M70" s="59"/>
      <c r="N70" s="151"/>
      <c r="O70" s="151"/>
      <c r="P70" s="154"/>
    </row>
    <row r="71" spans="1:16" s="30" customFormat="1" ht="18.75" customHeight="1">
      <c r="A71" s="146" t="s">
        <v>77</v>
      </c>
      <c r="B71" s="64"/>
      <c r="C71" s="54"/>
      <c r="D71" s="64"/>
      <c r="E71" s="54"/>
      <c r="F71" s="64"/>
      <c r="G71" s="54"/>
      <c r="H71" s="64"/>
      <c r="I71" s="54"/>
      <c r="J71" s="64"/>
      <c r="K71" s="54"/>
      <c r="L71" s="64"/>
      <c r="M71" s="54"/>
      <c r="N71" s="149" t="str">
        <f>VLOOKUP($A71,'Phan ca-DD'!$B$3:$H$55,4,0)</f>
        <v>Tối</v>
      </c>
      <c r="O71" s="149">
        <f>VLOOKUP($A71,'Phan ca-DD'!$B$3:$H$55,6,0)</f>
        <v>0</v>
      </c>
      <c r="P71" s="152" t="str">
        <f>VLOOKUP($A71,'Phan ca-DD'!$B$3:$H$55,2,0)</f>
        <v>Khu A</v>
      </c>
    </row>
    <row r="72" spans="1:16" s="30" customFormat="1" ht="18.75" customHeight="1">
      <c r="A72" s="147"/>
      <c r="B72" s="56"/>
      <c r="C72" s="59"/>
      <c r="D72" s="56"/>
      <c r="E72" s="57"/>
      <c r="F72" s="56"/>
      <c r="G72" s="57"/>
      <c r="H72" s="56"/>
      <c r="I72" s="57"/>
      <c r="J72" s="56"/>
      <c r="K72" s="57"/>
      <c r="L72" s="58"/>
      <c r="M72" s="59"/>
      <c r="N72" s="150"/>
      <c r="O72" s="150"/>
      <c r="P72" s="153"/>
    </row>
    <row r="73" spans="1:16" s="30" customFormat="1" ht="18.75" customHeight="1">
      <c r="A73" s="147"/>
      <c r="B73" s="53"/>
      <c r="C73" s="54"/>
      <c r="D73" s="53"/>
      <c r="E73" s="54"/>
      <c r="F73" s="53"/>
      <c r="G73" s="54"/>
      <c r="H73" s="53"/>
      <c r="I73" s="54"/>
      <c r="J73" s="64"/>
      <c r="K73" s="54"/>
      <c r="L73" s="83"/>
      <c r="M73" s="54"/>
      <c r="N73" s="150"/>
      <c r="O73" s="150"/>
      <c r="P73" s="153"/>
    </row>
    <row r="74" spans="1:16" s="30" customFormat="1" ht="18.75" customHeight="1">
      <c r="A74" s="148"/>
      <c r="B74" s="56"/>
      <c r="C74" s="57"/>
      <c r="D74" s="56"/>
      <c r="E74" s="57"/>
      <c r="F74" s="56"/>
      <c r="G74" s="57"/>
      <c r="H74" s="56"/>
      <c r="I74" s="57"/>
      <c r="J74" s="56"/>
      <c r="K74" s="57"/>
      <c r="L74" s="58"/>
      <c r="M74" s="59"/>
      <c r="N74" s="151"/>
      <c r="O74" s="151"/>
      <c r="P74" s="154"/>
    </row>
    <row r="75" spans="1:16" s="30" customFormat="1" ht="18.75" customHeight="1">
      <c r="A75" s="146" t="s">
        <v>92</v>
      </c>
      <c r="B75" s="64"/>
      <c r="C75" s="54"/>
      <c r="D75" s="64"/>
      <c r="E75" s="54"/>
      <c r="F75" s="64"/>
      <c r="G75" s="54"/>
      <c r="H75" s="64"/>
      <c r="I75" s="54"/>
      <c r="J75" s="64"/>
      <c r="K75" s="54"/>
      <c r="L75" s="64"/>
      <c r="M75" s="54"/>
      <c r="N75" s="149" t="s">
        <v>110</v>
      </c>
      <c r="O75" s="149">
        <f>VLOOKUP($A75,'Phan ca-DD'!$B$3:$H$55,6,0)</f>
        <v>0</v>
      </c>
      <c r="P75" s="152" t="s">
        <v>82</v>
      </c>
    </row>
    <row r="76" spans="1:16" s="30" customFormat="1" ht="18.75" customHeight="1">
      <c r="A76" s="147"/>
      <c r="B76" s="56"/>
      <c r="C76" s="57"/>
      <c r="D76" s="56"/>
      <c r="E76" s="57"/>
      <c r="F76" s="56"/>
      <c r="G76" s="57"/>
      <c r="H76" s="56"/>
      <c r="I76" s="57"/>
      <c r="J76" s="56"/>
      <c r="K76" s="59"/>
      <c r="L76" s="56"/>
      <c r="M76" s="57"/>
      <c r="N76" s="150"/>
      <c r="O76" s="150"/>
      <c r="P76" s="153"/>
    </row>
    <row r="77" spans="1:16" s="30" customFormat="1" ht="18.75" customHeight="1">
      <c r="A77" s="147"/>
      <c r="B77" s="53"/>
      <c r="C77" s="54"/>
      <c r="D77" s="64"/>
      <c r="E77" s="54"/>
      <c r="F77" s="53"/>
      <c r="G77" s="54"/>
      <c r="H77" s="53"/>
      <c r="I77" s="54"/>
      <c r="J77" s="53"/>
      <c r="K77" s="54"/>
      <c r="L77" s="83"/>
      <c r="M77" s="54"/>
      <c r="N77" s="150"/>
      <c r="O77" s="150"/>
      <c r="P77" s="153"/>
    </row>
    <row r="78" spans="1:16" s="30" customFormat="1" ht="18.75" customHeight="1">
      <c r="A78" s="148"/>
      <c r="B78" s="56"/>
      <c r="C78" s="57"/>
      <c r="D78" s="56"/>
      <c r="E78" s="57"/>
      <c r="F78" s="56"/>
      <c r="G78" s="57"/>
      <c r="H78" s="56"/>
      <c r="I78" s="57"/>
      <c r="J78" s="56"/>
      <c r="K78" s="57"/>
      <c r="L78" s="58"/>
      <c r="M78" s="59"/>
      <c r="N78" s="151"/>
      <c r="O78" s="151"/>
      <c r="P78" s="154"/>
    </row>
    <row r="79" spans="1:16" s="30" customFormat="1" ht="18.75" customHeight="1">
      <c r="A79" s="146" t="s">
        <v>93</v>
      </c>
      <c r="B79" s="64"/>
      <c r="C79" s="54"/>
      <c r="D79" s="64"/>
      <c r="E79" s="54"/>
      <c r="F79" s="64"/>
      <c r="G79" s="54"/>
      <c r="H79" s="64"/>
      <c r="I79" s="54"/>
      <c r="J79" s="64"/>
      <c r="K79" s="54"/>
      <c r="L79" s="83"/>
      <c r="M79" s="54"/>
      <c r="N79" s="149" t="str">
        <f>VLOOKUP($A79,'Phan ca-DD'!$B$3:$H$55,4,0)</f>
        <v>Tối</v>
      </c>
      <c r="O79" s="149">
        <f>VLOOKUP($A79,'Phan ca-DD'!$B$3:$H$55,6,0)</f>
        <v>0</v>
      </c>
      <c r="P79" s="152" t="str">
        <f>VLOOKUP($A79,'Phan ca-DD'!$B$3:$H$55,2,0)</f>
        <v>Khu A</v>
      </c>
    </row>
    <row r="80" spans="1:16" s="30" customFormat="1" ht="18.75" customHeight="1">
      <c r="A80" s="147"/>
      <c r="B80" s="56"/>
      <c r="C80" s="57"/>
      <c r="D80" s="56"/>
      <c r="E80" s="57"/>
      <c r="F80" s="56"/>
      <c r="G80" s="57"/>
      <c r="H80" s="56"/>
      <c r="I80" s="57"/>
      <c r="J80" s="56"/>
      <c r="K80" s="57"/>
      <c r="L80" s="56"/>
      <c r="M80" s="57"/>
      <c r="N80" s="150"/>
      <c r="O80" s="150"/>
      <c r="P80" s="153"/>
    </row>
    <row r="81" spans="1:16" s="30" customFormat="1" ht="18.75" customHeight="1">
      <c r="A81" s="147"/>
      <c r="B81" s="53"/>
      <c r="C81" s="54"/>
      <c r="D81" s="53"/>
      <c r="E81" s="54"/>
      <c r="F81" s="53"/>
      <c r="G81" s="54"/>
      <c r="H81" s="53"/>
      <c r="I81" s="54"/>
      <c r="J81" s="53"/>
      <c r="K81" s="54"/>
      <c r="L81" s="83"/>
      <c r="M81" s="54"/>
      <c r="N81" s="150"/>
      <c r="O81" s="150"/>
      <c r="P81" s="153"/>
    </row>
    <row r="82" spans="1:16" s="30" customFormat="1" ht="18.75" customHeight="1">
      <c r="A82" s="148"/>
      <c r="B82" s="56"/>
      <c r="C82" s="57"/>
      <c r="D82" s="56"/>
      <c r="E82" s="57"/>
      <c r="F82" s="56"/>
      <c r="G82" s="57"/>
      <c r="H82" s="56"/>
      <c r="I82" s="57"/>
      <c r="J82" s="56"/>
      <c r="K82" s="57"/>
      <c r="L82" s="58"/>
      <c r="M82" s="59"/>
      <c r="N82" s="151"/>
      <c r="O82" s="151"/>
      <c r="P82" s="154"/>
    </row>
    <row r="83" spans="1:16" s="30" customFormat="1" ht="18.75" customHeight="1">
      <c r="A83" s="146" t="s">
        <v>94</v>
      </c>
      <c r="B83" s="64"/>
      <c r="C83" s="54"/>
      <c r="D83" s="64"/>
      <c r="E83" s="54"/>
      <c r="F83" s="64"/>
      <c r="G83" s="54"/>
      <c r="H83" s="64"/>
      <c r="I83" s="54"/>
      <c r="J83" s="64"/>
      <c r="K83" s="54"/>
      <c r="L83" s="83"/>
      <c r="M83" s="54"/>
      <c r="N83" s="149" t="str">
        <f>VLOOKUP($A83,'Phan ca-DD'!$B$3:$H$55,4,0)</f>
        <v>Tối</v>
      </c>
      <c r="O83" s="149">
        <f>VLOOKUP($A83,'Phan ca-DD'!$B$3:$H$55,6,0)</f>
        <v>0</v>
      </c>
      <c r="P83" s="152" t="str">
        <f>VLOOKUP($A83,'Phan ca-DD'!$B$3:$H$55,2,0)</f>
        <v>Khu A</v>
      </c>
    </row>
    <row r="84" spans="1:16" s="30" customFormat="1" ht="18.75" customHeight="1">
      <c r="A84" s="147"/>
      <c r="B84" s="56"/>
      <c r="C84" s="57"/>
      <c r="D84" s="56"/>
      <c r="E84" s="57"/>
      <c r="F84" s="56"/>
      <c r="G84" s="57"/>
      <c r="H84" s="56"/>
      <c r="I84" s="57"/>
      <c r="J84" s="56"/>
      <c r="K84" s="57"/>
      <c r="L84" s="58"/>
      <c r="M84" s="59"/>
      <c r="N84" s="150"/>
      <c r="O84" s="150"/>
      <c r="P84" s="153"/>
    </row>
    <row r="85" spans="1:16" s="30" customFormat="1" ht="18.75" customHeight="1">
      <c r="A85" s="147"/>
      <c r="B85" s="53"/>
      <c r="C85" s="54"/>
      <c r="D85" s="53"/>
      <c r="E85" s="54"/>
      <c r="F85" s="53"/>
      <c r="G85" s="54"/>
      <c r="H85" s="53"/>
      <c r="I85" s="54"/>
      <c r="J85" s="53"/>
      <c r="K85" s="54"/>
      <c r="L85" s="83"/>
      <c r="M85" s="54"/>
      <c r="N85" s="150"/>
      <c r="O85" s="150"/>
      <c r="P85" s="153"/>
    </row>
    <row r="86" spans="1:16" s="30" customFormat="1" ht="18.75" customHeight="1">
      <c r="A86" s="148"/>
      <c r="B86" s="56"/>
      <c r="C86" s="57"/>
      <c r="D86" s="56"/>
      <c r="E86" s="57"/>
      <c r="F86" s="56"/>
      <c r="G86" s="57"/>
      <c r="H86" s="56"/>
      <c r="I86" s="57"/>
      <c r="J86" s="56"/>
      <c r="K86" s="57"/>
      <c r="L86" s="58"/>
      <c r="M86" s="59"/>
      <c r="N86" s="151"/>
      <c r="O86" s="151"/>
      <c r="P86" s="154"/>
    </row>
    <row r="87" spans="1:16" s="30" customFormat="1" ht="18.75" customHeight="1">
      <c r="A87" s="146" t="s">
        <v>95</v>
      </c>
      <c r="B87" s="64"/>
      <c r="C87" s="54"/>
      <c r="D87" s="64"/>
      <c r="E87" s="54"/>
      <c r="F87" s="64"/>
      <c r="G87" s="54"/>
      <c r="H87" s="64"/>
      <c r="I87" s="54"/>
      <c r="J87" s="64"/>
      <c r="K87" s="54"/>
      <c r="L87" s="83"/>
      <c r="M87" s="54"/>
      <c r="N87" s="149" t="str">
        <f>VLOOKUP($A87,'Phan ca-DD'!$B$3:$H$55,4,0)</f>
        <v>Tối</v>
      </c>
      <c r="O87" s="149">
        <f>VLOOKUP($A87,'Phan ca-DD'!$B$3:$H$55,6,0)</f>
        <v>0</v>
      </c>
      <c r="P87" s="152" t="str">
        <f>VLOOKUP($A87,'Phan ca-DD'!$B$3:$H$55,2,0)</f>
        <v>Khu A</v>
      </c>
    </row>
    <row r="88" spans="1:16" s="30" customFormat="1" ht="18.75" customHeight="1">
      <c r="A88" s="147"/>
      <c r="B88" s="56"/>
      <c r="C88" s="57"/>
      <c r="D88" s="56"/>
      <c r="E88" s="57"/>
      <c r="F88" s="56"/>
      <c r="G88" s="57"/>
      <c r="H88" s="56"/>
      <c r="I88" s="57"/>
      <c r="J88" s="56"/>
      <c r="K88" s="57"/>
      <c r="L88" s="58"/>
      <c r="M88" s="59"/>
      <c r="N88" s="150"/>
      <c r="O88" s="150"/>
      <c r="P88" s="153"/>
    </row>
    <row r="89" spans="1:16" s="30" customFormat="1" ht="18.75" customHeight="1">
      <c r="A89" s="147"/>
      <c r="B89" s="53"/>
      <c r="C89" s="54"/>
      <c r="D89" s="53"/>
      <c r="E89" s="54"/>
      <c r="F89" s="53"/>
      <c r="G89" s="54"/>
      <c r="H89" s="53"/>
      <c r="I89" s="54"/>
      <c r="J89" s="53"/>
      <c r="K89" s="54"/>
      <c r="L89" s="83"/>
      <c r="M89" s="54"/>
      <c r="N89" s="150"/>
      <c r="O89" s="150"/>
      <c r="P89" s="153"/>
    </row>
    <row r="90" spans="1:16" s="30" customFormat="1" ht="18.75" customHeight="1">
      <c r="A90" s="148"/>
      <c r="B90" s="56"/>
      <c r="C90" s="57"/>
      <c r="D90" s="56"/>
      <c r="E90" s="57"/>
      <c r="F90" s="56"/>
      <c r="G90" s="57"/>
      <c r="H90" s="56"/>
      <c r="I90" s="57"/>
      <c r="J90" s="56"/>
      <c r="K90" s="57"/>
      <c r="L90" s="58"/>
      <c r="M90" s="59"/>
      <c r="N90" s="151"/>
      <c r="O90" s="151"/>
      <c r="P90" s="154"/>
    </row>
    <row r="91" spans="1:16" s="30" customFormat="1" ht="18.75" customHeight="1">
      <c r="A91" s="146" t="s">
        <v>96</v>
      </c>
      <c r="B91" s="64"/>
      <c r="C91" s="54"/>
      <c r="D91" s="64"/>
      <c r="E91" s="54"/>
      <c r="F91" s="64"/>
      <c r="G91" s="54"/>
      <c r="H91" s="64"/>
      <c r="I91" s="54"/>
      <c r="J91" s="64"/>
      <c r="K91" s="54"/>
      <c r="L91" s="83"/>
      <c r="M91" s="54"/>
      <c r="N91" s="149" t="str">
        <f>VLOOKUP($A91,'Phan ca-DD'!$B$3:$H$55,4,0)</f>
        <v>Tối</v>
      </c>
      <c r="O91" s="149">
        <f>VLOOKUP($A91,'Phan ca-DD'!$B$3:$H$55,6,0)</f>
        <v>0</v>
      </c>
      <c r="P91" s="152" t="str">
        <f>VLOOKUP($A91,'Phan ca-DD'!$B$3:$H$55,2,0)</f>
        <v>Khu A</v>
      </c>
    </row>
    <row r="92" spans="1:16" s="30" customFormat="1" ht="18.75" customHeight="1">
      <c r="A92" s="147"/>
      <c r="B92" s="56"/>
      <c r="C92" s="57"/>
      <c r="D92" s="56"/>
      <c r="E92" s="57"/>
      <c r="F92" s="56"/>
      <c r="G92" s="57"/>
      <c r="H92" s="56"/>
      <c r="I92" s="57"/>
      <c r="J92" s="56"/>
      <c r="K92" s="57"/>
      <c r="L92" s="58"/>
      <c r="M92" s="59"/>
      <c r="N92" s="150"/>
      <c r="O92" s="150"/>
      <c r="P92" s="153"/>
    </row>
    <row r="93" spans="1:16" s="30" customFormat="1" ht="18.75" customHeight="1">
      <c r="A93" s="147"/>
      <c r="B93" s="53"/>
      <c r="C93" s="54"/>
      <c r="D93" s="53"/>
      <c r="E93" s="54"/>
      <c r="F93" s="53"/>
      <c r="G93" s="54"/>
      <c r="H93" s="53"/>
      <c r="I93" s="54"/>
      <c r="J93" s="53"/>
      <c r="K93" s="54"/>
      <c r="L93" s="83"/>
      <c r="M93" s="54"/>
      <c r="N93" s="150"/>
      <c r="O93" s="150"/>
      <c r="P93" s="153"/>
    </row>
    <row r="94" spans="1:16" s="30" customFormat="1" ht="18.75" customHeight="1">
      <c r="A94" s="148"/>
      <c r="B94" s="56"/>
      <c r="C94" s="57"/>
      <c r="D94" s="56"/>
      <c r="E94" s="57"/>
      <c r="F94" s="56"/>
      <c r="G94" s="57"/>
      <c r="H94" s="56"/>
      <c r="I94" s="57"/>
      <c r="J94" s="56"/>
      <c r="K94" s="57"/>
      <c r="L94" s="58"/>
      <c r="M94" s="59"/>
      <c r="N94" s="151"/>
      <c r="O94" s="151"/>
      <c r="P94" s="154"/>
    </row>
    <row r="95" spans="1:16" s="30" customFormat="1" ht="18.75" customHeight="1">
      <c r="A95" s="146" t="s">
        <v>78</v>
      </c>
      <c r="B95" s="64"/>
      <c r="C95" s="54"/>
      <c r="D95" s="64"/>
      <c r="E95" s="54"/>
      <c r="F95" s="64"/>
      <c r="G95" s="54"/>
      <c r="H95" s="64"/>
      <c r="I95" s="54"/>
      <c r="J95" s="64"/>
      <c r="K95" s="54"/>
      <c r="L95" s="83"/>
      <c r="M95" s="54"/>
      <c r="N95" s="149" t="str">
        <f>VLOOKUP($A95,'Phan ca-DD'!$B$3:$H$55,4,0)</f>
        <v>Tối</v>
      </c>
      <c r="O95" s="149">
        <f>VLOOKUP($A95,'Phan ca-DD'!$B$3:$H$55,6,0)</f>
        <v>0</v>
      </c>
      <c r="P95" s="152" t="str">
        <f>VLOOKUP($A95,'Phan ca-DD'!$B$3:$H$55,2,0)</f>
        <v>Khu A</v>
      </c>
    </row>
    <row r="96" spans="1:16" s="30" customFormat="1" ht="18.75" customHeight="1">
      <c r="A96" s="147"/>
      <c r="B96" s="56"/>
      <c r="C96" s="57"/>
      <c r="D96" s="56"/>
      <c r="E96" s="57"/>
      <c r="F96" s="56"/>
      <c r="G96" s="57"/>
      <c r="H96" s="56"/>
      <c r="I96" s="57"/>
      <c r="J96" s="56"/>
      <c r="K96" s="57"/>
      <c r="L96" s="56"/>
      <c r="M96" s="57"/>
      <c r="N96" s="150"/>
      <c r="O96" s="150"/>
      <c r="P96" s="153"/>
    </row>
    <row r="97" spans="1:16" s="30" customFormat="1" ht="18.75" customHeight="1">
      <c r="A97" s="147"/>
      <c r="B97" s="53"/>
      <c r="C97" s="54"/>
      <c r="D97" s="53"/>
      <c r="E97" s="54"/>
      <c r="F97" s="53"/>
      <c r="G97" s="54"/>
      <c r="H97" s="53"/>
      <c r="I97" s="54"/>
      <c r="J97" s="53"/>
      <c r="K97" s="54"/>
      <c r="L97" s="83"/>
      <c r="M97" s="54"/>
      <c r="N97" s="150"/>
      <c r="O97" s="150"/>
      <c r="P97" s="153"/>
    </row>
    <row r="98" spans="1:16" s="30" customFormat="1" ht="18.75" customHeight="1">
      <c r="A98" s="148"/>
      <c r="B98" s="56"/>
      <c r="C98" s="57"/>
      <c r="D98" s="56"/>
      <c r="E98" s="57"/>
      <c r="F98" s="56"/>
      <c r="G98" s="57"/>
      <c r="H98" s="56"/>
      <c r="I98" s="57"/>
      <c r="J98" s="56"/>
      <c r="K98" s="57"/>
      <c r="L98" s="58"/>
      <c r="M98" s="59"/>
      <c r="N98" s="151"/>
      <c r="O98" s="151"/>
      <c r="P98" s="154"/>
    </row>
    <row r="99" spans="1:16" s="30" customFormat="1" ht="18.75" customHeight="1">
      <c r="A99" s="146" t="s">
        <v>79</v>
      </c>
      <c r="B99" s="64"/>
      <c r="C99" s="54"/>
      <c r="D99" s="64"/>
      <c r="E99" s="54"/>
      <c r="F99" s="64"/>
      <c r="G99" s="54"/>
      <c r="H99" s="64"/>
      <c r="I99" s="54"/>
      <c r="J99" s="64"/>
      <c r="K99" s="54"/>
      <c r="L99" s="83"/>
      <c r="M99" s="54"/>
      <c r="N99" s="149" t="s">
        <v>110</v>
      </c>
      <c r="O99" s="149">
        <f>VLOOKUP($A99,'Phan ca-DD'!$B$3:$H$55,6,0)</f>
        <v>0</v>
      </c>
      <c r="P99" s="152" t="s">
        <v>82</v>
      </c>
    </row>
    <row r="100" spans="1:16" s="30" customFormat="1" ht="18.75" customHeight="1">
      <c r="A100" s="147"/>
      <c r="B100" s="56"/>
      <c r="C100" s="57"/>
      <c r="D100" s="56"/>
      <c r="E100" s="57"/>
      <c r="F100" s="56"/>
      <c r="G100" s="57"/>
      <c r="H100" s="56"/>
      <c r="I100" s="57"/>
      <c r="J100" s="56"/>
      <c r="K100" s="57"/>
      <c r="L100" s="56"/>
      <c r="M100" s="57"/>
      <c r="N100" s="150"/>
      <c r="O100" s="150"/>
      <c r="P100" s="153"/>
    </row>
    <row r="101" spans="1:16" s="30" customFormat="1" ht="18.75" customHeight="1">
      <c r="A101" s="147"/>
      <c r="B101" s="53"/>
      <c r="C101" s="54"/>
      <c r="D101" s="53"/>
      <c r="E101" s="54"/>
      <c r="F101" s="53"/>
      <c r="G101" s="54"/>
      <c r="H101" s="53"/>
      <c r="I101" s="54"/>
      <c r="J101" s="53"/>
      <c r="K101" s="54"/>
      <c r="L101" s="83"/>
      <c r="M101" s="54"/>
      <c r="N101" s="150"/>
      <c r="O101" s="150"/>
      <c r="P101" s="153"/>
    </row>
    <row r="102" spans="1:16" s="30" customFormat="1" ht="18.75" customHeight="1">
      <c r="A102" s="148"/>
      <c r="B102" s="56"/>
      <c r="C102" s="57"/>
      <c r="D102" s="56"/>
      <c r="E102" s="57"/>
      <c r="F102" s="56"/>
      <c r="G102" s="57"/>
      <c r="H102" s="56"/>
      <c r="I102" s="57"/>
      <c r="J102" s="56"/>
      <c r="K102" s="57"/>
      <c r="L102" s="58"/>
      <c r="M102" s="59"/>
      <c r="N102" s="151"/>
      <c r="O102" s="151"/>
      <c r="P102" s="154"/>
    </row>
    <row r="103" spans="1:16" s="30" customFormat="1" ht="18.75" customHeight="1">
      <c r="A103" s="146" t="s">
        <v>101</v>
      </c>
      <c r="B103" s="120" t="s">
        <v>214</v>
      </c>
      <c r="C103" s="121" t="s">
        <v>29</v>
      </c>
      <c r="D103" s="120" t="s">
        <v>215</v>
      </c>
      <c r="E103" s="121" t="s">
        <v>29</v>
      </c>
      <c r="F103" s="120" t="s">
        <v>216</v>
      </c>
      <c r="G103" s="121" t="s">
        <v>29</v>
      </c>
      <c r="H103" s="120" t="s">
        <v>217</v>
      </c>
      <c r="I103" s="121" t="s">
        <v>29</v>
      </c>
      <c r="J103" s="120" t="s">
        <v>218</v>
      </c>
      <c r="K103" s="121" t="s">
        <v>29</v>
      </c>
      <c r="L103" s="123"/>
      <c r="M103" s="121"/>
      <c r="N103" s="168" t="str">
        <f>VLOOKUP($A103,'[1]Phan ca-DD'!$B$3:$H$55,4,0)</f>
        <v>Tối</v>
      </c>
      <c r="O103" s="168">
        <f>VLOOKUP($A103,'[1]Phan ca-DD'!$B$3:$H$55,6,0)</f>
        <v>41218</v>
      </c>
      <c r="P103" s="165" t="str">
        <f>VLOOKUP($A103,'[1]Phan ca-DD'!$B$3:$H$55,2,0)</f>
        <v>Khu A</v>
      </c>
    </row>
    <row r="104" spans="1:16" s="30" customFormat="1" ht="18.75" customHeight="1">
      <c r="A104" s="147"/>
      <c r="B104" s="124" t="s">
        <v>227</v>
      </c>
      <c r="C104" s="125"/>
      <c r="D104" s="124" t="s">
        <v>221</v>
      </c>
      <c r="E104" s="125"/>
      <c r="F104" s="124" t="s">
        <v>223</v>
      </c>
      <c r="G104" s="125"/>
      <c r="H104" s="142" t="s">
        <v>224</v>
      </c>
      <c r="I104" s="125"/>
      <c r="J104" s="122" t="s">
        <v>226</v>
      </c>
      <c r="K104" s="125"/>
      <c r="L104" s="126"/>
      <c r="M104" s="127"/>
      <c r="N104" s="169"/>
      <c r="O104" s="169"/>
      <c r="P104" s="166"/>
    </row>
    <row r="105" spans="1:16" s="30" customFormat="1" ht="18.75" customHeight="1">
      <c r="A105" s="147"/>
      <c r="B105" s="122"/>
      <c r="C105" s="121"/>
      <c r="D105" s="122"/>
      <c r="E105" s="121"/>
      <c r="F105" s="122"/>
      <c r="G105" s="121"/>
      <c r="H105" s="122"/>
      <c r="I105" s="121"/>
      <c r="J105" s="122"/>
      <c r="K105" s="121"/>
      <c r="L105" s="123"/>
      <c r="M105" s="121"/>
      <c r="N105" s="169"/>
      <c r="O105" s="169"/>
      <c r="P105" s="166"/>
    </row>
    <row r="106" spans="1:16" s="30" customFormat="1" ht="18.75" customHeight="1">
      <c r="A106" s="148"/>
      <c r="B106" s="124"/>
      <c r="C106" s="125"/>
      <c r="D106" s="124"/>
      <c r="E106" s="125"/>
      <c r="F106" s="124"/>
      <c r="G106" s="125"/>
      <c r="H106" s="124"/>
      <c r="I106" s="125"/>
      <c r="J106" s="124"/>
      <c r="K106" s="125"/>
      <c r="L106" s="126"/>
      <c r="M106" s="127"/>
      <c r="N106" s="170"/>
      <c r="O106" s="170"/>
      <c r="P106" s="167"/>
    </row>
    <row r="107" spans="1:16" s="30" customFormat="1" ht="18.75" customHeight="1">
      <c r="A107" s="146" t="s">
        <v>102</v>
      </c>
      <c r="B107" s="120" t="s">
        <v>218</v>
      </c>
      <c r="C107" s="121" t="s">
        <v>29</v>
      </c>
      <c r="D107" s="120" t="s">
        <v>214</v>
      </c>
      <c r="E107" s="121" t="s">
        <v>29</v>
      </c>
      <c r="F107" s="120" t="s">
        <v>215</v>
      </c>
      <c r="G107" s="121" t="s">
        <v>29</v>
      </c>
      <c r="H107" s="120" t="s">
        <v>216</v>
      </c>
      <c r="I107" s="121" t="s">
        <v>29</v>
      </c>
      <c r="J107" s="120" t="s">
        <v>217</v>
      </c>
      <c r="K107" s="121" t="s">
        <v>29</v>
      </c>
      <c r="L107" s="123"/>
      <c r="M107" s="121"/>
      <c r="N107" s="168" t="str">
        <f>VLOOKUP($A107,'[1]Phan ca-DD'!$B$3:$H$55,4,0)</f>
        <v>Tối</v>
      </c>
      <c r="O107" s="168">
        <f>VLOOKUP($A107,'[1]Phan ca-DD'!$B$3:$H$55,6,0)</f>
        <v>41218</v>
      </c>
      <c r="P107" s="165" t="str">
        <f>VLOOKUP($A107,'[1]Phan ca-DD'!$B$3:$H$55,2,0)</f>
        <v>Khu A</v>
      </c>
    </row>
    <row r="108" spans="1:16" s="30" customFormat="1" ht="18.75" customHeight="1">
      <c r="A108" s="147"/>
      <c r="B108" s="124" t="s">
        <v>225</v>
      </c>
      <c r="C108" s="125"/>
      <c r="D108" s="124" t="s">
        <v>227</v>
      </c>
      <c r="E108" s="125"/>
      <c r="F108" s="124" t="s">
        <v>221</v>
      </c>
      <c r="G108" s="125"/>
      <c r="H108" s="124" t="s">
        <v>223</v>
      </c>
      <c r="I108" s="125"/>
      <c r="J108" s="142" t="s">
        <v>224</v>
      </c>
      <c r="K108" s="125"/>
      <c r="L108" s="126"/>
      <c r="M108" s="127"/>
      <c r="N108" s="169"/>
      <c r="O108" s="169"/>
      <c r="P108" s="166"/>
    </row>
    <row r="109" spans="1:16" s="30" customFormat="1" ht="18.75" customHeight="1">
      <c r="A109" s="147"/>
      <c r="B109" s="122"/>
      <c r="C109" s="121"/>
      <c r="D109" s="122"/>
      <c r="E109" s="121"/>
      <c r="F109" s="122"/>
      <c r="G109" s="121"/>
      <c r="H109" s="122"/>
      <c r="I109" s="121"/>
      <c r="J109" s="122"/>
      <c r="K109" s="121"/>
      <c r="L109" s="123"/>
      <c r="M109" s="121"/>
      <c r="N109" s="169"/>
      <c r="O109" s="169"/>
      <c r="P109" s="166"/>
    </row>
    <row r="110" spans="1:16" s="30" customFormat="1" ht="18.75" customHeight="1">
      <c r="A110" s="148"/>
      <c r="B110" s="124"/>
      <c r="C110" s="125"/>
      <c r="D110" s="124"/>
      <c r="E110" s="125"/>
      <c r="F110" s="124"/>
      <c r="G110" s="125"/>
      <c r="H110" s="124"/>
      <c r="I110" s="125"/>
      <c r="J110" s="124"/>
      <c r="K110" s="125"/>
      <c r="L110" s="126"/>
      <c r="M110" s="127"/>
      <c r="N110" s="170"/>
      <c r="O110" s="170"/>
      <c r="P110" s="167"/>
    </row>
    <row r="111" spans="1:16" s="30" customFormat="1" ht="18.75" customHeight="1">
      <c r="A111" s="146" t="s">
        <v>80</v>
      </c>
      <c r="B111" s="156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8"/>
      <c r="N111" s="149" t="str">
        <f>VLOOKUP($A111,'Phan ca-DD'!$B$3:$H$55,4,0)</f>
        <v>Cuối tuần</v>
      </c>
      <c r="O111" s="149">
        <f>VLOOKUP($A111,'Phan ca-DD'!$B$3:$H$55,6,0)</f>
        <v>0</v>
      </c>
      <c r="P111" s="152" t="str">
        <f>VLOOKUP($A111,'Phan ca-DD'!$B$3:$H$55,2,0)</f>
        <v>Khu A</v>
      </c>
    </row>
    <row r="112" spans="1:16" s="30" customFormat="1" ht="18.75" customHeight="1">
      <c r="A112" s="147"/>
      <c r="B112" s="159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1"/>
      <c r="N112" s="150"/>
      <c r="O112" s="150"/>
      <c r="P112" s="153"/>
    </row>
    <row r="113" spans="1:16" s="30" customFormat="1" ht="18.75" customHeight="1">
      <c r="A113" s="147"/>
      <c r="B113" s="159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1"/>
      <c r="N113" s="150"/>
      <c r="O113" s="150"/>
      <c r="P113" s="153"/>
    </row>
    <row r="114" spans="1:16" s="30" customFormat="1" ht="18.75" customHeight="1">
      <c r="A114" s="148"/>
      <c r="B114" s="162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4"/>
      <c r="N114" s="151"/>
      <c r="O114" s="151"/>
      <c r="P114" s="154"/>
    </row>
    <row r="115" spans="1:16" s="30" customFormat="1" ht="18.75" customHeight="1">
      <c r="A115" s="155" t="s">
        <v>81</v>
      </c>
      <c r="B115" s="64"/>
      <c r="C115" s="54"/>
      <c r="D115" s="64"/>
      <c r="E115" s="54"/>
      <c r="F115" s="64"/>
      <c r="G115" s="54"/>
      <c r="H115" s="64"/>
      <c r="I115" s="54"/>
      <c r="J115" s="64"/>
      <c r="K115" s="54"/>
      <c r="L115" s="83"/>
      <c r="M115" s="54"/>
      <c r="N115" s="149" t="str">
        <f>VLOOKUP($A115,'Phan ca-DD'!$B$3:$H$55,4,0)</f>
        <v>Tối</v>
      </c>
      <c r="O115" s="149">
        <f>VLOOKUP($A115,'Phan ca-DD'!$B$3:$H$55,6,0)</f>
        <v>0</v>
      </c>
      <c r="P115" s="152" t="str">
        <f>VLOOKUP($A115,'Phan ca-DD'!$B$3:$H$55,2,0)</f>
        <v>Khu A</v>
      </c>
    </row>
    <row r="116" spans="1:16" s="30" customFormat="1" ht="18.75" customHeight="1">
      <c r="A116" s="147"/>
      <c r="B116" s="56"/>
      <c r="C116" s="57"/>
      <c r="D116" s="56"/>
      <c r="E116" s="57"/>
      <c r="F116" s="56"/>
      <c r="G116" s="57"/>
      <c r="H116" s="56"/>
      <c r="I116" s="57"/>
      <c r="J116" s="56"/>
      <c r="K116" s="57"/>
      <c r="L116" s="56"/>
      <c r="M116" s="57"/>
      <c r="N116" s="150"/>
      <c r="O116" s="150"/>
      <c r="P116" s="153"/>
    </row>
    <row r="117" spans="1:16" s="30" customFormat="1" ht="18.75" customHeight="1">
      <c r="A117" s="147"/>
      <c r="B117" s="53"/>
      <c r="C117" s="54"/>
      <c r="D117" s="53"/>
      <c r="E117" s="54"/>
      <c r="F117" s="53"/>
      <c r="G117" s="54"/>
      <c r="H117" s="53"/>
      <c r="I117" s="54"/>
      <c r="J117" s="53"/>
      <c r="K117" s="54"/>
      <c r="L117" s="83"/>
      <c r="M117" s="54"/>
      <c r="N117" s="150"/>
      <c r="O117" s="150"/>
      <c r="P117" s="153"/>
    </row>
    <row r="118" spans="1:16" s="30" customFormat="1" ht="18.75" customHeight="1">
      <c r="A118" s="148"/>
      <c r="B118" s="56"/>
      <c r="C118" s="57"/>
      <c r="D118" s="56"/>
      <c r="E118" s="57"/>
      <c r="F118" s="56"/>
      <c r="G118" s="57"/>
      <c r="H118" s="56"/>
      <c r="I118" s="57"/>
      <c r="J118" s="56"/>
      <c r="K118" s="57"/>
      <c r="L118" s="58"/>
      <c r="M118" s="59"/>
      <c r="N118" s="151"/>
      <c r="O118" s="151"/>
      <c r="P118" s="154"/>
    </row>
    <row r="120" spans="1:16" ht="15" customHeight="1">
      <c r="A120" s="137" t="s">
        <v>17</v>
      </c>
      <c r="C120" s="8"/>
      <c r="E120" s="8"/>
      <c r="G120" s="8"/>
      <c r="I120" s="8"/>
      <c r="L120" s="37"/>
      <c r="M120" s="37"/>
      <c r="N120" s="37"/>
      <c r="O120" s="37"/>
      <c r="P120" s="37"/>
    </row>
    <row r="121" spans="1:16" ht="18.75" customHeight="1">
      <c r="A121" s="138">
        <v>1</v>
      </c>
      <c r="B121" s="28" t="s">
        <v>18</v>
      </c>
      <c r="C121" s="28"/>
      <c r="D121" s="28"/>
      <c r="E121" s="28"/>
      <c r="F121" s="28"/>
      <c r="G121" s="28"/>
      <c r="H121" s="28"/>
      <c r="I121" s="28"/>
      <c r="J121" s="28"/>
      <c r="K121" s="29"/>
      <c r="P121" s="33"/>
    </row>
    <row r="122" spans="1:16" ht="18.75" customHeight="1">
      <c r="A122" s="138"/>
      <c r="B122" s="34" t="s">
        <v>19</v>
      </c>
      <c r="C122" s="34"/>
      <c r="D122" s="34"/>
      <c r="E122" s="34"/>
      <c r="F122" s="34"/>
      <c r="G122" s="34"/>
      <c r="H122" s="34"/>
      <c r="I122" s="34"/>
      <c r="J122" s="34"/>
      <c r="K122" s="29"/>
      <c r="L122" s="30"/>
      <c r="M122" s="30"/>
      <c r="N122" s="31"/>
      <c r="O122" s="32"/>
      <c r="P122" s="33"/>
    </row>
    <row r="123" spans="1:16" ht="18.75" customHeight="1">
      <c r="A123" s="138">
        <v>2</v>
      </c>
      <c r="B123" s="34" t="s">
        <v>109</v>
      </c>
      <c r="C123" s="34"/>
      <c r="D123" s="34"/>
      <c r="E123" s="34"/>
      <c r="F123" s="34"/>
      <c r="G123" s="34"/>
      <c r="H123" s="34"/>
      <c r="I123" s="34"/>
      <c r="J123" s="34"/>
      <c r="K123" s="29"/>
      <c r="L123" s="30"/>
      <c r="M123" s="30"/>
      <c r="N123" s="31"/>
      <c r="O123" s="32"/>
      <c r="P123" s="33"/>
    </row>
    <row r="124" spans="1:16" ht="18.75" customHeight="1">
      <c r="A124" s="138"/>
      <c r="B124" s="30"/>
      <c r="C124" s="30"/>
      <c r="D124" s="28"/>
      <c r="E124" s="35" t="s">
        <v>20</v>
      </c>
      <c r="F124" s="28"/>
      <c r="G124" s="30"/>
      <c r="H124" s="30"/>
      <c r="I124" s="30"/>
      <c r="J124" s="30"/>
      <c r="K124" s="29"/>
      <c r="L124" s="30"/>
      <c r="M124" s="30"/>
      <c r="N124" s="31"/>
      <c r="O124" s="32"/>
      <c r="P124" s="33"/>
    </row>
    <row r="125" spans="1:16" ht="18.75" customHeight="1">
      <c r="A125" s="138"/>
      <c r="B125" s="30"/>
      <c r="C125" s="30"/>
      <c r="D125" s="28"/>
      <c r="E125" s="35" t="s">
        <v>21</v>
      </c>
      <c r="F125" s="28"/>
      <c r="G125" s="30"/>
      <c r="H125" s="30"/>
      <c r="I125" s="30"/>
      <c r="J125" s="30"/>
      <c r="K125" s="35"/>
      <c r="L125" s="36"/>
      <c r="M125" s="36"/>
      <c r="N125" s="36"/>
      <c r="O125" s="36"/>
      <c r="P125" s="36"/>
    </row>
    <row r="126" spans="1:16" ht="18.75" customHeight="1">
      <c r="A126" s="138">
        <v>3</v>
      </c>
      <c r="B126" s="43" t="s">
        <v>25</v>
      </c>
      <c r="C126" s="30"/>
      <c r="D126" s="28"/>
      <c r="E126" s="35"/>
      <c r="F126" s="28"/>
      <c r="G126" s="30"/>
      <c r="H126" s="30"/>
      <c r="I126" s="30"/>
      <c r="J126" s="30"/>
      <c r="K126" s="35"/>
      <c r="L126" s="36"/>
      <c r="M126" s="36"/>
      <c r="N126" s="36"/>
      <c r="O126" s="36"/>
      <c r="P126" s="36"/>
    </row>
    <row r="127" spans="1:16" ht="18.75" customHeight="1">
      <c r="A127" s="139"/>
      <c r="B127" s="43" t="s">
        <v>107</v>
      </c>
      <c r="C127" s="30"/>
      <c r="D127" s="28"/>
      <c r="E127" s="35"/>
      <c r="F127" s="28"/>
      <c r="G127" s="30"/>
      <c r="H127" s="30"/>
      <c r="I127" s="30"/>
      <c r="J127" s="30"/>
      <c r="K127" s="35"/>
      <c r="L127" s="36"/>
      <c r="M127" s="36"/>
      <c r="N127" s="36"/>
      <c r="O127" s="36"/>
      <c r="P127" s="36"/>
    </row>
    <row r="128" spans="2:16" ht="18.75" customHeight="1">
      <c r="B128" s="45" t="s">
        <v>26</v>
      </c>
      <c r="C128" s="30"/>
      <c r="D128" s="28"/>
      <c r="E128" s="35"/>
      <c r="F128" s="28"/>
      <c r="G128" s="30"/>
      <c r="H128" s="30"/>
      <c r="I128" s="30"/>
      <c r="J128" s="30"/>
      <c r="K128" s="35"/>
      <c r="L128" s="36"/>
      <c r="M128" s="36"/>
      <c r="N128" s="36"/>
      <c r="O128" s="36"/>
      <c r="P128" s="36"/>
    </row>
    <row r="129" spans="1:16" ht="18.75" customHeight="1">
      <c r="A129" s="138">
        <v>4</v>
      </c>
      <c r="B129" s="43" t="s">
        <v>108</v>
      </c>
      <c r="C129" s="30"/>
      <c r="D129" s="28"/>
      <c r="E129" s="35"/>
      <c r="F129" s="28"/>
      <c r="G129" s="30"/>
      <c r="H129" s="30"/>
      <c r="I129" s="30"/>
      <c r="J129" s="30"/>
      <c r="K129" s="35"/>
      <c r="L129" s="36"/>
      <c r="M129" s="36"/>
      <c r="N129" s="36"/>
      <c r="O129" s="36"/>
      <c r="P129" s="36"/>
    </row>
    <row r="130" spans="2:16" ht="18.75" customHeight="1">
      <c r="B130" s="43" t="s">
        <v>27</v>
      </c>
      <c r="C130" s="30"/>
      <c r="D130" s="28"/>
      <c r="E130" s="35"/>
      <c r="F130" s="28"/>
      <c r="G130" s="30"/>
      <c r="H130" s="30"/>
      <c r="I130" s="30"/>
      <c r="J130" s="30"/>
      <c r="K130" s="35"/>
      <c r="L130" s="36"/>
      <c r="M130" s="36"/>
      <c r="N130" s="36"/>
      <c r="O130" s="36"/>
      <c r="P130" s="36"/>
    </row>
    <row r="131" spans="1:16" ht="14.25" customHeight="1">
      <c r="A131" s="138"/>
      <c r="B131" s="28"/>
      <c r="C131" s="30"/>
      <c r="D131" s="28"/>
      <c r="E131" s="35"/>
      <c r="F131" s="28"/>
      <c r="G131" s="30"/>
      <c r="H131" s="30"/>
      <c r="I131" s="30"/>
      <c r="J131" s="30"/>
      <c r="K131" s="35"/>
      <c r="L131" s="36"/>
      <c r="M131" s="36"/>
      <c r="N131" s="36"/>
      <c r="O131" s="36"/>
      <c r="P131" s="36"/>
    </row>
    <row r="132" spans="1:12" ht="12.75">
      <c r="A132" s="64"/>
      <c r="B132" s="28">
        <f>COUNTIF(B$7:B$118,$A132)</f>
        <v>0</v>
      </c>
      <c r="C132" s="28"/>
      <c r="D132" s="28">
        <f>COUNTIF(D$7:D$118,$A132)</f>
        <v>0</v>
      </c>
      <c r="E132" s="28"/>
      <c r="F132" s="28">
        <f>COUNTIF(F$7:F$118,$A132)</f>
        <v>0</v>
      </c>
      <c r="G132" s="28"/>
      <c r="H132" s="28">
        <f>COUNTIF(H$7:H$118,$A132)</f>
        <v>0</v>
      </c>
      <c r="I132" s="28"/>
      <c r="J132" s="28">
        <f>COUNTIF(J$7:J$118,$A132)</f>
        <v>0</v>
      </c>
      <c r="K132" s="28"/>
      <c r="L132" s="28"/>
    </row>
    <row r="133" spans="1:13" ht="12.75">
      <c r="A133" s="64"/>
      <c r="B133" s="28">
        <f>COUNTIF(B$7:B$118,$A133)</f>
        <v>0</v>
      </c>
      <c r="C133" s="28"/>
      <c r="D133" s="28">
        <f>COUNTIF(D$7:D$118,$A133)</f>
        <v>0</v>
      </c>
      <c r="E133" s="28"/>
      <c r="F133" s="28">
        <f>COUNTIF(F$7:F$118,$A133)</f>
        <v>0</v>
      </c>
      <c r="G133" s="28"/>
      <c r="H133" s="28">
        <f>COUNTIF(H$7:H$118,$A133)</f>
        <v>0</v>
      </c>
      <c r="I133" s="28"/>
      <c r="J133" s="28">
        <f>COUNTIF(J$7:J$118,$A133)</f>
        <v>0</v>
      </c>
      <c r="K133" s="28"/>
      <c r="L133" s="28"/>
      <c r="M133" s="28"/>
    </row>
    <row r="134" spans="1:12" ht="12.75">
      <c r="A134" s="64"/>
      <c r="B134" s="28">
        <f>COUNTIF(B$7:B$118,$A134)</f>
        <v>0</v>
      </c>
      <c r="C134" s="28"/>
      <c r="D134" s="28">
        <f>COUNTIF(D$7:D$118,$A134)</f>
        <v>0</v>
      </c>
      <c r="E134" s="28"/>
      <c r="F134" s="28">
        <f>COUNTIF(F$7:F$118,$A134)</f>
        <v>0</v>
      </c>
      <c r="G134" s="28"/>
      <c r="H134" s="28">
        <f>COUNTIF(H$7:H$118,$A134)</f>
        <v>0</v>
      </c>
      <c r="I134" s="28"/>
      <c r="J134" s="28">
        <f>COUNTIF(J$7:J$118,$A134)</f>
        <v>0</v>
      </c>
      <c r="K134" s="28"/>
      <c r="L134" s="28"/>
    </row>
    <row r="135" spans="1:12" ht="12.75">
      <c r="A135" s="64"/>
      <c r="B135" s="28">
        <f>COUNTIF(B$7:B$114,$A135)</f>
        <v>0</v>
      </c>
      <c r="C135" s="28"/>
      <c r="D135" s="28">
        <f>COUNTIF(D$7:D$114,$A135)</f>
        <v>0</v>
      </c>
      <c r="E135" s="28"/>
      <c r="F135" s="28">
        <f>COUNTIF(F$7:F$114,$A135)</f>
        <v>0</v>
      </c>
      <c r="G135" s="28"/>
      <c r="H135" s="28">
        <f>COUNTIF(H$7:H$114,$A135)</f>
        <v>0</v>
      </c>
      <c r="I135" s="28"/>
      <c r="J135" s="28">
        <f>COUNTIF(J$7:J$114,$A135)</f>
        <v>0</v>
      </c>
      <c r="K135" s="28"/>
      <c r="L135" s="28"/>
    </row>
  </sheetData>
  <sheetProtection/>
  <autoFilter ref="A6:P118"/>
  <mergeCells count="116">
    <mergeCell ref="A1:P1"/>
    <mergeCell ref="O5:O6"/>
    <mergeCell ref="P5:P6"/>
    <mergeCell ref="A7:A10"/>
    <mergeCell ref="N7:N10"/>
    <mergeCell ref="O7:O10"/>
    <mergeCell ref="P7:P10"/>
    <mergeCell ref="O11:O14"/>
    <mergeCell ref="P11:P14"/>
    <mergeCell ref="A15:A18"/>
    <mergeCell ref="N15:N18"/>
    <mergeCell ref="O15:O18"/>
    <mergeCell ref="P15:P18"/>
    <mergeCell ref="A11:A14"/>
    <mergeCell ref="N11:N14"/>
    <mergeCell ref="O23:O26"/>
    <mergeCell ref="P23:P26"/>
    <mergeCell ref="P39:P42"/>
    <mergeCell ref="A27:A30"/>
    <mergeCell ref="N27:N30"/>
    <mergeCell ref="O27:O30"/>
    <mergeCell ref="P27:P30"/>
    <mergeCell ref="A23:A26"/>
    <mergeCell ref="N23:N26"/>
    <mergeCell ref="P31:P34"/>
    <mergeCell ref="A39:A42"/>
    <mergeCell ref="O35:O38"/>
    <mergeCell ref="P35:P38"/>
    <mergeCell ref="O31:O34"/>
    <mergeCell ref="A31:A34"/>
    <mergeCell ref="N31:N34"/>
    <mergeCell ref="N39:N42"/>
    <mergeCell ref="O39:O42"/>
    <mergeCell ref="P43:P46"/>
    <mergeCell ref="A47:A50"/>
    <mergeCell ref="N47:N50"/>
    <mergeCell ref="O47:O50"/>
    <mergeCell ref="P47:P50"/>
    <mergeCell ref="A35:A38"/>
    <mergeCell ref="N35:N38"/>
    <mergeCell ref="A43:A46"/>
    <mergeCell ref="N43:N46"/>
    <mergeCell ref="O43:O46"/>
    <mergeCell ref="A55:A58"/>
    <mergeCell ref="N55:N58"/>
    <mergeCell ref="O55:O58"/>
    <mergeCell ref="P67:P70"/>
    <mergeCell ref="P55:P58"/>
    <mergeCell ref="A51:A54"/>
    <mergeCell ref="N51:N54"/>
    <mergeCell ref="O51:O54"/>
    <mergeCell ref="P51:P54"/>
    <mergeCell ref="A59:A62"/>
    <mergeCell ref="P71:P74"/>
    <mergeCell ref="A63:A66"/>
    <mergeCell ref="N63:N66"/>
    <mergeCell ref="O63:O66"/>
    <mergeCell ref="P63:P66"/>
    <mergeCell ref="A67:A70"/>
    <mergeCell ref="N67:N70"/>
    <mergeCell ref="O67:O70"/>
    <mergeCell ref="A95:A98"/>
    <mergeCell ref="N95:N98"/>
    <mergeCell ref="O95:O98"/>
    <mergeCell ref="P95:P98"/>
    <mergeCell ref="A99:A102"/>
    <mergeCell ref="N99:N102"/>
    <mergeCell ref="O99:O102"/>
    <mergeCell ref="P99:P102"/>
    <mergeCell ref="P103:P106"/>
    <mergeCell ref="A107:A110"/>
    <mergeCell ref="N107:N110"/>
    <mergeCell ref="O107:O110"/>
    <mergeCell ref="P107:P110"/>
    <mergeCell ref="A103:A106"/>
    <mergeCell ref="N103:N106"/>
    <mergeCell ref="O103:O106"/>
    <mergeCell ref="N115:N118"/>
    <mergeCell ref="O115:O118"/>
    <mergeCell ref="A111:A114"/>
    <mergeCell ref="N111:N114"/>
    <mergeCell ref="O111:O114"/>
    <mergeCell ref="P115:P118"/>
    <mergeCell ref="A115:A118"/>
    <mergeCell ref="P111:P114"/>
    <mergeCell ref="B111:M114"/>
    <mergeCell ref="O59:O62"/>
    <mergeCell ref="P59:P62"/>
    <mergeCell ref="P91:P94"/>
    <mergeCell ref="P79:P82"/>
    <mergeCell ref="N75:N78"/>
    <mergeCell ref="O75:O78"/>
    <mergeCell ref="P75:P78"/>
    <mergeCell ref="P87:P90"/>
    <mergeCell ref="N71:N74"/>
    <mergeCell ref="O71:O74"/>
    <mergeCell ref="N83:N86"/>
    <mergeCell ref="O83:O86"/>
    <mergeCell ref="P83:P86"/>
    <mergeCell ref="A19:A22"/>
    <mergeCell ref="N19:N22"/>
    <mergeCell ref="O19:O22"/>
    <mergeCell ref="P19:P22"/>
    <mergeCell ref="A71:A74"/>
    <mergeCell ref="A75:A78"/>
    <mergeCell ref="N59:N62"/>
    <mergeCell ref="A91:A94"/>
    <mergeCell ref="N91:N94"/>
    <mergeCell ref="O91:O94"/>
    <mergeCell ref="A79:A82"/>
    <mergeCell ref="N79:N82"/>
    <mergeCell ref="O79:O82"/>
    <mergeCell ref="A87:A90"/>
    <mergeCell ref="N87:N90"/>
    <mergeCell ref="O87:O90"/>
    <mergeCell ref="A83:A86"/>
  </mergeCells>
  <conditionalFormatting sqref="L82 L86 L98 L102 D88:E90 F7:G90 L118 L84 L88 L90:L94 D91:G102 L10 L8 L14 L26 L30 L42 L46 L50 L54 L28 L32 L34:L38 L40 L44 L48 L52 L56 L11:M12 B80:M80 L96:M96 L99:M100 B116:M116 M115:M118 A132:A135 L18:L24 H16:L16 H7:K15 L71:M78 M7:M70 L58:L70 B88:C102 H17:K102 B111 B7:E87 B115:K118 L106 L110 L104 L108 M77:M110 B103:G110 H106:H110 I103:I110 K103:K110 J106:J110 J103:J104 H103:H104">
    <cfRule type="cellIs" priority="26" dxfId="0" operator="equal" stopIfTrue="1">
      <formula>#REF!</formula>
    </cfRule>
  </conditionalFormatting>
  <conditionalFormatting sqref="H105">
    <cfRule type="cellIs" priority="2" dxfId="0" operator="equal" stopIfTrue="1">
      <formula>#REF!</formula>
    </cfRule>
  </conditionalFormatting>
  <conditionalFormatting sqref="J105">
    <cfRule type="cellIs" priority="1" dxfId="0" operator="equal" stopIfTrue="1">
      <formula>#REF!</formula>
    </cfRule>
  </conditionalFormatting>
  <printOptions/>
  <pageMargins left="0.2" right="0.19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="85" zoomScaleNormal="85" zoomScalePageLayoutView="0" workbookViewId="0" topLeftCell="A1">
      <selection activeCell="H9" sqref="H9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7109375" style="0" customWidth="1"/>
    <col min="12" max="12" width="11.7109375" style="0" customWidth="1"/>
    <col min="13" max="13" width="6.7109375" style="0" customWidth="1"/>
    <col min="14" max="14" width="7.7109375" style="0" customWidth="1"/>
    <col min="15" max="15" width="12.7109375" style="0" customWidth="1"/>
    <col min="16" max="16" width="8.7109375" style="0" customWidth="1"/>
  </cols>
  <sheetData>
    <row r="1" spans="1:16" ht="18.75">
      <c r="A1" s="171" t="s">
        <v>129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207</v>
      </c>
      <c r="M2" s="39"/>
      <c r="N2" s="39"/>
      <c r="O2" s="39"/>
      <c r="P2" s="39"/>
    </row>
    <row r="3" spans="1:13" ht="12.75">
      <c r="A3" s="1"/>
      <c r="B3" s="1"/>
      <c r="C3" s="2" t="s">
        <v>0</v>
      </c>
      <c r="D3" s="3" t="s">
        <v>22</v>
      </c>
      <c r="E3" s="4"/>
      <c r="F3" s="1"/>
      <c r="G3" s="2" t="s">
        <v>1</v>
      </c>
      <c r="H3" s="5">
        <v>5</v>
      </c>
      <c r="I3" s="4"/>
      <c r="J3" s="6" t="s">
        <v>2</v>
      </c>
      <c r="K3" s="5">
        <v>3</v>
      </c>
      <c r="L3" s="18" t="s">
        <v>3</v>
      </c>
      <c r="M3" s="42" t="s">
        <v>49</v>
      </c>
    </row>
    <row r="4" spans="3:15" ht="15">
      <c r="C4" s="7"/>
      <c r="E4" s="8"/>
      <c r="G4" s="9"/>
      <c r="H4" s="9"/>
      <c r="I4" s="10"/>
      <c r="J4" s="7"/>
      <c r="K4" s="10"/>
      <c r="L4" s="11"/>
      <c r="M4" s="10"/>
      <c r="N4" s="12"/>
      <c r="O4" s="13"/>
    </row>
    <row r="5" spans="1:16" ht="14.25" customHeight="1">
      <c r="A5" s="19" t="s">
        <v>4</v>
      </c>
      <c r="B5" s="21" t="s">
        <v>50</v>
      </c>
      <c r="C5" s="24"/>
      <c r="D5" s="21" t="s">
        <v>51</v>
      </c>
      <c r="E5" s="22"/>
      <c r="F5" s="23" t="s">
        <v>52</v>
      </c>
      <c r="G5" s="24"/>
      <c r="H5" s="21" t="s">
        <v>53</v>
      </c>
      <c r="I5" s="22"/>
      <c r="J5" s="23" t="s">
        <v>54</v>
      </c>
      <c r="K5" s="24"/>
      <c r="L5" s="21"/>
      <c r="M5" s="22"/>
      <c r="N5" s="16" t="s">
        <v>11</v>
      </c>
      <c r="O5" s="172" t="s">
        <v>12</v>
      </c>
      <c r="P5" s="172" t="s">
        <v>13</v>
      </c>
    </row>
    <row r="6" spans="1:16" ht="15">
      <c r="A6" s="20"/>
      <c r="B6" s="14" t="s">
        <v>14</v>
      </c>
      <c r="C6" s="14" t="s">
        <v>15</v>
      </c>
      <c r="D6" s="15" t="s">
        <v>14</v>
      </c>
      <c r="E6" s="15" t="s">
        <v>15</v>
      </c>
      <c r="F6" s="14" t="s">
        <v>14</v>
      </c>
      <c r="G6" s="14" t="s">
        <v>15</v>
      </c>
      <c r="H6" s="15" t="s">
        <v>14</v>
      </c>
      <c r="I6" s="15" t="s">
        <v>15</v>
      </c>
      <c r="J6" s="14" t="s">
        <v>14</v>
      </c>
      <c r="K6" s="14" t="s">
        <v>15</v>
      </c>
      <c r="L6" s="15" t="s">
        <v>14</v>
      </c>
      <c r="M6" s="15" t="s">
        <v>15</v>
      </c>
      <c r="N6" s="17"/>
      <c r="O6" s="173"/>
      <c r="P6" s="174"/>
    </row>
    <row r="7" spans="1:16" ht="18.75" customHeight="1">
      <c r="A7" s="175" t="s">
        <v>99</v>
      </c>
      <c r="B7" s="120" t="s">
        <v>215</v>
      </c>
      <c r="C7" s="121" t="s">
        <v>29</v>
      </c>
      <c r="D7" s="120" t="s">
        <v>217</v>
      </c>
      <c r="E7" s="140" t="s">
        <v>219</v>
      </c>
      <c r="F7" s="120" t="s">
        <v>216</v>
      </c>
      <c r="G7" s="140" t="s">
        <v>220</v>
      </c>
      <c r="H7" s="120" t="s">
        <v>214</v>
      </c>
      <c r="I7" s="140" t="s">
        <v>219</v>
      </c>
      <c r="J7" s="120" t="s">
        <v>218</v>
      </c>
      <c r="K7" s="140" t="s">
        <v>220</v>
      </c>
      <c r="L7" s="141"/>
      <c r="M7" s="140"/>
      <c r="N7" s="168" t="str">
        <f>VLOOKUP($A7,'[1]Phan ca-DD'!$B$3:$H$55,4,0)</f>
        <v>Cuối tuần</v>
      </c>
      <c r="O7" s="168">
        <f>VLOOKUP($A7,'[1]Phan ca-DD'!$B$3:$H$55,6,0)</f>
        <v>41225</v>
      </c>
      <c r="P7" s="165" t="str">
        <f>VLOOKUP($A7,'[1]Phan ca-DD'!$B$3:$H$55,2,0)</f>
        <v>Khu A</v>
      </c>
    </row>
    <row r="8" spans="1:16" ht="18.75" customHeight="1">
      <c r="A8" s="176"/>
      <c r="B8" s="142" t="s">
        <v>222</v>
      </c>
      <c r="C8" s="143"/>
      <c r="D8" s="142" t="s">
        <v>224</v>
      </c>
      <c r="E8" s="143"/>
      <c r="F8" s="124" t="s">
        <v>223</v>
      </c>
      <c r="G8" s="143"/>
      <c r="H8" s="142" t="s">
        <v>228</v>
      </c>
      <c r="I8" s="143"/>
      <c r="J8" s="122" t="s">
        <v>226</v>
      </c>
      <c r="K8" s="143"/>
      <c r="L8" s="144"/>
      <c r="M8" s="145"/>
      <c r="N8" s="169"/>
      <c r="O8" s="169"/>
      <c r="P8" s="166"/>
    </row>
    <row r="9" spans="1:16" ht="18.75" customHeight="1">
      <c r="A9" s="176"/>
      <c r="B9" s="120"/>
      <c r="C9" s="140"/>
      <c r="D9" s="120"/>
      <c r="E9" s="140"/>
      <c r="F9" s="120"/>
      <c r="G9" s="140"/>
      <c r="H9" s="120"/>
      <c r="I9" s="140"/>
      <c r="J9" s="120"/>
      <c r="K9" s="140"/>
      <c r="L9" s="141"/>
      <c r="M9" s="140"/>
      <c r="N9" s="169"/>
      <c r="O9" s="169"/>
      <c r="P9" s="166"/>
    </row>
    <row r="10" spans="1:16" ht="18.75" customHeight="1">
      <c r="A10" s="177"/>
      <c r="B10" s="142"/>
      <c r="C10" s="143"/>
      <c r="D10" s="142"/>
      <c r="E10" s="143"/>
      <c r="F10" s="142"/>
      <c r="G10" s="143"/>
      <c r="H10" s="142"/>
      <c r="I10" s="143"/>
      <c r="J10" s="142"/>
      <c r="K10" s="143"/>
      <c r="L10" s="144"/>
      <c r="M10" s="145"/>
      <c r="N10" s="170"/>
      <c r="O10" s="170"/>
      <c r="P10" s="167"/>
    </row>
    <row r="12" spans="1:16" ht="15" customHeight="1">
      <c r="A12" s="26" t="s">
        <v>17</v>
      </c>
      <c r="C12" s="8"/>
      <c r="E12" s="8"/>
      <c r="G12" s="8"/>
      <c r="I12" s="8"/>
      <c r="K12" s="25"/>
      <c r="L12" s="37"/>
      <c r="M12" s="37"/>
      <c r="N12" s="37"/>
      <c r="O12" s="37"/>
      <c r="P12" s="37"/>
    </row>
    <row r="13" spans="1:16" ht="18.75" customHeight="1">
      <c r="A13" s="27">
        <v>1</v>
      </c>
      <c r="B13" s="28" t="s">
        <v>18</v>
      </c>
      <c r="C13" s="28"/>
      <c r="D13" s="28"/>
      <c r="E13" s="28"/>
      <c r="F13" s="28"/>
      <c r="G13" s="28"/>
      <c r="H13" s="28"/>
      <c r="I13" s="28"/>
      <c r="J13" s="28"/>
      <c r="K13" s="29"/>
      <c r="P13" s="33"/>
    </row>
    <row r="14" spans="1:16" ht="18.75" customHeight="1">
      <c r="A14" s="27"/>
      <c r="B14" s="34" t="s">
        <v>19</v>
      </c>
      <c r="C14" s="34"/>
      <c r="D14" s="34"/>
      <c r="E14" s="34"/>
      <c r="F14" s="34"/>
      <c r="G14" s="34"/>
      <c r="H14" s="34"/>
      <c r="I14" s="34"/>
      <c r="J14" s="34"/>
      <c r="K14" s="29"/>
      <c r="L14" s="30"/>
      <c r="M14" s="30"/>
      <c r="N14" s="31"/>
      <c r="O14" s="32"/>
      <c r="P14" s="33"/>
    </row>
    <row r="15" spans="1:16" ht="18.75" customHeight="1">
      <c r="A15" s="27">
        <v>2</v>
      </c>
      <c r="B15" s="34" t="s">
        <v>38</v>
      </c>
      <c r="C15" s="34"/>
      <c r="D15" s="34"/>
      <c r="E15" s="34"/>
      <c r="F15" s="34"/>
      <c r="G15" s="34"/>
      <c r="H15" s="34"/>
      <c r="I15" s="34"/>
      <c r="J15" s="34"/>
      <c r="K15" s="29"/>
      <c r="L15" s="30"/>
      <c r="M15" s="30"/>
      <c r="N15" s="31"/>
      <c r="O15" s="32"/>
      <c r="P15" s="33"/>
    </row>
    <row r="16" spans="1:16" ht="18.75" customHeight="1">
      <c r="A16" s="27"/>
      <c r="B16" s="30"/>
      <c r="C16" s="30"/>
      <c r="D16" s="28"/>
      <c r="E16" s="35" t="s">
        <v>20</v>
      </c>
      <c r="F16" s="28"/>
      <c r="G16" s="30"/>
      <c r="H16" s="30"/>
      <c r="I16" s="30"/>
      <c r="J16" s="30"/>
      <c r="K16" s="29"/>
      <c r="L16" s="30"/>
      <c r="M16" s="30"/>
      <c r="N16" s="31"/>
      <c r="O16" s="32"/>
      <c r="P16" s="33"/>
    </row>
    <row r="17" spans="1:16" ht="18.75" customHeight="1">
      <c r="A17" s="27"/>
      <c r="C17" s="30"/>
      <c r="D17" s="28"/>
      <c r="E17" s="35" t="s">
        <v>21</v>
      </c>
      <c r="F17" s="28"/>
      <c r="G17" s="30"/>
      <c r="H17" s="30"/>
      <c r="I17" s="30"/>
      <c r="K17" s="35"/>
      <c r="L17" s="36"/>
      <c r="M17" s="36"/>
      <c r="N17" s="36"/>
      <c r="O17" s="36"/>
      <c r="P17" s="36"/>
    </row>
  </sheetData>
  <sheetProtection/>
  <autoFilter ref="A6:P10"/>
  <mergeCells count="7">
    <mergeCell ref="A1:P1"/>
    <mergeCell ref="O5:O6"/>
    <mergeCell ref="P5:P6"/>
    <mergeCell ref="A7:A10"/>
    <mergeCell ref="N7:N10"/>
    <mergeCell ref="O7:O10"/>
    <mergeCell ref="P7:P10"/>
  </mergeCells>
  <conditionalFormatting sqref="L10 L8 M7:M10 I7:K10 H8:H10 B7:G10">
    <cfRule type="cellIs" priority="8" dxfId="0" operator="equal" stopIfTrue="1">
      <formula>#REF!</formula>
    </cfRule>
  </conditionalFormatting>
  <conditionalFormatting sqref="H7">
    <cfRule type="cellIs" priority="3" dxfId="0" operator="equal" stopIfTrue="1">
      <formula>#REF!</formula>
    </cfRule>
  </conditionalFormatting>
  <conditionalFormatting sqref="F8">
    <cfRule type="cellIs" priority="2" dxfId="0" operator="equal" stopIfTrue="1">
      <formula>#REF!</formula>
    </cfRule>
  </conditionalFormatting>
  <conditionalFormatting sqref="J8">
    <cfRule type="cellIs" priority="1" dxfId="0" operator="equal" stopIfTrue="1">
      <formula>#REF!</formula>
    </cfRule>
  </conditionalFormatting>
  <printOptions/>
  <pageMargins left="0.2" right="0.19" top="0.75" bottom="0.75" header="0.3" footer="0.3"/>
  <pageSetup horizontalDpi="600" verticalDpi="600" orientation="landscape" paperSize="9" r:id="rId1"/>
  <headerFooter alignWithMargins="0">
    <oddFooter>&amp;C&amp;P</oddFooter>
  </headerFooter>
  <rowBreaks count="1" manualBreakCount="1">
    <brk id="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34"/>
  <sheetViews>
    <sheetView zoomScalePageLayoutView="0" workbookViewId="0" topLeftCell="A25">
      <selection activeCell="K3" sqref="K3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7109375" style="0" customWidth="1"/>
    <col min="12" max="12" width="11.7109375" style="0" customWidth="1"/>
    <col min="13" max="13" width="6.7109375" style="0" customWidth="1"/>
    <col min="14" max="14" width="7.7109375" style="0" customWidth="1"/>
    <col min="15" max="15" width="9.7109375" style="0" customWidth="1"/>
    <col min="16" max="16" width="8.7109375" style="0" customWidth="1"/>
    <col min="18" max="18" width="9.421875" style="0" customWidth="1"/>
    <col min="20" max="20" width="13.140625" style="0" customWidth="1"/>
  </cols>
  <sheetData>
    <row r="1" spans="1:16" ht="18.75">
      <c r="A1" s="171" t="s">
        <v>63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146</v>
      </c>
      <c r="M2" s="39"/>
      <c r="N2" s="39"/>
      <c r="O2" s="39"/>
      <c r="P2" s="39"/>
    </row>
    <row r="3" spans="1:13" ht="12.75">
      <c r="A3" s="1"/>
      <c r="B3" s="1"/>
      <c r="C3" s="2" t="s">
        <v>0</v>
      </c>
      <c r="D3" s="3" t="s">
        <v>22</v>
      </c>
      <c r="E3" s="4"/>
      <c r="F3" s="1"/>
      <c r="G3" s="2" t="s">
        <v>1</v>
      </c>
      <c r="H3" s="5">
        <v>5</v>
      </c>
      <c r="I3" s="4"/>
      <c r="J3" s="6" t="s">
        <v>2</v>
      </c>
      <c r="K3" s="5">
        <v>3</v>
      </c>
      <c r="L3" s="18" t="s">
        <v>3</v>
      </c>
      <c r="M3" s="42" t="s">
        <v>30</v>
      </c>
    </row>
    <row r="4" spans="3:15" ht="15">
      <c r="C4" s="7"/>
      <c r="E4" s="8"/>
      <c r="G4" s="9"/>
      <c r="H4" s="9"/>
      <c r="I4" s="10"/>
      <c r="J4" s="7"/>
      <c r="K4" s="10"/>
      <c r="L4" s="11"/>
      <c r="M4" s="10"/>
      <c r="N4" s="12"/>
      <c r="O4" s="13"/>
    </row>
    <row r="5" spans="1:16" ht="14.25" customHeight="1">
      <c r="A5" s="19" t="s">
        <v>4</v>
      </c>
      <c r="B5" s="21" t="s">
        <v>5</v>
      </c>
      <c r="C5" s="22"/>
      <c r="D5" s="23" t="s">
        <v>6</v>
      </c>
      <c r="E5" s="24"/>
      <c r="F5" s="21" t="s">
        <v>7</v>
      </c>
      <c r="G5" s="22"/>
      <c r="H5" s="23" t="s">
        <v>8</v>
      </c>
      <c r="I5" s="24"/>
      <c r="J5" s="21" t="s">
        <v>9</v>
      </c>
      <c r="K5" s="22"/>
      <c r="L5" s="23" t="s">
        <v>10</v>
      </c>
      <c r="M5" s="24"/>
      <c r="N5" s="16" t="s">
        <v>11</v>
      </c>
      <c r="O5" s="172" t="s">
        <v>12</v>
      </c>
      <c r="P5" s="172" t="s">
        <v>13</v>
      </c>
    </row>
    <row r="6" spans="1:16" ht="15">
      <c r="A6" s="20"/>
      <c r="B6" s="14" t="s">
        <v>14</v>
      </c>
      <c r="C6" s="14" t="s">
        <v>15</v>
      </c>
      <c r="D6" s="15" t="s">
        <v>14</v>
      </c>
      <c r="E6" s="15" t="s">
        <v>15</v>
      </c>
      <c r="F6" s="14" t="s">
        <v>14</v>
      </c>
      <c r="G6" s="14" t="s">
        <v>15</v>
      </c>
      <c r="H6" s="15" t="s">
        <v>14</v>
      </c>
      <c r="I6" s="15" t="s">
        <v>15</v>
      </c>
      <c r="J6" s="14" t="s">
        <v>14</v>
      </c>
      <c r="K6" s="14" t="s">
        <v>15</v>
      </c>
      <c r="L6" s="15" t="s">
        <v>14</v>
      </c>
      <c r="M6" s="15" t="s">
        <v>15</v>
      </c>
      <c r="N6" s="17"/>
      <c r="O6" s="173"/>
      <c r="P6" s="174"/>
    </row>
    <row r="7" spans="1:20" s="30" customFormat="1" ht="16.5" customHeight="1">
      <c r="A7" s="178" t="s">
        <v>64</v>
      </c>
      <c r="B7" s="64"/>
      <c r="C7" s="54"/>
      <c r="D7" s="64"/>
      <c r="E7" s="54"/>
      <c r="F7" s="64"/>
      <c r="G7" s="54"/>
      <c r="H7" s="64"/>
      <c r="I7" s="54"/>
      <c r="J7" s="64"/>
      <c r="K7" s="54"/>
      <c r="L7" s="55"/>
      <c r="M7" s="54"/>
      <c r="N7" s="149" t="str">
        <f>VLOOKUP($A7,'Phan ca-DD'!$B$3:$H$55,4,0)</f>
        <v>Tối</v>
      </c>
      <c r="O7" s="149">
        <f>VLOOKUP($A7,'Phan ca-DD'!$B$3:$H$55,6,0)</f>
        <v>0</v>
      </c>
      <c r="P7" s="152" t="str">
        <f>VLOOKUP($A7,'Phan ca-DD'!$B$3:$H$55,2,0)</f>
        <v>Khu A</v>
      </c>
      <c r="Q7" s="111" t="s">
        <v>104</v>
      </c>
      <c r="R7" s="94" t="s">
        <v>147</v>
      </c>
      <c r="S7" s="112" t="s">
        <v>149</v>
      </c>
      <c r="T7" s="94" t="s">
        <v>152</v>
      </c>
    </row>
    <row r="8" spans="1:20" s="30" customFormat="1" ht="16.5" customHeight="1">
      <c r="A8" s="179"/>
      <c r="B8" s="56"/>
      <c r="C8" s="57"/>
      <c r="D8" s="56"/>
      <c r="E8" s="57"/>
      <c r="F8" s="56"/>
      <c r="G8" s="57"/>
      <c r="H8" s="56"/>
      <c r="I8" s="57"/>
      <c r="J8" s="56"/>
      <c r="K8" s="57"/>
      <c r="L8" s="58"/>
      <c r="M8" s="59"/>
      <c r="N8" s="150"/>
      <c r="O8" s="150"/>
      <c r="P8" s="153"/>
      <c r="Q8" s="95" t="s">
        <v>42</v>
      </c>
      <c r="R8" s="91" t="s">
        <v>152</v>
      </c>
      <c r="S8" s="95" t="s">
        <v>150</v>
      </c>
      <c r="T8" s="91" t="s">
        <v>147</v>
      </c>
    </row>
    <row r="9" spans="1:20" s="30" customFormat="1" ht="16.5" customHeight="1">
      <c r="A9" s="179"/>
      <c r="B9" s="53"/>
      <c r="C9" s="54"/>
      <c r="D9" s="53"/>
      <c r="E9" s="54"/>
      <c r="F9" s="53"/>
      <c r="G9" s="54"/>
      <c r="H9" s="53"/>
      <c r="I9" s="54"/>
      <c r="J9" s="53"/>
      <c r="K9" s="54"/>
      <c r="L9" s="55"/>
      <c r="M9" s="54"/>
      <c r="N9" s="150"/>
      <c r="O9" s="150"/>
      <c r="P9" s="153"/>
      <c r="Q9" s="95" t="s">
        <v>105</v>
      </c>
      <c r="R9" s="91" t="s">
        <v>153</v>
      </c>
      <c r="S9" s="92" t="s">
        <v>151</v>
      </c>
      <c r="T9" s="91" t="s">
        <v>154</v>
      </c>
    </row>
    <row r="10" spans="1:20" s="30" customFormat="1" ht="16.5" customHeight="1">
      <c r="A10" s="180"/>
      <c r="B10" s="56"/>
      <c r="C10" s="57"/>
      <c r="D10" s="56"/>
      <c r="E10" s="57"/>
      <c r="F10" s="56"/>
      <c r="G10" s="57"/>
      <c r="H10" s="56"/>
      <c r="I10" s="57"/>
      <c r="J10" s="56"/>
      <c r="K10" s="57"/>
      <c r="L10" s="58"/>
      <c r="M10" s="59"/>
      <c r="N10" s="151"/>
      <c r="O10" s="151"/>
      <c r="P10" s="154"/>
      <c r="Q10" s="92" t="s">
        <v>148</v>
      </c>
      <c r="R10" s="91" t="s">
        <v>155</v>
      </c>
      <c r="S10" s="93"/>
      <c r="T10" s="93"/>
    </row>
    <row r="11" spans="1:16" s="30" customFormat="1" ht="16.5" customHeight="1">
      <c r="A11" s="178" t="s">
        <v>65</v>
      </c>
      <c r="B11" s="64"/>
      <c r="C11" s="54"/>
      <c r="D11" s="64"/>
      <c r="E11" s="54"/>
      <c r="F11" s="64"/>
      <c r="G11" s="54"/>
      <c r="H11" s="64"/>
      <c r="I11" s="54"/>
      <c r="J11" s="64"/>
      <c r="K11" s="54"/>
      <c r="L11" s="53"/>
      <c r="M11" s="54"/>
      <c r="N11" s="149"/>
      <c r="O11" s="149"/>
      <c r="P11" s="152"/>
    </row>
    <row r="12" spans="1:16" s="30" customFormat="1" ht="16.5" customHeight="1">
      <c r="A12" s="179"/>
      <c r="B12" s="56"/>
      <c r="C12" s="57"/>
      <c r="D12" s="56"/>
      <c r="E12" s="57"/>
      <c r="F12" s="56"/>
      <c r="G12" s="57"/>
      <c r="H12" s="56"/>
      <c r="I12" s="57"/>
      <c r="J12" s="56"/>
      <c r="K12" s="57"/>
      <c r="L12" s="56"/>
      <c r="M12" s="57"/>
      <c r="N12" s="150"/>
      <c r="O12" s="150"/>
      <c r="P12" s="153"/>
    </row>
    <row r="13" spans="1:16" s="30" customFormat="1" ht="16.5" customHeight="1">
      <c r="A13" s="179"/>
      <c r="B13" s="55"/>
      <c r="C13" s="54"/>
      <c r="D13" s="53"/>
      <c r="E13" s="54"/>
      <c r="F13" s="53"/>
      <c r="G13" s="54"/>
      <c r="H13" s="53"/>
      <c r="I13" s="54"/>
      <c r="J13" s="53"/>
      <c r="K13" s="54"/>
      <c r="L13" s="55"/>
      <c r="M13" s="54"/>
      <c r="N13" s="150"/>
      <c r="O13" s="150"/>
      <c r="P13" s="153"/>
    </row>
    <row r="14" spans="1:16" s="30" customFormat="1" ht="16.5" customHeight="1">
      <c r="A14" s="180"/>
      <c r="B14" s="58"/>
      <c r="C14" s="59"/>
      <c r="D14" s="56"/>
      <c r="E14" s="57"/>
      <c r="F14" s="56"/>
      <c r="G14" s="57"/>
      <c r="H14" s="56"/>
      <c r="I14" s="57"/>
      <c r="J14" s="56"/>
      <c r="K14" s="57"/>
      <c r="L14" s="58"/>
      <c r="M14" s="59"/>
      <c r="N14" s="151"/>
      <c r="O14" s="151"/>
      <c r="P14" s="154"/>
    </row>
    <row r="15" spans="1:16" s="30" customFormat="1" ht="18.75" customHeight="1">
      <c r="A15" s="178" t="s">
        <v>66</v>
      </c>
      <c r="B15" s="64"/>
      <c r="C15" s="54"/>
      <c r="D15" s="64"/>
      <c r="E15" s="54"/>
      <c r="F15" s="64"/>
      <c r="G15" s="54"/>
      <c r="H15" s="64"/>
      <c r="I15" s="54"/>
      <c r="J15" s="64"/>
      <c r="K15" s="54"/>
      <c r="L15" s="55"/>
      <c r="M15" s="54"/>
      <c r="N15" s="149"/>
      <c r="O15" s="149"/>
      <c r="P15" s="152"/>
    </row>
    <row r="16" spans="1:16" s="30" customFormat="1" ht="18.75" customHeight="1">
      <c r="A16" s="179"/>
      <c r="B16" s="56"/>
      <c r="C16" s="57"/>
      <c r="D16" s="56"/>
      <c r="E16" s="57"/>
      <c r="F16" s="56"/>
      <c r="G16" s="57"/>
      <c r="H16" s="56"/>
      <c r="I16" s="57"/>
      <c r="J16" s="56"/>
      <c r="K16" s="57"/>
      <c r="L16" s="58"/>
      <c r="M16" s="59"/>
      <c r="N16" s="150"/>
      <c r="O16" s="150"/>
      <c r="P16" s="153"/>
    </row>
    <row r="17" spans="1:16" s="30" customFormat="1" ht="18.75" customHeight="1">
      <c r="A17" s="179"/>
      <c r="B17" s="53"/>
      <c r="C17" s="54"/>
      <c r="D17" s="53"/>
      <c r="E17" s="54"/>
      <c r="F17" s="53"/>
      <c r="G17" s="54"/>
      <c r="H17" s="64"/>
      <c r="I17" s="54"/>
      <c r="J17" s="64"/>
      <c r="K17" s="54"/>
      <c r="L17" s="55"/>
      <c r="M17" s="54"/>
      <c r="N17" s="150"/>
      <c r="O17" s="150"/>
      <c r="P17" s="153"/>
    </row>
    <row r="18" spans="1:16" s="30" customFormat="1" ht="18.75" customHeight="1">
      <c r="A18" s="180"/>
      <c r="B18" s="56"/>
      <c r="C18" s="57"/>
      <c r="D18" s="56"/>
      <c r="E18" s="57"/>
      <c r="F18" s="56"/>
      <c r="G18" s="57"/>
      <c r="H18" s="56"/>
      <c r="I18" s="57"/>
      <c r="J18" s="56"/>
      <c r="K18" s="57"/>
      <c r="L18" s="58"/>
      <c r="M18" s="59"/>
      <c r="N18" s="151"/>
      <c r="O18" s="151"/>
      <c r="P18" s="154"/>
    </row>
    <row r="19" spans="1:16" s="30" customFormat="1" ht="18.75" customHeight="1">
      <c r="A19" s="178" t="s">
        <v>100</v>
      </c>
      <c r="B19" s="64"/>
      <c r="C19" s="54"/>
      <c r="D19" s="64"/>
      <c r="E19" s="54"/>
      <c r="F19" s="64"/>
      <c r="G19" s="54"/>
      <c r="H19" s="64"/>
      <c r="I19" s="54"/>
      <c r="J19" s="64"/>
      <c r="K19" s="54"/>
      <c r="L19" s="55"/>
      <c r="M19" s="54"/>
      <c r="N19" s="149"/>
      <c r="O19" s="149"/>
      <c r="P19" s="152"/>
    </row>
    <row r="20" spans="1:16" s="30" customFormat="1" ht="18.75" customHeight="1">
      <c r="A20" s="179"/>
      <c r="B20" s="56"/>
      <c r="C20" s="57"/>
      <c r="D20" s="56"/>
      <c r="E20" s="57"/>
      <c r="F20" s="56"/>
      <c r="G20" s="57"/>
      <c r="H20" s="56"/>
      <c r="I20" s="57"/>
      <c r="J20" s="56"/>
      <c r="K20" s="57"/>
      <c r="L20" s="58"/>
      <c r="M20" s="59"/>
      <c r="N20" s="150"/>
      <c r="O20" s="150"/>
      <c r="P20" s="153"/>
    </row>
    <row r="21" spans="1:16" s="30" customFormat="1" ht="18.75" customHeight="1">
      <c r="A21" s="179"/>
      <c r="B21" s="53"/>
      <c r="C21" s="54"/>
      <c r="D21" s="53"/>
      <c r="E21" s="54"/>
      <c r="F21" s="55"/>
      <c r="G21" s="54"/>
      <c r="H21" s="53"/>
      <c r="I21" s="54"/>
      <c r="J21" s="53"/>
      <c r="K21" s="54"/>
      <c r="L21" s="55"/>
      <c r="M21" s="54"/>
      <c r="N21" s="150"/>
      <c r="O21" s="150"/>
      <c r="P21" s="153"/>
    </row>
    <row r="22" spans="1:16" s="30" customFormat="1" ht="18.75" customHeight="1">
      <c r="A22" s="180"/>
      <c r="B22" s="56"/>
      <c r="C22" s="57"/>
      <c r="D22" s="56"/>
      <c r="E22" s="57"/>
      <c r="F22" s="58"/>
      <c r="G22" s="59"/>
      <c r="H22" s="56"/>
      <c r="I22" s="57"/>
      <c r="J22" s="56"/>
      <c r="K22" s="57"/>
      <c r="L22" s="58"/>
      <c r="M22" s="59"/>
      <c r="N22" s="151"/>
      <c r="O22" s="151"/>
      <c r="P22" s="154"/>
    </row>
    <row r="23" spans="1:20" s="30" customFormat="1" ht="18.75" customHeight="1">
      <c r="A23" s="178" t="s">
        <v>67</v>
      </c>
      <c r="B23" s="64"/>
      <c r="C23" s="54"/>
      <c r="D23" s="64"/>
      <c r="E23" s="99"/>
      <c r="F23" s="64"/>
      <c r="G23" s="54"/>
      <c r="H23" s="64"/>
      <c r="I23" s="54"/>
      <c r="J23" s="64"/>
      <c r="K23" s="54"/>
      <c r="L23" s="64"/>
      <c r="M23" s="54"/>
      <c r="N23" s="149"/>
      <c r="O23" s="149"/>
      <c r="P23" s="152"/>
      <c r="Q23" s="97" t="s">
        <v>156</v>
      </c>
      <c r="R23" s="91" t="s">
        <v>157</v>
      </c>
      <c r="S23" s="95" t="s">
        <v>161</v>
      </c>
      <c r="T23" s="91" t="s">
        <v>157</v>
      </c>
    </row>
    <row r="24" spans="1:20" s="30" customFormat="1" ht="18.75" customHeight="1">
      <c r="A24" s="179"/>
      <c r="B24" s="56"/>
      <c r="C24" s="57"/>
      <c r="D24" s="98"/>
      <c r="E24" s="100"/>
      <c r="F24" s="56"/>
      <c r="G24" s="57"/>
      <c r="H24" s="56"/>
      <c r="I24" s="57"/>
      <c r="J24" s="56"/>
      <c r="K24" s="57"/>
      <c r="L24" s="58"/>
      <c r="M24" s="59"/>
      <c r="N24" s="150"/>
      <c r="O24" s="150"/>
      <c r="P24" s="153"/>
      <c r="Q24" s="95" t="s">
        <v>42</v>
      </c>
      <c r="R24" s="91" t="s">
        <v>157</v>
      </c>
      <c r="S24" s="92" t="s">
        <v>162</v>
      </c>
      <c r="T24" s="91" t="s">
        <v>163</v>
      </c>
    </row>
    <row r="25" spans="1:20" s="30" customFormat="1" ht="18.75" customHeight="1">
      <c r="A25" s="179"/>
      <c r="B25" s="53"/>
      <c r="C25" s="54"/>
      <c r="D25" s="64"/>
      <c r="E25" s="54"/>
      <c r="F25" s="53"/>
      <c r="G25" s="54"/>
      <c r="H25" s="53"/>
      <c r="I25" s="54"/>
      <c r="J25" s="53"/>
      <c r="K25" s="54"/>
      <c r="L25" s="55"/>
      <c r="M25" s="54"/>
      <c r="N25" s="150"/>
      <c r="O25" s="150"/>
      <c r="P25" s="153"/>
      <c r="Q25" s="95" t="s">
        <v>158</v>
      </c>
      <c r="R25" s="91" t="s">
        <v>159</v>
      </c>
      <c r="S25" s="95" t="s">
        <v>164</v>
      </c>
      <c r="T25" s="96" t="s">
        <v>159</v>
      </c>
    </row>
    <row r="26" spans="1:20" s="30" customFormat="1" ht="18.75" customHeight="1">
      <c r="A26" s="180"/>
      <c r="B26" s="56"/>
      <c r="C26" s="57"/>
      <c r="D26" s="56"/>
      <c r="E26" s="57"/>
      <c r="F26" s="56"/>
      <c r="G26" s="57"/>
      <c r="H26" s="56"/>
      <c r="I26" s="57"/>
      <c r="J26" s="56"/>
      <c r="K26" s="57"/>
      <c r="L26" s="58"/>
      <c r="M26" s="59"/>
      <c r="N26" s="151"/>
      <c r="O26" s="151"/>
      <c r="P26" s="154"/>
      <c r="Q26" s="95" t="s">
        <v>160</v>
      </c>
      <c r="R26" s="91" t="s">
        <v>157</v>
      </c>
      <c r="S26" s="92" t="s">
        <v>165</v>
      </c>
      <c r="T26" s="91" t="s">
        <v>163</v>
      </c>
    </row>
    <row r="27" spans="1:22" s="30" customFormat="1" ht="18.75" customHeight="1">
      <c r="A27" s="178" t="s">
        <v>68</v>
      </c>
      <c r="B27" s="64"/>
      <c r="C27" s="54"/>
      <c r="D27" s="64"/>
      <c r="E27" s="54"/>
      <c r="F27" s="64"/>
      <c r="G27" s="54"/>
      <c r="H27" s="64"/>
      <c r="I27" s="54"/>
      <c r="J27" s="64"/>
      <c r="K27" s="54"/>
      <c r="L27" s="55"/>
      <c r="M27" s="54"/>
      <c r="N27" s="149"/>
      <c r="O27" s="149"/>
      <c r="P27" s="152"/>
      <c r="Q27" s="102" t="s">
        <v>42</v>
      </c>
      <c r="R27" s="101" t="s">
        <v>157</v>
      </c>
      <c r="S27" s="102" t="s">
        <v>170</v>
      </c>
      <c r="T27" s="101" t="s">
        <v>171</v>
      </c>
      <c r="U27" s="86" t="s">
        <v>175</v>
      </c>
      <c r="V27" s="101" t="s">
        <v>176</v>
      </c>
    </row>
    <row r="28" spans="1:22" s="30" customFormat="1" ht="18.75" customHeight="1">
      <c r="A28" s="179"/>
      <c r="B28" s="56"/>
      <c r="C28" s="57"/>
      <c r="D28" s="56"/>
      <c r="E28" s="57"/>
      <c r="F28" s="56"/>
      <c r="G28" s="57"/>
      <c r="H28" s="56"/>
      <c r="I28" s="57"/>
      <c r="J28" s="56"/>
      <c r="K28" s="57"/>
      <c r="L28" s="58"/>
      <c r="M28" s="59"/>
      <c r="N28" s="150"/>
      <c r="O28" s="150"/>
      <c r="P28" s="153"/>
      <c r="Q28" s="102" t="s">
        <v>166</v>
      </c>
      <c r="R28" s="101" t="s">
        <v>135</v>
      </c>
      <c r="S28" s="102" t="s">
        <v>172</v>
      </c>
      <c r="T28" s="101" t="s">
        <v>157</v>
      </c>
      <c r="U28" s="86" t="s">
        <v>177</v>
      </c>
      <c r="V28" s="101" t="s">
        <v>176</v>
      </c>
    </row>
    <row r="29" spans="1:20" s="30" customFormat="1" ht="18.75" customHeight="1">
      <c r="A29" s="179"/>
      <c r="B29" s="53"/>
      <c r="C29" s="54"/>
      <c r="D29" s="53"/>
      <c r="E29" s="54"/>
      <c r="F29" s="53"/>
      <c r="G29" s="54"/>
      <c r="H29" s="53"/>
      <c r="I29" s="54"/>
      <c r="J29" s="53"/>
      <c r="K29" s="54"/>
      <c r="L29" s="55"/>
      <c r="M29" s="54"/>
      <c r="N29" s="150"/>
      <c r="O29" s="150"/>
      <c r="P29" s="153"/>
      <c r="Q29" s="102" t="s">
        <v>167</v>
      </c>
      <c r="R29" s="101" t="s">
        <v>157</v>
      </c>
      <c r="S29" s="86" t="s">
        <v>173</v>
      </c>
      <c r="T29" s="101" t="s">
        <v>169</v>
      </c>
    </row>
    <row r="30" spans="1:20" s="30" customFormat="1" ht="18.75" customHeight="1">
      <c r="A30" s="180"/>
      <c r="B30" s="56"/>
      <c r="C30" s="57"/>
      <c r="D30" s="56"/>
      <c r="E30" s="57"/>
      <c r="F30" s="56"/>
      <c r="G30" s="57"/>
      <c r="H30" s="56"/>
      <c r="I30" s="57"/>
      <c r="J30" s="56"/>
      <c r="K30" s="57"/>
      <c r="L30" s="58"/>
      <c r="M30" s="59"/>
      <c r="N30" s="151"/>
      <c r="O30" s="151"/>
      <c r="P30" s="154"/>
      <c r="Q30" s="86" t="s">
        <v>168</v>
      </c>
      <c r="R30" s="101" t="s">
        <v>169</v>
      </c>
      <c r="S30" s="102" t="s">
        <v>174</v>
      </c>
      <c r="T30" s="101" t="s">
        <v>157</v>
      </c>
    </row>
    <row r="31" spans="1:16" s="30" customFormat="1" ht="18.75" customHeight="1">
      <c r="A31" s="178" t="s">
        <v>69</v>
      </c>
      <c r="B31" s="64"/>
      <c r="C31" s="54"/>
      <c r="D31" s="64"/>
      <c r="E31" s="54"/>
      <c r="F31" s="64"/>
      <c r="G31" s="54"/>
      <c r="H31" s="64"/>
      <c r="I31" s="54"/>
      <c r="J31" s="64"/>
      <c r="K31" s="54"/>
      <c r="L31" s="55"/>
      <c r="M31" s="54"/>
      <c r="N31" s="149"/>
      <c r="O31" s="149"/>
      <c r="P31" s="152"/>
    </row>
    <row r="32" spans="1:16" s="30" customFormat="1" ht="18.75" customHeight="1">
      <c r="A32" s="179"/>
      <c r="B32" s="56"/>
      <c r="C32" s="57"/>
      <c r="D32" s="56"/>
      <c r="E32" s="57"/>
      <c r="F32" s="56"/>
      <c r="G32" s="57"/>
      <c r="H32" s="56"/>
      <c r="I32" s="57"/>
      <c r="J32" s="56"/>
      <c r="K32" s="57"/>
      <c r="L32" s="58"/>
      <c r="M32" s="59"/>
      <c r="N32" s="150"/>
      <c r="O32" s="150"/>
      <c r="P32" s="153"/>
    </row>
    <row r="33" spans="1:16" s="30" customFormat="1" ht="18.75" customHeight="1">
      <c r="A33" s="179"/>
      <c r="B33" s="53"/>
      <c r="C33" s="54"/>
      <c r="D33" s="53"/>
      <c r="E33" s="54"/>
      <c r="F33" s="53"/>
      <c r="G33" s="54"/>
      <c r="H33" s="53"/>
      <c r="I33" s="54"/>
      <c r="J33" s="53"/>
      <c r="K33" s="54"/>
      <c r="L33" s="55"/>
      <c r="M33" s="54"/>
      <c r="N33" s="150"/>
      <c r="O33" s="150"/>
      <c r="P33" s="153"/>
    </row>
    <row r="34" spans="1:16" s="30" customFormat="1" ht="18.75" customHeight="1">
      <c r="A34" s="180"/>
      <c r="B34" s="56"/>
      <c r="C34" s="57"/>
      <c r="D34" s="56"/>
      <c r="E34" s="57"/>
      <c r="F34" s="56"/>
      <c r="G34" s="57"/>
      <c r="H34" s="56"/>
      <c r="I34" s="57"/>
      <c r="J34" s="56"/>
      <c r="K34" s="57"/>
      <c r="L34" s="58"/>
      <c r="M34" s="59"/>
      <c r="N34" s="151"/>
      <c r="O34" s="151"/>
      <c r="P34" s="154"/>
    </row>
    <row r="35" spans="1:16" s="30" customFormat="1" ht="18.75" customHeight="1">
      <c r="A35" s="178" t="s">
        <v>106</v>
      </c>
      <c r="B35" s="64"/>
      <c r="C35" s="54"/>
      <c r="D35" s="64"/>
      <c r="E35" s="54"/>
      <c r="F35" s="64"/>
      <c r="G35" s="54"/>
      <c r="H35" s="64"/>
      <c r="I35" s="54"/>
      <c r="J35" s="64"/>
      <c r="K35" s="54"/>
      <c r="L35" s="55"/>
      <c r="M35" s="54"/>
      <c r="N35" s="149"/>
      <c r="O35" s="149"/>
      <c r="P35" s="152"/>
    </row>
    <row r="36" spans="1:16" s="30" customFormat="1" ht="18.75" customHeight="1">
      <c r="A36" s="179"/>
      <c r="B36" s="56"/>
      <c r="C36" s="57"/>
      <c r="D36" s="56"/>
      <c r="E36" s="57"/>
      <c r="F36" s="56"/>
      <c r="G36" s="57"/>
      <c r="H36" s="56"/>
      <c r="I36" s="57"/>
      <c r="J36" s="56"/>
      <c r="K36" s="57"/>
      <c r="L36" s="58"/>
      <c r="M36" s="59"/>
      <c r="N36" s="150"/>
      <c r="O36" s="150"/>
      <c r="P36" s="153"/>
    </row>
    <row r="37" spans="1:16" s="30" customFormat="1" ht="18.75" customHeight="1">
      <c r="A37" s="179"/>
      <c r="B37" s="53"/>
      <c r="C37" s="54"/>
      <c r="D37" s="53"/>
      <c r="E37" s="54"/>
      <c r="F37" s="53"/>
      <c r="G37" s="54"/>
      <c r="H37" s="53"/>
      <c r="I37" s="54"/>
      <c r="J37" s="53"/>
      <c r="K37" s="54"/>
      <c r="L37" s="55"/>
      <c r="M37" s="54"/>
      <c r="N37" s="150"/>
      <c r="O37" s="150"/>
      <c r="P37" s="153"/>
    </row>
    <row r="38" spans="1:16" s="30" customFormat="1" ht="18.75" customHeight="1">
      <c r="A38" s="180"/>
      <c r="B38" s="56"/>
      <c r="C38" s="57"/>
      <c r="D38" s="56"/>
      <c r="E38" s="57"/>
      <c r="F38" s="56"/>
      <c r="G38" s="57"/>
      <c r="H38" s="56"/>
      <c r="I38" s="57"/>
      <c r="J38" s="56"/>
      <c r="K38" s="57"/>
      <c r="L38" s="58"/>
      <c r="M38" s="59"/>
      <c r="N38" s="151"/>
      <c r="O38" s="151"/>
      <c r="P38" s="154"/>
    </row>
    <row r="39" spans="1:22" s="30" customFormat="1" ht="18.75" customHeight="1">
      <c r="A39" s="178" t="s">
        <v>70</v>
      </c>
      <c r="B39" s="64"/>
      <c r="C39" s="54"/>
      <c r="D39" s="64"/>
      <c r="E39" s="54"/>
      <c r="F39" s="64"/>
      <c r="G39" s="54"/>
      <c r="H39" s="64"/>
      <c r="I39" s="54"/>
      <c r="J39" s="64"/>
      <c r="K39" s="54"/>
      <c r="L39" s="55"/>
      <c r="M39" s="54"/>
      <c r="N39" s="149"/>
      <c r="O39" s="149"/>
      <c r="P39" s="152"/>
      <c r="Q39" s="106" t="s">
        <v>104</v>
      </c>
      <c r="R39" s="104" t="s">
        <v>178</v>
      </c>
      <c r="S39" s="106" t="s">
        <v>182</v>
      </c>
      <c r="T39" s="104" t="s">
        <v>183</v>
      </c>
      <c r="U39" s="105" t="s">
        <v>188</v>
      </c>
      <c r="V39" s="104" t="s">
        <v>185</v>
      </c>
    </row>
    <row r="40" spans="1:22" s="30" customFormat="1" ht="18.75" customHeight="1">
      <c r="A40" s="179"/>
      <c r="B40" s="56"/>
      <c r="C40" s="57"/>
      <c r="D40" s="56"/>
      <c r="E40" s="57"/>
      <c r="F40" s="56"/>
      <c r="G40" s="57"/>
      <c r="H40" s="56"/>
      <c r="I40" s="57"/>
      <c r="J40" s="56"/>
      <c r="K40" s="57"/>
      <c r="L40" s="58"/>
      <c r="M40" s="59"/>
      <c r="N40" s="150"/>
      <c r="O40" s="150"/>
      <c r="P40" s="153"/>
      <c r="Q40" s="106" t="s">
        <v>42</v>
      </c>
      <c r="R40" s="104" t="s">
        <v>179</v>
      </c>
      <c r="S40" s="88" t="s">
        <v>184</v>
      </c>
      <c r="T40" s="104" t="s">
        <v>185</v>
      </c>
      <c r="U40" s="88" t="s">
        <v>189</v>
      </c>
      <c r="V40" s="104" t="s">
        <v>185</v>
      </c>
    </row>
    <row r="41" spans="1:22" s="30" customFormat="1" ht="18.75" customHeight="1">
      <c r="A41" s="179"/>
      <c r="B41" s="53"/>
      <c r="C41" s="54"/>
      <c r="D41" s="53"/>
      <c r="E41" s="54"/>
      <c r="F41" s="53"/>
      <c r="G41" s="54"/>
      <c r="H41" s="53"/>
      <c r="I41" s="54"/>
      <c r="J41" s="53"/>
      <c r="K41" s="54"/>
      <c r="L41" s="55"/>
      <c r="M41" s="54"/>
      <c r="N41" s="150"/>
      <c r="O41" s="150"/>
      <c r="P41" s="153"/>
      <c r="Q41" s="107" t="s">
        <v>105</v>
      </c>
      <c r="R41" s="103" t="s">
        <v>180</v>
      </c>
      <c r="S41" s="88" t="s">
        <v>186</v>
      </c>
      <c r="T41" s="104" t="s">
        <v>185</v>
      </c>
      <c r="U41" s="88" t="s">
        <v>190</v>
      </c>
      <c r="V41" s="103" t="s">
        <v>135</v>
      </c>
    </row>
    <row r="42" spans="1:20" s="30" customFormat="1" ht="18.75" customHeight="1">
      <c r="A42" s="180"/>
      <c r="B42" s="56"/>
      <c r="C42" s="57"/>
      <c r="D42" s="56"/>
      <c r="E42" s="57"/>
      <c r="F42" s="56"/>
      <c r="G42" s="57"/>
      <c r="H42" s="56"/>
      <c r="I42" s="57"/>
      <c r="J42" s="56"/>
      <c r="K42" s="57"/>
      <c r="L42" s="58"/>
      <c r="M42" s="59"/>
      <c r="N42" s="151"/>
      <c r="O42" s="151"/>
      <c r="P42" s="154"/>
      <c r="Q42" s="106" t="s">
        <v>181</v>
      </c>
      <c r="R42" s="104" t="s">
        <v>179</v>
      </c>
      <c r="S42" s="88" t="s">
        <v>187</v>
      </c>
      <c r="T42" s="104" t="s">
        <v>185</v>
      </c>
    </row>
    <row r="43" spans="1:16" s="30" customFormat="1" ht="18.75" customHeight="1">
      <c r="A43" s="178" t="s">
        <v>71</v>
      </c>
      <c r="B43" s="64"/>
      <c r="C43" s="54"/>
      <c r="D43" s="64"/>
      <c r="E43" s="54"/>
      <c r="F43" s="64"/>
      <c r="G43" s="54"/>
      <c r="H43" s="64"/>
      <c r="I43" s="54"/>
      <c r="J43" s="64"/>
      <c r="K43" s="54"/>
      <c r="L43" s="55"/>
      <c r="M43" s="54"/>
      <c r="N43" s="149"/>
      <c r="O43" s="149"/>
      <c r="P43" s="152"/>
    </row>
    <row r="44" spans="1:16" s="30" customFormat="1" ht="18.75" customHeight="1">
      <c r="A44" s="179"/>
      <c r="B44" s="56"/>
      <c r="C44" s="57"/>
      <c r="D44" s="56"/>
      <c r="E44" s="57"/>
      <c r="F44" s="56"/>
      <c r="G44" s="57"/>
      <c r="H44" s="56"/>
      <c r="I44" s="57"/>
      <c r="J44" s="56"/>
      <c r="K44" s="57"/>
      <c r="L44" s="58"/>
      <c r="M44" s="59"/>
      <c r="N44" s="150"/>
      <c r="O44" s="150"/>
      <c r="P44" s="153"/>
    </row>
    <row r="45" spans="1:16" s="30" customFormat="1" ht="18.75" customHeight="1">
      <c r="A45" s="179"/>
      <c r="B45" s="53"/>
      <c r="C45" s="54"/>
      <c r="D45" s="53"/>
      <c r="E45" s="54"/>
      <c r="F45" s="53"/>
      <c r="G45" s="54"/>
      <c r="H45" s="53"/>
      <c r="I45" s="54"/>
      <c r="J45" s="53"/>
      <c r="K45" s="54"/>
      <c r="L45" s="55"/>
      <c r="M45" s="54"/>
      <c r="N45" s="150"/>
      <c r="O45" s="150"/>
      <c r="P45" s="153"/>
    </row>
    <row r="46" spans="1:16" s="30" customFormat="1" ht="18.75" customHeight="1">
      <c r="A46" s="180"/>
      <c r="B46" s="56"/>
      <c r="C46" s="57"/>
      <c r="D46" s="56"/>
      <c r="E46" s="57"/>
      <c r="F46" s="56"/>
      <c r="G46" s="57"/>
      <c r="H46" s="56"/>
      <c r="I46" s="57"/>
      <c r="J46" s="56"/>
      <c r="K46" s="57"/>
      <c r="L46" s="58"/>
      <c r="M46" s="59"/>
      <c r="N46" s="151"/>
      <c r="O46" s="151"/>
      <c r="P46" s="154"/>
    </row>
    <row r="47" spans="1:16" s="30" customFormat="1" ht="24.75" customHeight="1">
      <c r="A47" s="178" t="s">
        <v>72</v>
      </c>
      <c r="B47" s="64"/>
      <c r="C47" s="54"/>
      <c r="D47" s="64"/>
      <c r="E47" s="54"/>
      <c r="F47" s="64"/>
      <c r="G47" s="54"/>
      <c r="H47" s="64"/>
      <c r="I47" s="54"/>
      <c r="J47" s="64"/>
      <c r="K47" s="54"/>
      <c r="L47" s="55"/>
      <c r="M47" s="54"/>
      <c r="N47" s="149"/>
      <c r="O47" s="149"/>
      <c r="P47" s="152"/>
    </row>
    <row r="48" spans="1:16" s="30" customFormat="1" ht="18.75" customHeight="1">
      <c r="A48" s="179"/>
      <c r="B48" s="56"/>
      <c r="C48" s="57"/>
      <c r="D48" s="56"/>
      <c r="E48" s="57"/>
      <c r="F48" s="56"/>
      <c r="G48" s="57"/>
      <c r="H48" s="56"/>
      <c r="I48" s="57"/>
      <c r="J48" s="56"/>
      <c r="K48" s="57"/>
      <c r="L48" s="58"/>
      <c r="M48" s="59"/>
      <c r="N48" s="150"/>
      <c r="O48" s="150"/>
      <c r="P48" s="153"/>
    </row>
    <row r="49" spans="1:16" s="30" customFormat="1" ht="18.75" customHeight="1">
      <c r="A49" s="179"/>
      <c r="B49" s="53"/>
      <c r="C49" s="54"/>
      <c r="D49" s="53"/>
      <c r="E49" s="54"/>
      <c r="F49" s="53"/>
      <c r="G49" s="54"/>
      <c r="H49" s="53"/>
      <c r="I49" s="54"/>
      <c r="J49" s="53"/>
      <c r="K49" s="54"/>
      <c r="L49" s="55"/>
      <c r="M49" s="54"/>
      <c r="N49" s="150"/>
      <c r="O49" s="150"/>
      <c r="P49" s="153"/>
    </row>
    <row r="50" spans="1:16" s="30" customFormat="1" ht="18.75" customHeight="1">
      <c r="A50" s="180"/>
      <c r="B50" s="56"/>
      <c r="C50" s="57"/>
      <c r="D50" s="56"/>
      <c r="E50" s="57"/>
      <c r="F50" s="56"/>
      <c r="G50" s="57"/>
      <c r="H50" s="56"/>
      <c r="I50" s="57"/>
      <c r="J50" s="56"/>
      <c r="K50" s="57"/>
      <c r="L50" s="58"/>
      <c r="M50" s="59"/>
      <c r="N50" s="151"/>
      <c r="O50" s="151"/>
      <c r="P50" s="154"/>
    </row>
    <row r="51" spans="1:20" s="30" customFormat="1" ht="18.75" customHeight="1">
      <c r="A51" s="178" t="s">
        <v>73</v>
      </c>
      <c r="B51" s="64"/>
      <c r="C51" s="54"/>
      <c r="D51" s="115"/>
      <c r="E51" s="54"/>
      <c r="F51" s="64"/>
      <c r="G51" s="54"/>
      <c r="H51" s="53"/>
      <c r="I51" s="54"/>
      <c r="J51" s="53"/>
      <c r="K51" s="54"/>
      <c r="L51" s="55"/>
      <c r="M51" s="54"/>
      <c r="N51" s="149"/>
      <c r="O51" s="149"/>
      <c r="P51" s="152"/>
      <c r="Q51" s="113" t="s">
        <v>136</v>
      </c>
      <c r="R51" s="108" t="s">
        <v>137</v>
      </c>
      <c r="S51" s="114" t="s">
        <v>200</v>
      </c>
      <c r="T51" s="108" t="s">
        <v>201</v>
      </c>
    </row>
    <row r="52" spans="1:20" s="30" customFormat="1" ht="18.75" customHeight="1">
      <c r="A52" s="179"/>
      <c r="B52" s="56"/>
      <c r="C52" s="57"/>
      <c r="D52" s="56"/>
      <c r="E52" s="57"/>
      <c r="F52" s="56"/>
      <c r="G52" s="57"/>
      <c r="H52" s="56"/>
      <c r="I52" s="57"/>
      <c r="J52" s="56"/>
      <c r="K52" s="57"/>
      <c r="L52" s="58"/>
      <c r="M52" s="59"/>
      <c r="N52" s="150"/>
      <c r="O52" s="150"/>
      <c r="P52" s="153"/>
      <c r="Q52" s="114" t="s">
        <v>198</v>
      </c>
      <c r="R52" s="108" t="s">
        <v>157</v>
      </c>
      <c r="S52" s="114" t="s">
        <v>202</v>
      </c>
      <c r="T52" s="108" t="s">
        <v>203</v>
      </c>
    </row>
    <row r="53" spans="1:20" s="30" customFormat="1" ht="18.75" customHeight="1">
      <c r="A53" s="179"/>
      <c r="B53" s="53"/>
      <c r="C53" s="54"/>
      <c r="D53" s="53"/>
      <c r="E53" s="54"/>
      <c r="F53" s="53"/>
      <c r="G53" s="54"/>
      <c r="H53" s="53"/>
      <c r="I53" s="54"/>
      <c r="J53" s="53"/>
      <c r="K53" s="54"/>
      <c r="L53" s="55"/>
      <c r="M53" s="54"/>
      <c r="N53" s="150"/>
      <c r="O53" s="150"/>
      <c r="P53" s="153"/>
      <c r="Q53" s="115" t="s">
        <v>104</v>
      </c>
      <c r="R53" s="108" t="s">
        <v>171</v>
      </c>
      <c r="S53" s="87" t="s">
        <v>204</v>
      </c>
      <c r="T53" s="108" t="s">
        <v>169</v>
      </c>
    </row>
    <row r="54" spans="1:20" s="30" customFormat="1" ht="18.75" customHeight="1">
      <c r="A54" s="180"/>
      <c r="B54" s="56"/>
      <c r="C54" s="57"/>
      <c r="D54" s="56"/>
      <c r="E54" s="57"/>
      <c r="F54" s="56"/>
      <c r="G54" s="57"/>
      <c r="H54" s="56"/>
      <c r="I54" s="57"/>
      <c r="J54" s="56"/>
      <c r="K54" s="57"/>
      <c r="L54" s="58"/>
      <c r="M54" s="59"/>
      <c r="N54" s="151"/>
      <c r="O54" s="151"/>
      <c r="P54" s="154"/>
      <c r="Q54" s="116" t="s">
        <v>199</v>
      </c>
      <c r="R54" s="108" t="s">
        <v>157</v>
      </c>
      <c r="S54" s="117" t="s">
        <v>205</v>
      </c>
      <c r="T54" s="108" t="s">
        <v>206</v>
      </c>
    </row>
    <row r="55" spans="1:16" s="30" customFormat="1" ht="18.75" customHeight="1">
      <c r="A55" s="178" t="s">
        <v>74</v>
      </c>
      <c r="B55" s="53"/>
      <c r="C55" s="54"/>
      <c r="D55" s="53"/>
      <c r="E55" s="54"/>
      <c r="F55" s="53"/>
      <c r="G55" s="54"/>
      <c r="H55" s="53"/>
      <c r="I55" s="54"/>
      <c r="J55" s="53"/>
      <c r="K55" s="54"/>
      <c r="L55" s="55"/>
      <c r="M55" s="54"/>
      <c r="N55" s="149"/>
      <c r="O55" s="149"/>
      <c r="P55" s="152"/>
    </row>
    <row r="56" spans="1:16" s="30" customFormat="1" ht="18.75" customHeight="1">
      <c r="A56" s="179"/>
      <c r="B56" s="56"/>
      <c r="C56" s="57"/>
      <c r="D56" s="56"/>
      <c r="E56" s="57"/>
      <c r="F56" s="56"/>
      <c r="G56" s="57"/>
      <c r="H56" s="56"/>
      <c r="I56" s="57"/>
      <c r="J56" s="56"/>
      <c r="K56" s="57"/>
      <c r="L56" s="58"/>
      <c r="M56" s="59"/>
      <c r="N56" s="150"/>
      <c r="O56" s="150"/>
      <c r="P56" s="153"/>
    </row>
    <row r="57" spans="1:16" s="30" customFormat="1" ht="18.75" customHeight="1">
      <c r="A57" s="179"/>
      <c r="B57" s="53"/>
      <c r="C57" s="54"/>
      <c r="D57" s="53"/>
      <c r="E57" s="54"/>
      <c r="F57" s="53"/>
      <c r="G57" s="54"/>
      <c r="H57" s="53"/>
      <c r="I57" s="54"/>
      <c r="J57" s="53"/>
      <c r="K57" s="54"/>
      <c r="L57" s="55"/>
      <c r="M57" s="54"/>
      <c r="N57" s="150"/>
      <c r="O57" s="150"/>
      <c r="P57" s="153"/>
    </row>
    <row r="58" spans="1:16" s="30" customFormat="1" ht="18.75" customHeight="1">
      <c r="A58" s="180"/>
      <c r="B58" s="56"/>
      <c r="C58" s="57"/>
      <c r="D58" s="56"/>
      <c r="E58" s="57"/>
      <c r="F58" s="56"/>
      <c r="G58" s="57"/>
      <c r="H58" s="56"/>
      <c r="I58" s="57"/>
      <c r="J58" s="56"/>
      <c r="K58" s="57"/>
      <c r="L58" s="58"/>
      <c r="M58" s="59"/>
      <c r="N58" s="151"/>
      <c r="O58" s="151"/>
      <c r="P58" s="154"/>
    </row>
    <row r="59" spans="1:16" s="30" customFormat="1" ht="18.75" customHeight="1">
      <c r="A59" s="178" t="s">
        <v>103</v>
      </c>
      <c r="B59" s="53"/>
      <c r="C59" s="54"/>
      <c r="D59" s="53"/>
      <c r="E59" s="54"/>
      <c r="F59" s="53"/>
      <c r="G59" s="54"/>
      <c r="H59" s="53"/>
      <c r="I59" s="54"/>
      <c r="J59" s="53"/>
      <c r="K59" s="54"/>
      <c r="L59" s="55"/>
      <c r="M59" s="54"/>
      <c r="N59" s="149"/>
      <c r="O59" s="149"/>
      <c r="P59" s="152"/>
    </row>
    <row r="60" spans="1:16" s="30" customFormat="1" ht="18.75" customHeight="1">
      <c r="A60" s="179"/>
      <c r="B60" s="56"/>
      <c r="C60" s="57"/>
      <c r="D60" s="56"/>
      <c r="E60" s="57"/>
      <c r="F60" s="56"/>
      <c r="G60" s="57"/>
      <c r="H60" s="56"/>
      <c r="I60" s="57"/>
      <c r="J60" s="56"/>
      <c r="K60" s="57"/>
      <c r="L60" s="58"/>
      <c r="M60" s="59"/>
      <c r="N60" s="150"/>
      <c r="O60" s="150"/>
      <c r="P60" s="153"/>
    </row>
    <row r="61" spans="1:16" s="30" customFormat="1" ht="18.75" customHeight="1">
      <c r="A61" s="179"/>
      <c r="B61" s="53"/>
      <c r="C61" s="54"/>
      <c r="D61" s="53"/>
      <c r="E61" s="54"/>
      <c r="F61" s="53"/>
      <c r="G61" s="54"/>
      <c r="H61" s="53"/>
      <c r="I61" s="54"/>
      <c r="J61" s="53"/>
      <c r="K61" s="54"/>
      <c r="L61" s="55"/>
      <c r="M61" s="54"/>
      <c r="N61" s="150"/>
      <c r="O61" s="150"/>
      <c r="P61" s="153"/>
    </row>
    <row r="62" spans="1:16" s="30" customFormat="1" ht="18.75" customHeight="1">
      <c r="A62" s="180"/>
      <c r="B62" s="56"/>
      <c r="C62" s="57"/>
      <c r="D62" s="56"/>
      <c r="E62" s="57"/>
      <c r="F62" s="56"/>
      <c r="G62" s="57"/>
      <c r="H62" s="56"/>
      <c r="I62" s="57"/>
      <c r="J62" s="56"/>
      <c r="K62" s="57"/>
      <c r="L62" s="58"/>
      <c r="M62" s="59"/>
      <c r="N62" s="151"/>
      <c r="O62" s="151"/>
      <c r="P62" s="154"/>
    </row>
    <row r="63" spans="1:16" s="30" customFormat="1" ht="18.75" customHeight="1">
      <c r="A63" s="178" t="s">
        <v>75</v>
      </c>
      <c r="B63" s="53"/>
      <c r="C63" s="54"/>
      <c r="D63" s="53"/>
      <c r="E63" s="54"/>
      <c r="F63" s="53"/>
      <c r="G63" s="54"/>
      <c r="H63" s="53"/>
      <c r="I63" s="54"/>
      <c r="J63" s="53"/>
      <c r="K63" s="54"/>
      <c r="L63" s="83"/>
      <c r="M63" s="54"/>
      <c r="N63" s="149"/>
      <c r="O63" s="149"/>
      <c r="P63" s="152"/>
    </row>
    <row r="64" spans="1:16" s="30" customFormat="1" ht="18.75" customHeight="1">
      <c r="A64" s="179"/>
      <c r="B64" s="56"/>
      <c r="C64" s="57"/>
      <c r="D64" s="56"/>
      <c r="E64" s="57"/>
      <c r="F64" s="56"/>
      <c r="G64" s="57"/>
      <c r="H64" s="56"/>
      <c r="I64" s="57"/>
      <c r="J64" s="56"/>
      <c r="K64" s="57"/>
      <c r="L64" s="58"/>
      <c r="M64" s="59"/>
      <c r="N64" s="150"/>
      <c r="O64" s="150"/>
      <c r="P64" s="153"/>
    </row>
    <row r="65" spans="1:16" s="30" customFormat="1" ht="18.75" customHeight="1">
      <c r="A65" s="179"/>
      <c r="B65" s="53"/>
      <c r="C65" s="54"/>
      <c r="D65" s="53"/>
      <c r="E65" s="54"/>
      <c r="F65" s="53"/>
      <c r="G65" s="54"/>
      <c r="H65" s="53"/>
      <c r="I65" s="54"/>
      <c r="J65" s="53"/>
      <c r="K65" s="90"/>
      <c r="L65" s="53"/>
      <c r="M65" s="90"/>
      <c r="N65" s="150"/>
      <c r="O65" s="150"/>
      <c r="P65" s="153"/>
    </row>
    <row r="66" spans="1:16" s="30" customFormat="1" ht="18.75" customHeight="1">
      <c r="A66" s="180"/>
      <c r="B66" s="56"/>
      <c r="C66" s="57"/>
      <c r="D66" s="56"/>
      <c r="E66" s="57"/>
      <c r="F66" s="56"/>
      <c r="G66" s="57"/>
      <c r="H66" s="56"/>
      <c r="I66" s="57"/>
      <c r="J66" s="56"/>
      <c r="K66" s="57"/>
      <c r="L66" s="56"/>
      <c r="M66" s="57"/>
      <c r="N66" s="151"/>
      <c r="O66" s="151"/>
      <c r="P66" s="154"/>
    </row>
    <row r="67" spans="1:17" s="30" customFormat="1" ht="18.75" customHeight="1">
      <c r="A67" s="178" t="s">
        <v>76</v>
      </c>
      <c r="B67" s="53"/>
      <c r="C67" s="54"/>
      <c r="D67" s="53"/>
      <c r="E67" s="54"/>
      <c r="F67" s="53"/>
      <c r="G67" s="54"/>
      <c r="H67" s="53"/>
      <c r="I67" s="54"/>
      <c r="J67" s="53"/>
      <c r="K67" s="54"/>
      <c r="L67" s="83"/>
      <c r="M67" s="54"/>
      <c r="N67" s="149"/>
      <c r="O67" s="149"/>
      <c r="P67" s="152"/>
      <c r="Q67" s="1"/>
    </row>
    <row r="68" spans="1:17" s="30" customFormat="1" ht="18.75" customHeight="1">
      <c r="A68" s="179"/>
      <c r="B68" s="56"/>
      <c r="C68" s="57"/>
      <c r="D68" s="56"/>
      <c r="E68" s="57"/>
      <c r="F68" s="56"/>
      <c r="G68" s="57"/>
      <c r="H68" s="56"/>
      <c r="I68" s="57"/>
      <c r="J68" s="56"/>
      <c r="K68" s="57"/>
      <c r="L68" s="58"/>
      <c r="M68" s="59"/>
      <c r="N68" s="150"/>
      <c r="O68" s="150"/>
      <c r="P68" s="153"/>
      <c r="Q68" s="1"/>
    </row>
    <row r="69" spans="1:17" s="30" customFormat="1" ht="18.75" customHeight="1">
      <c r="A69" s="179"/>
      <c r="B69" s="53"/>
      <c r="C69" s="54"/>
      <c r="D69" s="53"/>
      <c r="E69" s="54"/>
      <c r="F69" s="53"/>
      <c r="G69" s="54"/>
      <c r="H69" s="53"/>
      <c r="I69" s="54"/>
      <c r="J69" s="53"/>
      <c r="K69" s="54"/>
      <c r="L69" s="83"/>
      <c r="M69" s="54"/>
      <c r="N69" s="150"/>
      <c r="O69" s="150"/>
      <c r="P69" s="153"/>
      <c r="Q69" s="1"/>
    </row>
    <row r="70" spans="1:17" s="30" customFormat="1" ht="18.75" customHeight="1">
      <c r="A70" s="180"/>
      <c r="B70" s="56"/>
      <c r="C70" s="57"/>
      <c r="D70" s="56"/>
      <c r="E70" s="57"/>
      <c r="F70" s="56"/>
      <c r="G70" s="57"/>
      <c r="H70" s="56"/>
      <c r="I70" s="57"/>
      <c r="J70" s="56"/>
      <c r="K70" s="57"/>
      <c r="L70" s="58"/>
      <c r="M70" s="59"/>
      <c r="N70" s="151"/>
      <c r="O70" s="151"/>
      <c r="P70" s="154"/>
      <c r="Q70" s="1"/>
    </row>
    <row r="71" spans="1:16" s="30" customFormat="1" ht="18.75" customHeight="1">
      <c r="A71" s="178" t="s">
        <v>77</v>
      </c>
      <c r="B71" s="53"/>
      <c r="C71" s="54"/>
      <c r="D71" s="53"/>
      <c r="E71" s="54"/>
      <c r="F71" s="53"/>
      <c r="G71" s="54"/>
      <c r="H71" s="53"/>
      <c r="I71" s="54"/>
      <c r="J71" s="53"/>
      <c r="K71" s="54"/>
      <c r="L71" s="83"/>
      <c r="M71" s="54"/>
      <c r="N71" s="149"/>
      <c r="O71" s="149"/>
      <c r="P71" s="152"/>
    </row>
    <row r="72" spans="1:16" s="30" customFormat="1" ht="18.75" customHeight="1">
      <c r="A72" s="179"/>
      <c r="B72" s="56"/>
      <c r="C72" s="57"/>
      <c r="D72" s="56"/>
      <c r="E72" s="57"/>
      <c r="F72" s="56"/>
      <c r="G72" s="57"/>
      <c r="H72" s="56"/>
      <c r="I72" s="57"/>
      <c r="J72" s="56"/>
      <c r="K72" s="57"/>
      <c r="L72" s="58"/>
      <c r="M72" s="59"/>
      <c r="N72" s="150"/>
      <c r="O72" s="150"/>
      <c r="P72" s="153"/>
    </row>
    <row r="73" spans="1:16" s="30" customFormat="1" ht="18.75" customHeight="1">
      <c r="A73" s="179"/>
      <c r="B73" s="53"/>
      <c r="C73" s="54"/>
      <c r="D73" s="53"/>
      <c r="E73" s="54"/>
      <c r="F73" s="53"/>
      <c r="G73" s="54"/>
      <c r="H73" s="53"/>
      <c r="I73" s="54"/>
      <c r="J73" s="53"/>
      <c r="K73" s="54"/>
      <c r="L73" s="83"/>
      <c r="M73" s="54"/>
      <c r="N73" s="150"/>
      <c r="O73" s="150"/>
      <c r="P73" s="153"/>
    </row>
    <row r="74" spans="1:16" s="30" customFormat="1" ht="18.75" customHeight="1">
      <c r="A74" s="180"/>
      <c r="B74" s="56"/>
      <c r="C74" s="57"/>
      <c r="D74" s="56"/>
      <c r="E74" s="57"/>
      <c r="F74" s="56"/>
      <c r="G74" s="57"/>
      <c r="H74" s="56"/>
      <c r="I74" s="57"/>
      <c r="J74" s="56"/>
      <c r="K74" s="57"/>
      <c r="L74" s="58"/>
      <c r="M74" s="59"/>
      <c r="N74" s="151"/>
      <c r="O74" s="151"/>
      <c r="P74" s="154"/>
    </row>
    <row r="75" spans="1:17" s="30" customFormat="1" ht="18.75" customHeight="1">
      <c r="A75" s="181" t="s">
        <v>92</v>
      </c>
      <c r="B75" s="53"/>
      <c r="C75" s="54"/>
      <c r="D75" s="53"/>
      <c r="E75" s="54"/>
      <c r="F75" s="53"/>
      <c r="G75" s="54"/>
      <c r="H75" s="53"/>
      <c r="I75" s="54"/>
      <c r="J75" s="53"/>
      <c r="K75" s="54"/>
      <c r="L75" s="83"/>
      <c r="M75" s="54"/>
      <c r="N75" s="149"/>
      <c r="O75" s="149"/>
      <c r="P75" s="152"/>
      <c r="Q75" s="1"/>
    </row>
    <row r="76" spans="1:17" s="30" customFormat="1" ht="18.75" customHeight="1">
      <c r="A76" s="182"/>
      <c r="B76" s="56"/>
      <c r="C76" s="57"/>
      <c r="D76" s="56"/>
      <c r="E76" s="57"/>
      <c r="F76" s="56"/>
      <c r="G76" s="57"/>
      <c r="H76" s="56"/>
      <c r="I76" s="57"/>
      <c r="J76" s="56"/>
      <c r="K76" s="57"/>
      <c r="L76" s="58"/>
      <c r="M76" s="59"/>
      <c r="N76" s="150"/>
      <c r="O76" s="150"/>
      <c r="P76" s="153"/>
      <c r="Q76" s="1"/>
    </row>
    <row r="77" spans="1:16" s="30" customFormat="1" ht="18.75" customHeight="1">
      <c r="A77" s="182"/>
      <c r="B77" s="53"/>
      <c r="C77" s="54"/>
      <c r="D77" s="53"/>
      <c r="E77" s="54"/>
      <c r="F77" s="53"/>
      <c r="G77" s="54"/>
      <c r="H77" s="53"/>
      <c r="I77" s="54"/>
      <c r="J77" s="53"/>
      <c r="K77" s="54"/>
      <c r="L77" s="83"/>
      <c r="M77" s="54"/>
      <c r="N77" s="150"/>
      <c r="O77" s="150"/>
      <c r="P77" s="153"/>
    </row>
    <row r="78" spans="1:16" s="30" customFormat="1" ht="18.75" customHeight="1">
      <c r="A78" s="183"/>
      <c r="B78" s="56"/>
      <c r="C78" s="57"/>
      <c r="D78" s="56"/>
      <c r="E78" s="57"/>
      <c r="F78" s="56"/>
      <c r="G78" s="57"/>
      <c r="H78" s="56"/>
      <c r="I78" s="57"/>
      <c r="J78" s="56"/>
      <c r="K78" s="57"/>
      <c r="L78" s="58"/>
      <c r="M78" s="59"/>
      <c r="N78" s="151"/>
      <c r="O78" s="151"/>
      <c r="P78" s="154"/>
    </row>
    <row r="79" spans="1:16" s="30" customFormat="1" ht="18.75" customHeight="1">
      <c r="A79" s="178" t="s">
        <v>93</v>
      </c>
      <c r="B79" s="53"/>
      <c r="C79" s="54"/>
      <c r="D79" s="53"/>
      <c r="E79" s="54"/>
      <c r="F79" s="53"/>
      <c r="G79" s="54"/>
      <c r="H79" s="53"/>
      <c r="I79" s="54"/>
      <c r="J79" s="53"/>
      <c r="K79" s="54"/>
      <c r="L79" s="83"/>
      <c r="M79" s="54"/>
      <c r="N79" s="149"/>
      <c r="O79" s="149"/>
      <c r="P79" s="152"/>
    </row>
    <row r="80" spans="1:16" s="30" customFormat="1" ht="18.75" customHeight="1">
      <c r="A80" s="179"/>
      <c r="B80" s="56"/>
      <c r="C80" s="57"/>
      <c r="D80" s="56"/>
      <c r="E80" s="57"/>
      <c r="F80" s="56"/>
      <c r="G80" s="57"/>
      <c r="H80" s="56"/>
      <c r="I80" s="57"/>
      <c r="J80" s="56"/>
      <c r="K80" s="57"/>
      <c r="L80" s="56"/>
      <c r="M80" s="57"/>
      <c r="N80" s="150"/>
      <c r="O80" s="150"/>
      <c r="P80" s="153"/>
    </row>
    <row r="81" spans="1:16" s="30" customFormat="1" ht="18.75" customHeight="1">
      <c r="A81" s="179"/>
      <c r="B81" s="53"/>
      <c r="C81" s="54"/>
      <c r="D81" s="53"/>
      <c r="E81" s="54"/>
      <c r="F81" s="53"/>
      <c r="G81" s="54"/>
      <c r="H81" s="53"/>
      <c r="I81" s="54"/>
      <c r="J81" s="53"/>
      <c r="K81" s="54"/>
      <c r="L81" s="55"/>
      <c r="M81" s="54"/>
      <c r="N81" s="150"/>
      <c r="O81" s="150"/>
      <c r="P81" s="153"/>
    </row>
    <row r="82" spans="1:16" s="30" customFormat="1" ht="18.75" customHeight="1">
      <c r="A82" s="180"/>
      <c r="B82" s="56"/>
      <c r="C82" s="57"/>
      <c r="D82" s="56"/>
      <c r="E82" s="57"/>
      <c r="F82" s="56"/>
      <c r="G82" s="57"/>
      <c r="H82" s="56"/>
      <c r="I82" s="57"/>
      <c r="J82" s="56"/>
      <c r="K82" s="57"/>
      <c r="L82" s="58"/>
      <c r="M82" s="59"/>
      <c r="N82" s="151"/>
      <c r="O82" s="151"/>
      <c r="P82" s="154"/>
    </row>
    <row r="83" spans="1:16" s="30" customFormat="1" ht="18.75" customHeight="1">
      <c r="A83" s="178" t="s">
        <v>94</v>
      </c>
      <c r="B83" s="53"/>
      <c r="C83" s="54"/>
      <c r="D83" s="53"/>
      <c r="E83" s="54"/>
      <c r="F83" s="53"/>
      <c r="G83" s="54"/>
      <c r="H83" s="53"/>
      <c r="I83" s="54"/>
      <c r="J83" s="53"/>
      <c r="K83" s="54"/>
      <c r="L83" s="55"/>
      <c r="M83" s="54"/>
      <c r="N83" s="149"/>
      <c r="O83" s="149"/>
      <c r="P83" s="152"/>
    </row>
    <row r="84" spans="1:16" s="30" customFormat="1" ht="18.75" customHeight="1">
      <c r="A84" s="179"/>
      <c r="B84" s="56"/>
      <c r="C84" s="57"/>
      <c r="D84" s="56"/>
      <c r="E84" s="57"/>
      <c r="F84" s="56"/>
      <c r="G84" s="57"/>
      <c r="H84" s="56"/>
      <c r="I84" s="57"/>
      <c r="J84" s="56"/>
      <c r="K84" s="57"/>
      <c r="L84" s="58"/>
      <c r="M84" s="59"/>
      <c r="N84" s="150"/>
      <c r="O84" s="150"/>
      <c r="P84" s="153"/>
    </row>
    <row r="85" spans="1:16" s="30" customFormat="1" ht="18.75" customHeight="1">
      <c r="A85" s="179"/>
      <c r="B85" s="53"/>
      <c r="C85" s="54"/>
      <c r="D85" s="53"/>
      <c r="E85" s="54"/>
      <c r="F85" s="53"/>
      <c r="G85" s="54"/>
      <c r="H85" s="53"/>
      <c r="I85" s="54"/>
      <c r="J85" s="53"/>
      <c r="K85" s="54"/>
      <c r="L85" s="55"/>
      <c r="M85" s="54"/>
      <c r="N85" s="150"/>
      <c r="O85" s="150"/>
      <c r="P85" s="153"/>
    </row>
    <row r="86" spans="1:16" s="30" customFormat="1" ht="18.75" customHeight="1">
      <c r="A86" s="180"/>
      <c r="B86" s="56"/>
      <c r="C86" s="57"/>
      <c r="D86" s="56"/>
      <c r="E86" s="57"/>
      <c r="F86" s="56"/>
      <c r="G86" s="57"/>
      <c r="H86" s="56"/>
      <c r="I86" s="57"/>
      <c r="J86" s="56"/>
      <c r="K86" s="57"/>
      <c r="L86" s="58"/>
      <c r="M86" s="59"/>
      <c r="N86" s="151"/>
      <c r="O86" s="151"/>
      <c r="P86" s="154"/>
    </row>
    <row r="87" spans="1:16" s="30" customFormat="1" ht="18.75" customHeight="1">
      <c r="A87" s="178" t="s">
        <v>95</v>
      </c>
      <c r="B87" s="53"/>
      <c r="C87" s="54"/>
      <c r="D87" s="53"/>
      <c r="E87" s="54"/>
      <c r="F87" s="53"/>
      <c r="G87" s="54"/>
      <c r="H87" s="53"/>
      <c r="I87" s="54"/>
      <c r="J87" s="53"/>
      <c r="K87" s="54"/>
      <c r="L87" s="55"/>
      <c r="M87" s="54"/>
      <c r="N87" s="149"/>
      <c r="O87" s="149"/>
      <c r="P87" s="152"/>
    </row>
    <row r="88" spans="1:16" s="30" customFormat="1" ht="18.75" customHeight="1">
      <c r="A88" s="179"/>
      <c r="B88" s="56"/>
      <c r="C88" s="57"/>
      <c r="D88" s="56"/>
      <c r="E88" s="57"/>
      <c r="F88" s="56"/>
      <c r="G88" s="57"/>
      <c r="H88" s="56"/>
      <c r="I88" s="57"/>
      <c r="J88" s="56"/>
      <c r="K88" s="57"/>
      <c r="L88" s="58"/>
      <c r="M88" s="59"/>
      <c r="N88" s="150"/>
      <c r="O88" s="150"/>
      <c r="P88" s="153"/>
    </row>
    <row r="89" spans="1:16" s="30" customFormat="1" ht="18.75" customHeight="1">
      <c r="A89" s="179"/>
      <c r="B89" s="53"/>
      <c r="C89" s="54"/>
      <c r="D89" s="53"/>
      <c r="E89" s="54"/>
      <c r="F89" s="53"/>
      <c r="G89" s="54"/>
      <c r="H89" s="53"/>
      <c r="I89" s="54"/>
      <c r="J89" s="53"/>
      <c r="K89" s="54"/>
      <c r="L89" s="55"/>
      <c r="M89" s="54"/>
      <c r="N89" s="150"/>
      <c r="O89" s="150"/>
      <c r="P89" s="153"/>
    </row>
    <row r="90" spans="1:16" s="30" customFormat="1" ht="18.75" customHeight="1">
      <c r="A90" s="180"/>
      <c r="B90" s="56"/>
      <c r="C90" s="57"/>
      <c r="D90" s="56"/>
      <c r="E90" s="57"/>
      <c r="F90" s="56"/>
      <c r="G90" s="57"/>
      <c r="H90" s="56"/>
      <c r="I90" s="57"/>
      <c r="J90" s="56"/>
      <c r="K90" s="57"/>
      <c r="L90" s="58"/>
      <c r="M90" s="59"/>
      <c r="N90" s="151"/>
      <c r="O90" s="151"/>
      <c r="P90" s="154"/>
    </row>
    <row r="91" spans="1:16" s="30" customFormat="1" ht="18.75" customHeight="1">
      <c r="A91" s="178" t="s">
        <v>96</v>
      </c>
      <c r="B91" s="53"/>
      <c r="C91" s="54"/>
      <c r="D91" s="53"/>
      <c r="E91" s="54"/>
      <c r="F91" s="53"/>
      <c r="G91" s="54"/>
      <c r="H91" s="53"/>
      <c r="I91" s="54"/>
      <c r="J91" s="53"/>
      <c r="K91" s="54"/>
      <c r="L91" s="55"/>
      <c r="M91" s="54"/>
      <c r="N91" s="149"/>
      <c r="O91" s="149"/>
      <c r="P91" s="152"/>
    </row>
    <row r="92" spans="1:16" s="30" customFormat="1" ht="18.75" customHeight="1">
      <c r="A92" s="179"/>
      <c r="B92" s="56"/>
      <c r="C92" s="57"/>
      <c r="D92" s="56"/>
      <c r="E92" s="57"/>
      <c r="F92" s="56"/>
      <c r="G92" s="57"/>
      <c r="H92" s="56"/>
      <c r="I92" s="57"/>
      <c r="J92" s="56"/>
      <c r="K92" s="57"/>
      <c r="L92" s="58"/>
      <c r="M92" s="59"/>
      <c r="N92" s="150"/>
      <c r="O92" s="150"/>
      <c r="P92" s="153"/>
    </row>
    <row r="93" spans="1:16" s="30" customFormat="1" ht="18.75" customHeight="1">
      <c r="A93" s="179"/>
      <c r="B93" s="53"/>
      <c r="C93" s="54"/>
      <c r="D93" s="53"/>
      <c r="E93" s="54"/>
      <c r="F93" s="53"/>
      <c r="G93" s="54"/>
      <c r="H93" s="53"/>
      <c r="I93" s="54"/>
      <c r="J93" s="53"/>
      <c r="K93" s="54"/>
      <c r="L93" s="55"/>
      <c r="M93" s="54"/>
      <c r="N93" s="150"/>
      <c r="O93" s="150"/>
      <c r="P93" s="153"/>
    </row>
    <row r="94" spans="1:16" s="30" customFormat="1" ht="18.75" customHeight="1">
      <c r="A94" s="180"/>
      <c r="B94" s="56"/>
      <c r="C94" s="57"/>
      <c r="D94" s="56"/>
      <c r="E94" s="57"/>
      <c r="F94" s="56"/>
      <c r="G94" s="57"/>
      <c r="H94" s="56"/>
      <c r="I94" s="57"/>
      <c r="J94" s="56"/>
      <c r="K94" s="57"/>
      <c r="L94" s="58"/>
      <c r="M94" s="59"/>
      <c r="N94" s="151"/>
      <c r="O94" s="151"/>
      <c r="P94" s="154"/>
    </row>
    <row r="95" spans="1:16" s="30" customFormat="1" ht="18.75" customHeight="1">
      <c r="A95" s="178" t="s">
        <v>78</v>
      </c>
      <c r="B95" s="53"/>
      <c r="C95" s="54"/>
      <c r="D95" s="53"/>
      <c r="E95" s="54"/>
      <c r="F95" s="53"/>
      <c r="G95" s="54"/>
      <c r="H95" s="53"/>
      <c r="I95" s="54"/>
      <c r="J95" s="53"/>
      <c r="K95" s="54"/>
      <c r="L95" s="55"/>
      <c r="M95" s="54"/>
      <c r="N95" s="149"/>
      <c r="O95" s="149"/>
      <c r="P95" s="152"/>
    </row>
    <row r="96" spans="1:16" s="30" customFormat="1" ht="18.75" customHeight="1">
      <c r="A96" s="179"/>
      <c r="B96" s="56"/>
      <c r="C96" s="57"/>
      <c r="D96" s="56"/>
      <c r="E96" s="57"/>
      <c r="F96" s="56"/>
      <c r="G96" s="57"/>
      <c r="H96" s="56"/>
      <c r="I96" s="57"/>
      <c r="J96" s="56"/>
      <c r="K96" s="57"/>
      <c r="L96" s="56"/>
      <c r="M96" s="57"/>
      <c r="N96" s="150"/>
      <c r="O96" s="150"/>
      <c r="P96" s="153"/>
    </row>
    <row r="97" spans="1:16" s="30" customFormat="1" ht="18.75" customHeight="1">
      <c r="A97" s="179"/>
      <c r="B97" s="53"/>
      <c r="C97" s="54"/>
      <c r="D97" s="53"/>
      <c r="E97" s="54"/>
      <c r="F97" s="53"/>
      <c r="G97" s="54"/>
      <c r="H97" s="53"/>
      <c r="I97" s="54"/>
      <c r="J97" s="53"/>
      <c r="K97" s="54"/>
      <c r="L97" s="55"/>
      <c r="M97" s="54"/>
      <c r="N97" s="150"/>
      <c r="O97" s="150"/>
      <c r="P97" s="153"/>
    </row>
    <row r="98" spans="1:16" s="30" customFormat="1" ht="18.75" customHeight="1">
      <c r="A98" s="180"/>
      <c r="B98" s="56"/>
      <c r="C98" s="57"/>
      <c r="D98" s="56"/>
      <c r="E98" s="57"/>
      <c r="F98" s="56"/>
      <c r="G98" s="57"/>
      <c r="H98" s="56"/>
      <c r="I98" s="57"/>
      <c r="J98" s="56"/>
      <c r="K98" s="57"/>
      <c r="L98" s="58"/>
      <c r="M98" s="59"/>
      <c r="N98" s="151"/>
      <c r="O98" s="151"/>
      <c r="P98" s="154"/>
    </row>
    <row r="99" spans="1:16" s="30" customFormat="1" ht="18.75" customHeight="1">
      <c r="A99" s="181" t="s">
        <v>79</v>
      </c>
      <c r="B99" s="53"/>
      <c r="C99" s="54"/>
      <c r="D99" s="53"/>
      <c r="E99" s="54"/>
      <c r="F99" s="53"/>
      <c r="G99" s="54"/>
      <c r="H99" s="53"/>
      <c r="I99" s="54"/>
      <c r="J99" s="53"/>
      <c r="K99" s="54"/>
      <c r="L99" s="55"/>
      <c r="M99" s="54"/>
      <c r="N99" s="149"/>
      <c r="O99" s="149"/>
      <c r="P99" s="152"/>
    </row>
    <row r="100" spans="1:16" s="30" customFormat="1" ht="18.75" customHeight="1">
      <c r="A100" s="182"/>
      <c r="B100" s="56"/>
      <c r="C100" s="57"/>
      <c r="D100" s="56"/>
      <c r="E100" s="57"/>
      <c r="F100" s="56"/>
      <c r="G100" s="57"/>
      <c r="H100" s="56"/>
      <c r="I100" s="57"/>
      <c r="J100" s="56"/>
      <c r="K100" s="57"/>
      <c r="L100" s="56"/>
      <c r="M100" s="57"/>
      <c r="N100" s="150"/>
      <c r="O100" s="150"/>
      <c r="P100" s="153"/>
    </row>
    <row r="101" spans="1:16" s="30" customFormat="1" ht="18.75" customHeight="1">
      <c r="A101" s="182"/>
      <c r="B101" s="53"/>
      <c r="C101" s="54"/>
      <c r="D101" s="53"/>
      <c r="E101" s="54"/>
      <c r="F101" s="53"/>
      <c r="G101" s="54"/>
      <c r="H101" s="53"/>
      <c r="I101" s="54"/>
      <c r="J101" s="53"/>
      <c r="K101" s="54"/>
      <c r="L101" s="55"/>
      <c r="M101" s="54"/>
      <c r="N101" s="150"/>
      <c r="O101" s="150"/>
      <c r="P101" s="153"/>
    </row>
    <row r="102" spans="1:20" s="30" customFormat="1" ht="18.75" customHeight="1">
      <c r="A102" s="183"/>
      <c r="B102" s="56"/>
      <c r="C102" s="57"/>
      <c r="D102" s="56"/>
      <c r="E102" s="57"/>
      <c r="F102" s="56"/>
      <c r="G102" s="57"/>
      <c r="H102" s="56"/>
      <c r="I102" s="57"/>
      <c r="J102" s="56"/>
      <c r="K102" s="57"/>
      <c r="L102" s="58"/>
      <c r="M102" s="59"/>
      <c r="N102" s="151"/>
      <c r="O102" s="151"/>
      <c r="P102" s="154"/>
      <c r="S102" s="102" t="s">
        <v>195</v>
      </c>
      <c r="T102" s="109" t="s">
        <v>191</v>
      </c>
    </row>
    <row r="103" spans="1:20" s="30" customFormat="1" ht="18.75" customHeight="1">
      <c r="A103" s="178" t="s">
        <v>101</v>
      </c>
      <c r="B103" s="64"/>
      <c r="C103" s="54"/>
      <c r="D103" s="64"/>
      <c r="E103" s="54"/>
      <c r="F103" s="64"/>
      <c r="G103" s="54"/>
      <c r="H103" s="64"/>
      <c r="I103" s="54"/>
      <c r="J103" s="64"/>
      <c r="K103" s="54"/>
      <c r="L103" s="55"/>
      <c r="M103" s="54"/>
      <c r="N103" s="149"/>
      <c r="O103" s="149"/>
      <c r="P103" s="152"/>
      <c r="Q103" s="106" t="s">
        <v>42</v>
      </c>
      <c r="R103" s="109" t="s">
        <v>191</v>
      </c>
      <c r="S103" s="87" t="s">
        <v>196</v>
      </c>
      <c r="T103" s="108" t="s">
        <v>197</v>
      </c>
    </row>
    <row r="104" spans="1:18" s="30" customFormat="1" ht="18.75" customHeight="1">
      <c r="A104" s="179"/>
      <c r="B104" s="56"/>
      <c r="C104" s="57"/>
      <c r="D104" s="56"/>
      <c r="E104" s="57"/>
      <c r="F104" s="56"/>
      <c r="G104" s="57"/>
      <c r="H104" s="56"/>
      <c r="I104" s="57"/>
      <c r="J104" s="56"/>
      <c r="K104" s="57"/>
      <c r="L104" s="58"/>
      <c r="M104" s="59"/>
      <c r="N104" s="150"/>
      <c r="O104" s="150"/>
      <c r="P104" s="153"/>
      <c r="Q104" s="102" t="s">
        <v>192</v>
      </c>
      <c r="R104" s="109" t="s">
        <v>191</v>
      </c>
    </row>
    <row r="105" spans="1:18" s="30" customFormat="1" ht="18.75" customHeight="1">
      <c r="A105" s="179"/>
      <c r="B105" s="53"/>
      <c r="C105" s="54"/>
      <c r="D105" s="53"/>
      <c r="E105" s="54"/>
      <c r="F105" s="53"/>
      <c r="G105" s="54"/>
      <c r="H105" s="53"/>
      <c r="I105" s="54"/>
      <c r="J105" s="53"/>
      <c r="K105" s="54"/>
      <c r="L105" s="55"/>
      <c r="M105" s="54"/>
      <c r="N105" s="150"/>
      <c r="O105" s="150"/>
      <c r="P105" s="153"/>
      <c r="Q105" s="102" t="s">
        <v>193</v>
      </c>
      <c r="R105" s="109" t="s">
        <v>191</v>
      </c>
    </row>
    <row r="106" spans="1:18" s="30" customFormat="1" ht="18.75" customHeight="1">
      <c r="A106" s="180"/>
      <c r="B106" s="56"/>
      <c r="C106" s="57"/>
      <c r="D106" s="56"/>
      <c r="E106" s="57"/>
      <c r="F106" s="56"/>
      <c r="G106" s="57"/>
      <c r="H106" s="56"/>
      <c r="I106" s="57"/>
      <c r="J106" s="56"/>
      <c r="K106" s="57"/>
      <c r="L106" s="58"/>
      <c r="M106" s="59"/>
      <c r="N106" s="151"/>
      <c r="O106" s="151"/>
      <c r="P106" s="154"/>
      <c r="Q106" s="102" t="s">
        <v>194</v>
      </c>
      <c r="R106" s="109" t="s">
        <v>191</v>
      </c>
    </row>
    <row r="107" spans="1:16" s="30" customFormat="1" ht="18.75" customHeight="1">
      <c r="A107" s="178" t="s">
        <v>102</v>
      </c>
      <c r="B107" s="64"/>
      <c r="C107" s="54"/>
      <c r="D107" s="64"/>
      <c r="E107" s="54"/>
      <c r="F107" s="64"/>
      <c r="G107" s="54"/>
      <c r="H107" s="64"/>
      <c r="I107" s="54"/>
      <c r="J107" s="64"/>
      <c r="K107" s="54"/>
      <c r="L107" s="55"/>
      <c r="M107" s="54"/>
      <c r="N107" s="149"/>
      <c r="O107" s="149"/>
      <c r="P107" s="152"/>
    </row>
    <row r="108" spans="1:16" s="30" customFormat="1" ht="18.75" customHeight="1">
      <c r="A108" s="179"/>
      <c r="B108" s="56"/>
      <c r="C108" s="57"/>
      <c r="D108" s="56"/>
      <c r="E108" s="57"/>
      <c r="F108" s="56"/>
      <c r="G108" s="57"/>
      <c r="H108" s="56"/>
      <c r="I108" s="57"/>
      <c r="J108" s="56"/>
      <c r="K108" s="57"/>
      <c r="L108" s="58"/>
      <c r="M108" s="59"/>
      <c r="N108" s="150"/>
      <c r="O108" s="150"/>
      <c r="P108" s="153"/>
    </row>
    <row r="109" spans="1:16" s="30" customFormat="1" ht="18.75" customHeight="1">
      <c r="A109" s="179"/>
      <c r="B109" s="53"/>
      <c r="C109" s="54"/>
      <c r="D109" s="53"/>
      <c r="E109" s="54"/>
      <c r="F109" s="53"/>
      <c r="G109" s="54"/>
      <c r="H109" s="53"/>
      <c r="I109" s="54"/>
      <c r="J109" s="53"/>
      <c r="K109" s="54"/>
      <c r="L109" s="55"/>
      <c r="M109" s="54"/>
      <c r="N109" s="150"/>
      <c r="O109" s="150"/>
      <c r="P109" s="153"/>
    </row>
    <row r="110" spans="1:16" s="30" customFormat="1" ht="18.75" customHeight="1">
      <c r="A110" s="180"/>
      <c r="B110" s="56"/>
      <c r="C110" s="57"/>
      <c r="D110" s="56"/>
      <c r="E110" s="57"/>
      <c r="F110" s="56"/>
      <c r="G110" s="57"/>
      <c r="H110" s="56"/>
      <c r="I110" s="57"/>
      <c r="J110" s="56"/>
      <c r="K110" s="57"/>
      <c r="L110" s="58"/>
      <c r="M110" s="59"/>
      <c r="N110" s="151"/>
      <c r="O110" s="151"/>
      <c r="P110" s="154"/>
    </row>
    <row r="111" spans="1:16" s="30" customFormat="1" ht="18.75" customHeight="1">
      <c r="A111" s="178" t="s">
        <v>80</v>
      </c>
      <c r="B111" s="156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8"/>
      <c r="N111" s="149"/>
      <c r="O111" s="149"/>
      <c r="P111" s="152"/>
    </row>
    <row r="112" spans="1:16" s="30" customFormat="1" ht="18.75" customHeight="1">
      <c r="A112" s="179"/>
      <c r="B112" s="159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1"/>
      <c r="N112" s="150"/>
      <c r="O112" s="150"/>
      <c r="P112" s="153"/>
    </row>
    <row r="113" spans="1:16" s="30" customFormat="1" ht="18.75" customHeight="1">
      <c r="A113" s="179"/>
      <c r="B113" s="159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1"/>
      <c r="N113" s="150"/>
      <c r="O113" s="150"/>
      <c r="P113" s="153"/>
    </row>
    <row r="114" spans="1:16" s="30" customFormat="1" ht="18.75" customHeight="1">
      <c r="A114" s="180"/>
      <c r="B114" s="162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4"/>
      <c r="N114" s="151"/>
      <c r="O114" s="151"/>
      <c r="P114" s="154"/>
    </row>
    <row r="115" spans="1:16" s="30" customFormat="1" ht="18.75" customHeight="1">
      <c r="A115" s="184" t="s">
        <v>81</v>
      </c>
      <c r="B115" s="53"/>
      <c r="C115" s="54"/>
      <c r="D115" s="53"/>
      <c r="E115" s="54"/>
      <c r="F115" s="53"/>
      <c r="G115" s="54"/>
      <c r="H115" s="53"/>
      <c r="I115" s="54"/>
      <c r="J115" s="53"/>
      <c r="K115" s="54"/>
      <c r="L115" s="55"/>
      <c r="M115" s="54"/>
      <c r="N115" s="149"/>
      <c r="O115" s="149"/>
      <c r="P115" s="152"/>
    </row>
    <row r="116" spans="1:16" s="30" customFormat="1" ht="18.75" customHeight="1">
      <c r="A116" s="179"/>
      <c r="B116" s="56"/>
      <c r="C116" s="57"/>
      <c r="D116" s="56"/>
      <c r="E116" s="57"/>
      <c r="F116" s="56"/>
      <c r="G116" s="57"/>
      <c r="H116" s="56"/>
      <c r="I116" s="57"/>
      <c r="J116" s="56"/>
      <c r="K116" s="57"/>
      <c r="L116" s="56"/>
      <c r="M116" s="57"/>
      <c r="N116" s="150"/>
      <c r="O116" s="150"/>
      <c r="P116" s="153"/>
    </row>
    <row r="117" spans="1:16" s="30" customFormat="1" ht="18.75" customHeight="1">
      <c r="A117" s="179"/>
      <c r="B117" s="53"/>
      <c r="C117" s="54"/>
      <c r="D117" s="53"/>
      <c r="E117" s="54"/>
      <c r="F117" s="53"/>
      <c r="G117" s="54"/>
      <c r="H117" s="53"/>
      <c r="I117" s="54"/>
      <c r="J117" s="53"/>
      <c r="K117" s="54"/>
      <c r="L117" s="55"/>
      <c r="M117" s="54"/>
      <c r="N117" s="150"/>
      <c r="O117" s="150"/>
      <c r="P117" s="153"/>
    </row>
    <row r="118" spans="1:20" s="30" customFormat="1" ht="18.75" customHeight="1">
      <c r="A118" s="180"/>
      <c r="B118" s="56"/>
      <c r="C118" s="57"/>
      <c r="D118" s="56"/>
      <c r="E118" s="57"/>
      <c r="F118" s="56"/>
      <c r="G118" s="57"/>
      <c r="H118" s="56"/>
      <c r="I118" s="57"/>
      <c r="J118" s="56"/>
      <c r="K118" s="57"/>
      <c r="L118" s="58"/>
      <c r="M118" s="59"/>
      <c r="N118" s="151"/>
      <c r="O118" s="151"/>
      <c r="P118" s="154"/>
      <c r="S118"/>
      <c r="T118"/>
    </row>
    <row r="120" spans="1:16" ht="15" customHeight="1">
      <c r="A120" s="26" t="s">
        <v>17</v>
      </c>
      <c r="C120" s="8"/>
      <c r="E120" s="8"/>
      <c r="G120" s="8"/>
      <c r="I120" s="8"/>
      <c r="L120" s="37"/>
      <c r="M120" s="37"/>
      <c r="N120" s="37"/>
      <c r="O120" s="37"/>
      <c r="P120" s="37"/>
    </row>
    <row r="121" spans="1:16" ht="18.75" customHeight="1">
      <c r="A121" s="27">
        <v>1</v>
      </c>
      <c r="B121" s="28" t="s">
        <v>18</v>
      </c>
      <c r="C121" s="28"/>
      <c r="D121" s="28"/>
      <c r="E121" s="28"/>
      <c r="F121" s="28"/>
      <c r="G121" s="28"/>
      <c r="H121" s="28"/>
      <c r="I121" s="28"/>
      <c r="J121" s="28"/>
      <c r="K121" s="29"/>
      <c r="P121" s="33"/>
    </row>
    <row r="122" spans="1:16" ht="18.75" customHeight="1">
      <c r="A122" s="27"/>
      <c r="B122" s="34" t="s">
        <v>19</v>
      </c>
      <c r="C122" s="34"/>
      <c r="D122" s="34"/>
      <c r="E122" s="34"/>
      <c r="F122" s="34"/>
      <c r="G122" s="34"/>
      <c r="H122" s="34"/>
      <c r="I122" s="34"/>
      <c r="J122" s="34"/>
      <c r="K122" s="29"/>
      <c r="L122" s="30"/>
      <c r="M122" s="30"/>
      <c r="N122" s="31"/>
      <c r="O122" s="32"/>
      <c r="P122" s="33"/>
    </row>
    <row r="123" spans="1:16" ht="18.75" customHeight="1">
      <c r="A123" s="27">
        <v>2</v>
      </c>
      <c r="B123" s="34" t="s">
        <v>109</v>
      </c>
      <c r="C123" s="34"/>
      <c r="D123" s="34"/>
      <c r="E123" s="34"/>
      <c r="F123" s="34"/>
      <c r="G123" s="34"/>
      <c r="H123" s="34"/>
      <c r="I123" s="34"/>
      <c r="J123" s="34"/>
      <c r="K123" s="29"/>
      <c r="L123" s="30"/>
      <c r="M123" s="30"/>
      <c r="N123" s="31"/>
      <c r="O123" s="32"/>
      <c r="P123" s="33"/>
    </row>
    <row r="124" spans="1:16" ht="18.75" customHeight="1">
      <c r="A124" s="27"/>
      <c r="B124" s="30"/>
      <c r="C124" s="30"/>
      <c r="D124" s="28"/>
      <c r="E124" s="35" t="s">
        <v>20</v>
      </c>
      <c r="F124" s="28"/>
      <c r="G124" s="30"/>
      <c r="H124" s="30"/>
      <c r="I124" s="30"/>
      <c r="J124" s="30"/>
      <c r="K124" s="29"/>
      <c r="L124" s="30"/>
      <c r="M124" s="30"/>
      <c r="N124" s="31"/>
      <c r="O124" s="32"/>
      <c r="P124" s="33"/>
    </row>
    <row r="125" spans="1:16" ht="18.75" customHeight="1">
      <c r="A125" s="27"/>
      <c r="B125" s="30"/>
      <c r="C125" s="30"/>
      <c r="D125" s="28"/>
      <c r="E125" s="35" t="s">
        <v>21</v>
      </c>
      <c r="F125" s="28"/>
      <c r="G125" s="30"/>
      <c r="H125" s="30"/>
      <c r="I125" s="30"/>
      <c r="J125" s="30"/>
      <c r="K125" s="35"/>
      <c r="L125" s="36"/>
      <c r="M125" s="36"/>
      <c r="N125" s="36"/>
      <c r="O125" s="36"/>
      <c r="P125" s="36"/>
    </row>
    <row r="126" spans="1:16" ht="18.75" customHeight="1">
      <c r="A126" s="27">
        <v>3</v>
      </c>
      <c r="B126" s="43" t="s">
        <v>25</v>
      </c>
      <c r="C126" s="30"/>
      <c r="D126" s="28"/>
      <c r="E126" s="35"/>
      <c r="F126" s="28"/>
      <c r="G126" s="30"/>
      <c r="H126" s="30"/>
      <c r="I126" s="30"/>
      <c r="J126" s="30"/>
      <c r="K126" s="35"/>
      <c r="L126" s="36"/>
      <c r="M126" s="36"/>
      <c r="N126" s="36"/>
      <c r="O126" s="36"/>
      <c r="P126" s="36"/>
    </row>
    <row r="127" spans="1:16" ht="18.75" customHeight="1">
      <c r="A127" s="44"/>
      <c r="B127" s="43" t="s">
        <v>107</v>
      </c>
      <c r="C127" s="30"/>
      <c r="D127" s="28"/>
      <c r="E127" s="35"/>
      <c r="F127" s="28"/>
      <c r="G127" s="30"/>
      <c r="H127" s="30"/>
      <c r="I127" s="30"/>
      <c r="J127" s="30"/>
      <c r="K127" s="35"/>
      <c r="L127" s="36"/>
      <c r="M127" s="36"/>
      <c r="N127" s="36"/>
      <c r="O127" s="36"/>
      <c r="P127" s="36"/>
    </row>
    <row r="128" spans="2:16" ht="18.75" customHeight="1">
      <c r="B128" s="45" t="s">
        <v>26</v>
      </c>
      <c r="C128" s="30"/>
      <c r="D128" s="28"/>
      <c r="E128" s="35"/>
      <c r="F128" s="28"/>
      <c r="G128" s="30"/>
      <c r="H128" s="30"/>
      <c r="I128" s="30"/>
      <c r="J128" s="30"/>
      <c r="K128" s="35"/>
      <c r="L128" s="36"/>
      <c r="M128" s="36"/>
      <c r="N128" s="36"/>
      <c r="O128" s="36"/>
      <c r="P128" s="36"/>
    </row>
    <row r="129" spans="1:16" ht="18.75" customHeight="1">
      <c r="A129" s="27">
        <v>4</v>
      </c>
      <c r="B129" s="43" t="s">
        <v>108</v>
      </c>
      <c r="C129" s="30"/>
      <c r="D129" s="28"/>
      <c r="E129" s="35"/>
      <c r="F129" s="28"/>
      <c r="G129" s="30"/>
      <c r="H129" s="30"/>
      <c r="I129" s="30"/>
      <c r="J129" s="30"/>
      <c r="K129" s="35"/>
      <c r="L129" s="36"/>
      <c r="M129" s="36"/>
      <c r="N129" s="36"/>
      <c r="O129" s="36"/>
      <c r="P129" s="36"/>
    </row>
    <row r="130" spans="2:16" ht="18.75" customHeight="1">
      <c r="B130" s="43" t="s">
        <v>27</v>
      </c>
      <c r="C130" s="30"/>
      <c r="D130" s="28"/>
      <c r="E130" s="35"/>
      <c r="F130" s="28"/>
      <c r="G130" s="30"/>
      <c r="H130" s="30"/>
      <c r="I130" s="30"/>
      <c r="J130" s="30"/>
      <c r="K130" s="35"/>
      <c r="L130" s="36"/>
      <c r="M130" s="36"/>
      <c r="N130" s="36"/>
      <c r="O130" s="36"/>
      <c r="P130" s="36"/>
    </row>
    <row r="131" spans="1:16" ht="14.25" customHeight="1">
      <c r="A131" s="27"/>
      <c r="B131" s="28"/>
      <c r="C131" s="30"/>
      <c r="D131" s="28"/>
      <c r="E131" s="35"/>
      <c r="F131" s="28"/>
      <c r="G131" s="30"/>
      <c r="H131" s="30"/>
      <c r="I131" s="30"/>
      <c r="J131" s="30"/>
      <c r="K131" s="35"/>
      <c r="L131" s="36"/>
      <c r="M131" s="36"/>
      <c r="N131" s="36"/>
      <c r="O131" s="36"/>
      <c r="P131" s="36"/>
    </row>
    <row r="132" spans="1:12" ht="27">
      <c r="A132" s="64" t="s">
        <v>104</v>
      </c>
      <c r="B132" s="28">
        <f>COUNTIF(B$7:B$118,$A132)</f>
        <v>0</v>
      </c>
      <c r="C132" s="28"/>
      <c r="D132" s="28">
        <f>COUNTIF(D$7:D$118,$A132)</f>
        <v>0</v>
      </c>
      <c r="E132" s="28"/>
      <c r="F132" s="28">
        <f>COUNTIF(F$7:F$118,$A132)</f>
        <v>0</v>
      </c>
      <c r="G132" s="28"/>
      <c r="H132" s="28">
        <f>COUNTIF(H$7:H$118,$A132)</f>
        <v>0</v>
      </c>
      <c r="I132" s="28"/>
      <c r="J132" s="28">
        <f>COUNTIF(J$7:J$118,$A132)</f>
        <v>0</v>
      </c>
      <c r="K132" s="28"/>
      <c r="L132" s="28"/>
    </row>
    <row r="133" spans="1:13" ht="18">
      <c r="A133" s="64" t="s">
        <v>42</v>
      </c>
      <c r="B133" s="28">
        <f>COUNTIF(B$7:B$118,$A133)</f>
        <v>0</v>
      </c>
      <c r="C133" s="28"/>
      <c r="D133" s="28">
        <f>COUNTIF(D$7:D$118,$A133)</f>
        <v>0</v>
      </c>
      <c r="E133" s="28"/>
      <c r="F133" s="28">
        <f>COUNTIF(F$7:F$118,$A133)</f>
        <v>0</v>
      </c>
      <c r="G133" s="28"/>
      <c r="H133" s="28">
        <f>COUNTIF(H$7:H$118,$A133)</f>
        <v>0</v>
      </c>
      <c r="I133" s="28"/>
      <c r="J133" s="28">
        <f>COUNTIF(J$7:J$118,$A133)</f>
        <v>0</v>
      </c>
      <c r="K133" s="28"/>
      <c r="L133" s="28"/>
      <c r="M133" s="28"/>
    </row>
    <row r="134" spans="1:12" ht="12.75">
      <c r="A134" s="64" t="s">
        <v>105</v>
      </c>
      <c r="B134" s="28">
        <f>COUNTIF(B$7:B$118,$A134)</f>
        <v>0</v>
      </c>
      <c r="C134" s="28"/>
      <c r="D134" s="28">
        <f>COUNTIF(D$7:D$118,$A134)</f>
        <v>0</v>
      </c>
      <c r="E134" s="28"/>
      <c r="F134" s="28">
        <f>COUNTIF(F$7:F$118,$A134)</f>
        <v>0</v>
      </c>
      <c r="G134" s="28"/>
      <c r="H134" s="28">
        <f>COUNTIF(H$7:H$118,$A134)</f>
        <v>0</v>
      </c>
      <c r="I134" s="28"/>
      <c r="J134" s="28">
        <f>COUNTIF(J$7:J$118,$A134)</f>
        <v>0</v>
      </c>
      <c r="K134" s="28"/>
      <c r="L134" s="28"/>
    </row>
  </sheetData>
  <sheetProtection/>
  <autoFilter ref="A6:P118"/>
  <mergeCells count="116">
    <mergeCell ref="A91:A94"/>
    <mergeCell ref="N91:N94"/>
    <mergeCell ref="O91:O94"/>
    <mergeCell ref="A79:A82"/>
    <mergeCell ref="N79:N82"/>
    <mergeCell ref="O79:O82"/>
    <mergeCell ref="A87:A90"/>
    <mergeCell ref="N87:N90"/>
    <mergeCell ref="O87:O90"/>
    <mergeCell ref="A19:A22"/>
    <mergeCell ref="N19:N22"/>
    <mergeCell ref="O19:O22"/>
    <mergeCell ref="P19:P22"/>
    <mergeCell ref="P87:P90"/>
    <mergeCell ref="A83:A86"/>
    <mergeCell ref="N83:N86"/>
    <mergeCell ref="O83:O86"/>
    <mergeCell ref="P83:P86"/>
    <mergeCell ref="A75:A78"/>
    <mergeCell ref="P111:P114"/>
    <mergeCell ref="B111:M114"/>
    <mergeCell ref="N59:N62"/>
    <mergeCell ref="O59:O62"/>
    <mergeCell ref="P59:P62"/>
    <mergeCell ref="P91:P94"/>
    <mergeCell ref="P79:P82"/>
    <mergeCell ref="N75:N78"/>
    <mergeCell ref="O75:O78"/>
    <mergeCell ref="P75:P78"/>
    <mergeCell ref="O103:O106"/>
    <mergeCell ref="A115:A118"/>
    <mergeCell ref="N115:N118"/>
    <mergeCell ref="O115:O118"/>
    <mergeCell ref="A111:A114"/>
    <mergeCell ref="N111:N114"/>
    <mergeCell ref="O111:O114"/>
    <mergeCell ref="O95:O98"/>
    <mergeCell ref="P95:P98"/>
    <mergeCell ref="P115:P118"/>
    <mergeCell ref="P103:P106"/>
    <mergeCell ref="A107:A110"/>
    <mergeCell ref="N107:N110"/>
    <mergeCell ref="O107:O110"/>
    <mergeCell ref="P107:P110"/>
    <mergeCell ref="A103:A106"/>
    <mergeCell ref="N103:N106"/>
    <mergeCell ref="A71:A74"/>
    <mergeCell ref="N71:N74"/>
    <mergeCell ref="O71:O74"/>
    <mergeCell ref="P71:P74"/>
    <mergeCell ref="A99:A102"/>
    <mergeCell ref="N99:N102"/>
    <mergeCell ref="O99:O102"/>
    <mergeCell ref="P99:P102"/>
    <mergeCell ref="A95:A98"/>
    <mergeCell ref="N95:N98"/>
    <mergeCell ref="A67:A70"/>
    <mergeCell ref="N67:N70"/>
    <mergeCell ref="O67:O70"/>
    <mergeCell ref="P67:P70"/>
    <mergeCell ref="A63:A66"/>
    <mergeCell ref="N63:N66"/>
    <mergeCell ref="O63:O66"/>
    <mergeCell ref="P63:P66"/>
    <mergeCell ref="N55:N58"/>
    <mergeCell ref="O55:O58"/>
    <mergeCell ref="P55:P58"/>
    <mergeCell ref="A51:A54"/>
    <mergeCell ref="N51:N54"/>
    <mergeCell ref="O51:O54"/>
    <mergeCell ref="P51:P54"/>
    <mergeCell ref="P43:P46"/>
    <mergeCell ref="A47:A50"/>
    <mergeCell ref="N47:N50"/>
    <mergeCell ref="O47:O50"/>
    <mergeCell ref="P47:P50"/>
    <mergeCell ref="A59:A62"/>
    <mergeCell ref="A43:A46"/>
    <mergeCell ref="N43:N46"/>
    <mergeCell ref="O43:O46"/>
    <mergeCell ref="A55:A58"/>
    <mergeCell ref="P31:P34"/>
    <mergeCell ref="A39:A42"/>
    <mergeCell ref="O35:O38"/>
    <mergeCell ref="P35:P38"/>
    <mergeCell ref="O31:O34"/>
    <mergeCell ref="A31:A34"/>
    <mergeCell ref="N31:N34"/>
    <mergeCell ref="N39:N42"/>
    <mergeCell ref="A27:A30"/>
    <mergeCell ref="N27:N30"/>
    <mergeCell ref="O27:O30"/>
    <mergeCell ref="P27:P30"/>
    <mergeCell ref="O39:O42"/>
    <mergeCell ref="O23:O26"/>
    <mergeCell ref="P23:P26"/>
    <mergeCell ref="P39:P42"/>
    <mergeCell ref="A35:A38"/>
    <mergeCell ref="N35:N38"/>
    <mergeCell ref="A23:A26"/>
    <mergeCell ref="N23:N26"/>
    <mergeCell ref="O11:O14"/>
    <mergeCell ref="P11:P14"/>
    <mergeCell ref="A15:A18"/>
    <mergeCell ref="N15:N18"/>
    <mergeCell ref="O15:O18"/>
    <mergeCell ref="P15:P18"/>
    <mergeCell ref="A11:A14"/>
    <mergeCell ref="N11:N14"/>
    <mergeCell ref="A1:P1"/>
    <mergeCell ref="O5:O6"/>
    <mergeCell ref="P5:P6"/>
    <mergeCell ref="A7:A10"/>
    <mergeCell ref="N7:N10"/>
    <mergeCell ref="O7:O10"/>
    <mergeCell ref="P7:P10"/>
  </mergeCells>
  <conditionalFormatting sqref="L82 L86 L98 L102 L106 L110 L118 L84 L88 L90:L94 L104 L108 L10 L8 L14 L26 L30 L42 L46 L50 L54 L28 L32 L34:L38 L40 L44 L48 L52 L56 L58:L62 L11:M12 B80:M80 L96:M96 L99:M100 B116:M116 F64:F66 I67:M70 B115:K118 M115:M118 B67:M68 G71:I74 B71:E74 B71:I72 K63:M78 F12:K15 I75:M78 B91:C92 J65:M66 B63:M64 F76:K76 B75:G78 A132:A134 H17:K19 H16:L16 L18:L24 M7:M110 B44:B62 D7:K11 B7:C43 G20:G110 H20:H62 F16:G19 C44:C110 D12:E47 E48:E110 B64:B111 D64:D110 F68:F110 H64:H110 I20:K110 F20:F62 D48:D50 D52:D62">
    <cfRule type="cellIs" priority="1" dxfId="0" operator="equal" stopIfTrue="1">
      <formula>#REF!</formula>
    </cfRule>
  </conditionalFormatting>
  <printOptions/>
  <pageMargins left="0.2" right="0.19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01"/>
  <sheetViews>
    <sheetView zoomScale="85" zoomScaleNormal="85" zoomScalePageLayoutView="0" workbookViewId="0" topLeftCell="A22">
      <selection activeCell="M30" sqref="B7:M30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7109375" style="0" customWidth="1"/>
    <col min="12" max="12" width="11.7109375" style="0" customWidth="1"/>
    <col min="13" max="13" width="6.7109375" style="0" customWidth="1"/>
    <col min="14" max="14" width="7.7109375" style="0" customWidth="1"/>
    <col min="15" max="15" width="12.00390625" style="0" customWidth="1"/>
    <col min="16" max="16" width="8.7109375" style="0" customWidth="1"/>
    <col min="17" max="17" width="15.57421875" style="0" customWidth="1"/>
    <col min="18" max="18" width="12.7109375" style="0" customWidth="1"/>
  </cols>
  <sheetData>
    <row r="1" spans="1:16" ht="18.75">
      <c r="A1" s="171" t="s">
        <v>37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126</v>
      </c>
      <c r="M2" s="39"/>
      <c r="N2" s="39"/>
      <c r="O2" s="39"/>
      <c r="P2" s="39"/>
    </row>
    <row r="3" spans="1:13" ht="12.75">
      <c r="A3" s="1"/>
      <c r="B3" s="1"/>
      <c r="C3" s="2" t="s">
        <v>0</v>
      </c>
      <c r="D3" s="3" t="s">
        <v>22</v>
      </c>
      <c r="E3" s="4"/>
      <c r="F3" s="1"/>
      <c r="G3" s="2" t="s">
        <v>1</v>
      </c>
      <c r="H3" s="5">
        <v>5</v>
      </c>
      <c r="I3" s="4"/>
      <c r="J3" s="6" t="s">
        <v>2</v>
      </c>
      <c r="K3" s="5">
        <v>3</v>
      </c>
      <c r="L3" s="18" t="s">
        <v>3</v>
      </c>
      <c r="M3" s="42" t="s">
        <v>30</v>
      </c>
    </row>
    <row r="4" spans="3:15" ht="15">
      <c r="C4" s="7"/>
      <c r="E4" s="8"/>
      <c r="G4" s="9"/>
      <c r="H4" s="9"/>
      <c r="I4" s="10"/>
      <c r="J4" s="7"/>
      <c r="K4" s="10"/>
      <c r="L4" s="11"/>
      <c r="M4" s="10"/>
      <c r="N4" s="12"/>
      <c r="O4" s="13"/>
    </row>
    <row r="5" spans="1:16" ht="14.25" customHeight="1">
      <c r="A5" s="19" t="s">
        <v>4</v>
      </c>
      <c r="B5" s="21" t="s">
        <v>5</v>
      </c>
      <c r="C5" s="22"/>
      <c r="D5" s="23" t="s">
        <v>6</v>
      </c>
      <c r="E5" s="24"/>
      <c r="F5" s="21" t="s">
        <v>7</v>
      </c>
      <c r="G5" s="22"/>
      <c r="H5" s="23" t="s">
        <v>8</v>
      </c>
      <c r="I5" s="24"/>
      <c r="J5" s="21" t="s">
        <v>9</v>
      </c>
      <c r="K5" s="22"/>
      <c r="L5" s="23" t="s">
        <v>10</v>
      </c>
      <c r="M5" s="24"/>
      <c r="N5" s="16" t="s">
        <v>11</v>
      </c>
      <c r="O5" s="172" t="s">
        <v>12</v>
      </c>
      <c r="P5" s="172" t="s">
        <v>13</v>
      </c>
    </row>
    <row r="6" spans="1:16" ht="15">
      <c r="A6" s="20"/>
      <c r="B6" s="14" t="s">
        <v>14</v>
      </c>
      <c r="C6" s="14" t="s">
        <v>15</v>
      </c>
      <c r="D6" s="15" t="s">
        <v>14</v>
      </c>
      <c r="E6" s="15" t="s">
        <v>15</v>
      </c>
      <c r="F6" s="14" t="s">
        <v>14</v>
      </c>
      <c r="G6" s="14" t="s">
        <v>15</v>
      </c>
      <c r="H6" s="15" t="s">
        <v>14</v>
      </c>
      <c r="I6" s="15" t="s">
        <v>15</v>
      </c>
      <c r="J6" s="14" t="s">
        <v>14</v>
      </c>
      <c r="K6" s="14" t="s">
        <v>15</v>
      </c>
      <c r="L6" s="15" t="s">
        <v>14</v>
      </c>
      <c r="M6" s="15" t="s">
        <v>15</v>
      </c>
      <c r="N6" s="17"/>
      <c r="O6" s="173"/>
      <c r="P6" s="174"/>
    </row>
    <row r="7" spans="1:18" s="30" customFormat="1" ht="18.75" customHeight="1">
      <c r="A7" s="185" t="s">
        <v>32</v>
      </c>
      <c r="B7" s="64" t="s">
        <v>208</v>
      </c>
      <c r="C7" s="54" t="s">
        <v>29</v>
      </c>
      <c r="D7" s="64" t="s">
        <v>211</v>
      </c>
      <c r="E7" s="54" t="s">
        <v>29</v>
      </c>
      <c r="F7" s="83" t="s">
        <v>208</v>
      </c>
      <c r="G7" s="54">
        <v>13.14</v>
      </c>
      <c r="H7" s="53" t="s">
        <v>210</v>
      </c>
      <c r="I7" s="54" t="s">
        <v>29</v>
      </c>
      <c r="J7" s="64" t="s">
        <v>211</v>
      </c>
      <c r="K7" s="54">
        <v>13.14</v>
      </c>
      <c r="L7" s="83"/>
      <c r="M7" s="54"/>
      <c r="N7" s="149" t="str">
        <f>VLOOKUP($A7,'Phan ca-DD'!$B$3:$H$55,4,0)</f>
        <v>Tối</v>
      </c>
      <c r="O7" s="149">
        <f>VLOOKUP($A7,'Phan ca-DD'!$B$3:$H$55,6,0)</f>
        <v>41141</v>
      </c>
      <c r="P7" s="152" t="str">
        <f>VLOOKUP($A7,'Phan ca-DD'!$B$3:$H$55,2,0)</f>
        <v>Trường TC KTKT Hà nội 1</v>
      </c>
      <c r="Q7" s="87" t="s">
        <v>208</v>
      </c>
      <c r="R7" s="119" t="s">
        <v>209</v>
      </c>
    </row>
    <row r="8" spans="1:18" s="30" customFormat="1" ht="18.75" customHeight="1">
      <c r="A8" s="186"/>
      <c r="B8" s="56" t="s">
        <v>28</v>
      </c>
      <c r="C8" s="57"/>
      <c r="D8" s="56" t="s">
        <v>28</v>
      </c>
      <c r="E8" s="57"/>
      <c r="F8" s="56" t="s">
        <v>28</v>
      </c>
      <c r="G8" s="57"/>
      <c r="H8" s="56" t="s">
        <v>28</v>
      </c>
      <c r="I8" s="57"/>
      <c r="J8" s="56" t="s">
        <v>28</v>
      </c>
      <c r="K8" s="57"/>
      <c r="L8" s="58"/>
      <c r="M8" s="59"/>
      <c r="N8" s="150"/>
      <c r="O8" s="150"/>
      <c r="P8" s="153"/>
      <c r="Q8" s="84" t="s">
        <v>210</v>
      </c>
      <c r="R8" s="119" t="s">
        <v>209</v>
      </c>
    </row>
    <row r="9" spans="1:18" s="30" customFormat="1" ht="18.75" customHeight="1">
      <c r="A9" s="186"/>
      <c r="B9" s="53"/>
      <c r="C9" s="54"/>
      <c r="D9" s="64"/>
      <c r="E9" s="54"/>
      <c r="F9" s="64" t="s">
        <v>210</v>
      </c>
      <c r="G9" s="54">
        <v>15.16</v>
      </c>
      <c r="H9" s="53"/>
      <c r="I9" s="54"/>
      <c r="J9" s="53"/>
      <c r="K9" s="54"/>
      <c r="L9" s="83"/>
      <c r="M9" s="54"/>
      <c r="N9" s="150"/>
      <c r="O9" s="150"/>
      <c r="P9" s="153"/>
      <c r="Q9" s="84" t="s">
        <v>211</v>
      </c>
      <c r="R9" s="119" t="s">
        <v>209</v>
      </c>
    </row>
    <row r="10" spans="1:16" s="30" customFormat="1" ht="18.75" customHeight="1">
      <c r="A10" s="187"/>
      <c r="B10" s="56"/>
      <c r="C10" s="57"/>
      <c r="D10" s="56"/>
      <c r="E10" s="57"/>
      <c r="F10" s="56" t="s">
        <v>28</v>
      </c>
      <c r="G10" s="57"/>
      <c r="H10" s="56"/>
      <c r="I10" s="57"/>
      <c r="J10" s="56"/>
      <c r="K10" s="57"/>
      <c r="L10" s="58"/>
      <c r="M10" s="59"/>
      <c r="N10" s="151"/>
      <c r="O10" s="151"/>
      <c r="P10" s="154"/>
    </row>
    <row r="11" spans="1:16" s="30" customFormat="1" ht="18.75" customHeight="1">
      <c r="A11" s="185" t="s">
        <v>33</v>
      </c>
      <c r="B11" s="53" t="s">
        <v>210</v>
      </c>
      <c r="C11" s="54" t="s">
        <v>29</v>
      </c>
      <c r="D11" s="64" t="s">
        <v>208</v>
      </c>
      <c r="E11" s="54" t="s">
        <v>29</v>
      </c>
      <c r="F11" s="64" t="s">
        <v>210</v>
      </c>
      <c r="G11" s="54">
        <v>13.14</v>
      </c>
      <c r="H11" s="64" t="s">
        <v>211</v>
      </c>
      <c r="I11" s="54" t="s">
        <v>29</v>
      </c>
      <c r="J11" s="64" t="s">
        <v>211</v>
      </c>
      <c r="K11" s="54">
        <v>15.16</v>
      </c>
      <c r="L11" s="83"/>
      <c r="M11" s="54"/>
      <c r="N11" s="149" t="str">
        <f>VLOOKUP($A11,'Phan ca-DD'!$B$3:$H$55,4,0)</f>
        <v>Tối</v>
      </c>
      <c r="O11" s="149">
        <f>VLOOKUP($A11,'Phan ca-DD'!$B$3:$H$55,6,0)</f>
        <v>41141</v>
      </c>
      <c r="P11" s="152" t="str">
        <f>VLOOKUP($A11,'Phan ca-DD'!$B$3:$H$55,2,0)</f>
        <v>Trường TC KTKT Hà nội 1</v>
      </c>
    </row>
    <row r="12" spans="1:16" s="30" customFormat="1" ht="18.75" customHeight="1">
      <c r="A12" s="186"/>
      <c r="B12" s="56" t="s">
        <v>28</v>
      </c>
      <c r="C12" s="57"/>
      <c r="D12" s="56" t="s">
        <v>28</v>
      </c>
      <c r="E12" s="57"/>
      <c r="F12" s="56" t="s">
        <v>28</v>
      </c>
      <c r="G12" s="57"/>
      <c r="H12" s="56" t="s">
        <v>28</v>
      </c>
      <c r="I12" s="57"/>
      <c r="J12" s="56" t="s">
        <v>28</v>
      </c>
      <c r="K12" s="57"/>
      <c r="L12" s="58"/>
      <c r="M12" s="59"/>
      <c r="N12" s="150"/>
      <c r="O12" s="150"/>
      <c r="P12" s="153"/>
    </row>
    <row r="13" spans="1:16" s="30" customFormat="1" ht="18.75" customHeight="1">
      <c r="A13" s="186"/>
      <c r="B13" s="53"/>
      <c r="C13" s="54"/>
      <c r="D13" s="64"/>
      <c r="E13" s="54"/>
      <c r="F13" s="64" t="s">
        <v>208</v>
      </c>
      <c r="G13" s="54">
        <v>15.16</v>
      </c>
      <c r="H13" s="53"/>
      <c r="I13" s="54"/>
      <c r="J13" s="53"/>
      <c r="K13" s="54"/>
      <c r="L13" s="83"/>
      <c r="M13" s="54"/>
      <c r="N13" s="150"/>
      <c r="O13" s="150"/>
      <c r="P13" s="153"/>
    </row>
    <row r="14" spans="1:16" s="30" customFormat="1" ht="18.75" customHeight="1">
      <c r="A14" s="187"/>
      <c r="B14" s="56"/>
      <c r="C14" s="57"/>
      <c r="D14" s="56"/>
      <c r="E14" s="57"/>
      <c r="F14" s="56"/>
      <c r="G14" s="57"/>
      <c r="H14" s="56"/>
      <c r="I14" s="57"/>
      <c r="J14" s="56"/>
      <c r="K14" s="57"/>
      <c r="L14" s="58"/>
      <c r="M14" s="59"/>
      <c r="N14" s="151"/>
      <c r="O14" s="151"/>
      <c r="P14" s="154"/>
    </row>
    <row r="15" spans="1:16" s="30" customFormat="1" ht="18.75" customHeight="1">
      <c r="A15" s="185" t="s">
        <v>23</v>
      </c>
      <c r="B15" s="64" t="s">
        <v>208</v>
      </c>
      <c r="C15" s="54" t="s">
        <v>29</v>
      </c>
      <c r="D15" s="64" t="s">
        <v>211</v>
      </c>
      <c r="E15" s="54">
        <v>13.14</v>
      </c>
      <c r="F15" s="64" t="s">
        <v>211</v>
      </c>
      <c r="G15" s="54" t="s">
        <v>29</v>
      </c>
      <c r="H15" s="83" t="s">
        <v>208</v>
      </c>
      <c r="I15" s="54">
        <v>13.14</v>
      </c>
      <c r="J15" s="53" t="s">
        <v>210</v>
      </c>
      <c r="K15" s="54" t="s">
        <v>29</v>
      </c>
      <c r="L15" s="83"/>
      <c r="M15" s="54"/>
      <c r="N15" s="149" t="str">
        <f>VLOOKUP($A15,'Phan ca-DD'!$B$3:$H$55,4,0)</f>
        <v>Tối</v>
      </c>
      <c r="O15" s="149">
        <f>VLOOKUP($A15,'Phan ca-DD'!$B$3:$H$55,6,0)</f>
        <v>41141</v>
      </c>
      <c r="P15" s="152" t="str">
        <f>VLOOKUP($A15,'Phan ca-DD'!$B$3:$H$55,2,0)</f>
        <v>Viện Chiến Lược PTKTXH Việt nam-ĐNA</v>
      </c>
    </row>
    <row r="16" spans="1:16" s="30" customFormat="1" ht="18.75" customHeight="1">
      <c r="A16" s="186"/>
      <c r="B16" s="56" t="s">
        <v>28</v>
      </c>
      <c r="C16" s="57"/>
      <c r="D16" s="56" t="s">
        <v>28</v>
      </c>
      <c r="E16" s="57"/>
      <c r="F16" s="56" t="s">
        <v>28</v>
      </c>
      <c r="G16" s="57"/>
      <c r="H16" s="56" t="s">
        <v>28</v>
      </c>
      <c r="I16" s="57"/>
      <c r="J16" s="56" t="s">
        <v>28</v>
      </c>
      <c r="K16" s="57"/>
      <c r="L16" s="58"/>
      <c r="M16" s="59"/>
      <c r="N16" s="150"/>
      <c r="O16" s="150"/>
      <c r="P16" s="153"/>
    </row>
    <row r="17" spans="1:16" s="30" customFormat="1" ht="18.75" customHeight="1">
      <c r="A17" s="186"/>
      <c r="B17" s="53"/>
      <c r="C17" s="54"/>
      <c r="D17" s="53"/>
      <c r="E17" s="54"/>
      <c r="F17" s="53"/>
      <c r="G17" s="54"/>
      <c r="H17" s="64" t="s">
        <v>210</v>
      </c>
      <c r="I17" s="54">
        <v>15.16</v>
      </c>
      <c r="J17" s="53"/>
      <c r="K17" s="54"/>
      <c r="L17" s="83"/>
      <c r="M17" s="54"/>
      <c r="N17" s="150"/>
      <c r="O17" s="150"/>
      <c r="P17" s="153"/>
    </row>
    <row r="18" spans="1:16" s="30" customFormat="1" ht="18.75" customHeight="1">
      <c r="A18" s="187"/>
      <c r="B18" s="56"/>
      <c r="C18" s="57"/>
      <c r="D18" s="56"/>
      <c r="E18" s="57"/>
      <c r="F18" s="56"/>
      <c r="G18" s="57"/>
      <c r="H18" s="56" t="s">
        <v>28</v>
      </c>
      <c r="I18" s="57"/>
      <c r="J18" s="56"/>
      <c r="K18" s="57"/>
      <c r="L18" s="58"/>
      <c r="M18" s="59"/>
      <c r="N18" s="151"/>
      <c r="O18" s="151"/>
      <c r="P18" s="154"/>
    </row>
    <row r="19" spans="1:16" s="30" customFormat="1" ht="18.75" customHeight="1">
      <c r="A19" s="185" t="s">
        <v>24</v>
      </c>
      <c r="B19" s="53" t="s">
        <v>210</v>
      </c>
      <c r="C19" s="54" t="s">
        <v>29</v>
      </c>
      <c r="D19" s="64" t="s">
        <v>211</v>
      </c>
      <c r="E19" s="54">
        <v>15.16</v>
      </c>
      <c r="F19" s="64" t="s">
        <v>208</v>
      </c>
      <c r="G19" s="54" t="s">
        <v>29</v>
      </c>
      <c r="H19" s="64" t="s">
        <v>210</v>
      </c>
      <c r="I19" s="54">
        <v>13.14</v>
      </c>
      <c r="J19" s="64" t="s">
        <v>211</v>
      </c>
      <c r="K19" s="54" t="s">
        <v>29</v>
      </c>
      <c r="L19" s="83"/>
      <c r="M19" s="54"/>
      <c r="N19" s="149" t="str">
        <f>VLOOKUP($A19,'Phan ca-DD'!$B$3:$H$55,4,0)</f>
        <v>Tối</v>
      </c>
      <c r="O19" s="149">
        <f>VLOOKUP($A19,'Phan ca-DD'!$B$3:$H$55,6,0)</f>
        <v>41141</v>
      </c>
      <c r="P19" s="152" t="str">
        <f>VLOOKUP($A19,'Phan ca-DD'!$B$3:$H$55,2,0)</f>
        <v>Viện Chiến Lược PTKTXH Việt nam-ĐNA</v>
      </c>
    </row>
    <row r="20" spans="1:16" s="30" customFormat="1" ht="18.75" customHeight="1">
      <c r="A20" s="186"/>
      <c r="B20" s="56" t="s">
        <v>28</v>
      </c>
      <c r="C20" s="57"/>
      <c r="D20" s="56" t="s">
        <v>28</v>
      </c>
      <c r="E20" s="57"/>
      <c r="F20" s="56" t="s">
        <v>28</v>
      </c>
      <c r="G20" s="57"/>
      <c r="H20" s="56" t="s">
        <v>28</v>
      </c>
      <c r="I20" s="57"/>
      <c r="J20" s="56" t="s">
        <v>28</v>
      </c>
      <c r="K20" s="57"/>
      <c r="L20" s="58"/>
      <c r="M20" s="59"/>
      <c r="N20" s="150"/>
      <c r="O20" s="150"/>
      <c r="P20" s="153"/>
    </row>
    <row r="21" spans="1:16" s="30" customFormat="1" ht="18.75" customHeight="1">
      <c r="A21" s="186"/>
      <c r="B21" s="53"/>
      <c r="C21" s="54"/>
      <c r="D21" s="53"/>
      <c r="E21" s="54"/>
      <c r="F21" s="53"/>
      <c r="G21" s="54"/>
      <c r="H21" s="64" t="s">
        <v>208</v>
      </c>
      <c r="I21" s="54">
        <v>15.16</v>
      </c>
      <c r="J21" s="53"/>
      <c r="K21" s="54"/>
      <c r="L21" s="83"/>
      <c r="M21" s="54"/>
      <c r="N21" s="150"/>
      <c r="O21" s="150"/>
      <c r="P21" s="153"/>
    </row>
    <row r="22" spans="1:16" s="30" customFormat="1" ht="24" customHeight="1">
      <c r="A22" s="187"/>
      <c r="B22" s="56"/>
      <c r="C22" s="57"/>
      <c r="D22" s="56"/>
      <c r="E22" s="57"/>
      <c r="F22" s="56"/>
      <c r="G22" s="57"/>
      <c r="H22" s="56"/>
      <c r="I22" s="57"/>
      <c r="J22" s="56"/>
      <c r="K22" s="57"/>
      <c r="L22" s="58"/>
      <c r="M22" s="59"/>
      <c r="N22" s="151"/>
      <c r="O22" s="151"/>
      <c r="P22" s="154"/>
    </row>
    <row r="23" spans="1:16" s="30" customFormat="1" ht="18.75" customHeight="1">
      <c r="A23" s="185" t="s">
        <v>31</v>
      </c>
      <c r="B23" s="83" t="s">
        <v>208</v>
      </c>
      <c r="C23" s="54">
        <v>13.14</v>
      </c>
      <c r="D23" s="64" t="s">
        <v>211</v>
      </c>
      <c r="E23" s="54" t="s">
        <v>29</v>
      </c>
      <c r="F23" s="53" t="s">
        <v>210</v>
      </c>
      <c r="G23" s="54" t="s">
        <v>29</v>
      </c>
      <c r="H23" s="64" t="s">
        <v>211</v>
      </c>
      <c r="I23" s="54">
        <v>13.14</v>
      </c>
      <c r="J23" s="64" t="s">
        <v>208</v>
      </c>
      <c r="K23" s="54" t="s">
        <v>29</v>
      </c>
      <c r="L23" s="83"/>
      <c r="M23" s="54"/>
      <c r="N23" s="149" t="str">
        <f>VLOOKUP($A23,'Phan ca-DD'!$B$3:$H$55,4,0)</f>
        <v>Tối</v>
      </c>
      <c r="O23" s="149">
        <f>VLOOKUP($A23,'Phan ca-DD'!$B$3:$H$55,6,0)</f>
        <v>41141</v>
      </c>
      <c r="P23" s="152" t="str">
        <f>VLOOKUP($A23,'Phan ca-DD'!$B$3:$H$55,2,0)</f>
        <v>TT DN Mỹ Đình</v>
      </c>
    </row>
    <row r="24" spans="1:16" s="30" customFormat="1" ht="18.75" customHeight="1">
      <c r="A24" s="186"/>
      <c r="B24" s="56" t="s">
        <v>28</v>
      </c>
      <c r="C24" s="57"/>
      <c r="D24" s="56" t="s">
        <v>28</v>
      </c>
      <c r="E24" s="57"/>
      <c r="F24" s="56" t="s">
        <v>28</v>
      </c>
      <c r="G24" s="57"/>
      <c r="H24" s="56" t="s">
        <v>28</v>
      </c>
      <c r="I24" s="57"/>
      <c r="J24" s="56" t="s">
        <v>28</v>
      </c>
      <c r="K24" s="57"/>
      <c r="L24" s="58"/>
      <c r="M24" s="59"/>
      <c r="N24" s="150"/>
      <c r="O24" s="150"/>
      <c r="P24" s="153"/>
    </row>
    <row r="25" spans="1:16" s="30" customFormat="1" ht="18.75" customHeight="1">
      <c r="A25" s="186"/>
      <c r="B25" s="64" t="s">
        <v>210</v>
      </c>
      <c r="C25" s="54">
        <v>15.16</v>
      </c>
      <c r="D25" s="53"/>
      <c r="E25" s="54"/>
      <c r="F25" s="53"/>
      <c r="G25" s="54"/>
      <c r="H25" s="53"/>
      <c r="I25" s="54"/>
      <c r="J25" s="53"/>
      <c r="K25" s="54"/>
      <c r="L25" s="83"/>
      <c r="M25" s="54"/>
      <c r="N25" s="150"/>
      <c r="O25" s="150"/>
      <c r="P25" s="153"/>
    </row>
    <row r="26" spans="1:16" s="30" customFormat="1" ht="18.75" customHeight="1">
      <c r="A26" s="187"/>
      <c r="B26" s="56" t="s">
        <v>28</v>
      </c>
      <c r="C26" s="57"/>
      <c r="D26" s="56"/>
      <c r="E26" s="57"/>
      <c r="F26" s="56"/>
      <c r="G26" s="57"/>
      <c r="H26" s="56"/>
      <c r="I26" s="57"/>
      <c r="J26" s="56"/>
      <c r="K26" s="57"/>
      <c r="L26" s="58"/>
      <c r="M26" s="59"/>
      <c r="N26" s="151"/>
      <c r="O26" s="151"/>
      <c r="P26" s="154"/>
    </row>
    <row r="27" spans="1:16" s="30" customFormat="1" ht="18.75" customHeight="1">
      <c r="A27" s="185" t="s">
        <v>41</v>
      </c>
      <c r="B27" s="64" t="s">
        <v>210</v>
      </c>
      <c r="C27" s="54">
        <v>13.14</v>
      </c>
      <c r="D27" s="53" t="s">
        <v>210</v>
      </c>
      <c r="E27" s="54" t="s">
        <v>29</v>
      </c>
      <c r="F27" s="64" t="s">
        <v>208</v>
      </c>
      <c r="G27" s="54" t="s">
        <v>29</v>
      </c>
      <c r="H27" s="64" t="s">
        <v>211</v>
      </c>
      <c r="I27" s="54">
        <v>15.16</v>
      </c>
      <c r="J27" s="64" t="s">
        <v>211</v>
      </c>
      <c r="K27" s="54" t="s">
        <v>29</v>
      </c>
      <c r="L27" s="83"/>
      <c r="M27" s="54"/>
      <c r="N27" s="149" t="str">
        <f>VLOOKUP($A27,'Phan ca-DD'!$B$3:$H$55,4,0)</f>
        <v>Tối</v>
      </c>
      <c r="O27" s="149">
        <f>VLOOKUP($A27,'Phan ca-DD'!$B$3:$H$55,6,0)</f>
        <v>41141</v>
      </c>
      <c r="P27" s="152" t="str">
        <f>VLOOKUP($A27,'Phan ca-DD'!$B$3:$H$55,2,0)</f>
        <v>TT DN Mỹ Đình</v>
      </c>
    </row>
    <row r="28" spans="1:16" s="30" customFormat="1" ht="18.75" customHeight="1">
      <c r="A28" s="186"/>
      <c r="B28" s="56" t="s">
        <v>28</v>
      </c>
      <c r="C28" s="57"/>
      <c r="D28" s="56" t="s">
        <v>28</v>
      </c>
      <c r="E28" s="57"/>
      <c r="F28" s="56" t="s">
        <v>28</v>
      </c>
      <c r="G28" s="57"/>
      <c r="H28" s="56" t="s">
        <v>28</v>
      </c>
      <c r="I28" s="57"/>
      <c r="J28" s="56" t="s">
        <v>28</v>
      </c>
      <c r="K28" s="57"/>
      <c r="L28" s="58"/>
      <c r="M28" s="59"/>
      <c r="N28" s="150"/>
      <c r="O28" s="150"/>
      <c r="P28" s="153"/>
    </row>
    <row r="29" spans="1:16" s="30" customFormat="1" ht="18.75" customHeight="1">
      <c r="A29" s="186"/>
      <c r="B29" s="64" t="s">
        <v>208</v>
      </c>
      <c r="C29" s="54">
        <v>15.16</v>
      </c>
      <c r="D29" s="53"/>
      <c r="E29" s="54"/>
      <c r="F29" s="53"/>
      <c r="G29" s="54"/>
      <c r="H29" s="53"/>
      <c r="I29" s="54"/>
      <c r="J29" s="53"/>
      <c r="K29" s="54"/>
      <c r="L29" s="83"/>
      <c r="M29" s="54"/>
      <c r="N29" s="150"/>
      <c r="O29" s="150"/>
      <c r="P29" s="153"/>
    </row>
    <row r="30" spans="1:16" s="30" customFormat="1" ht="18.75" customHeight="1">
      <c r="A30" s="187"/>
      <c r="B30" s="56"/>
      <c r="C30" s="57"/>
      <c r="D30" s="56"/>
      <c r="E30" s="57"/>
      <c r="F30" s="56"/>
      <c r="G30" s="57"/>
      <c r="H30" s="56"/>
      <c r="I30" s="57"/>
      <c r="J30" s="56"/>
      <c r="K30" s="57"/>
      <c r="L30" s="58"/>
      <c r="M30" s="59"/>
      <c r="N30" s="151"/>
      <c r="O30" s="151"/>
      <c r="P30" s="154"/>
    </row>
    <row r="31" spans="1:18" s="30" customFormat="1" ht="18.75" customHeight="1">
      <c r="A31" s="185" t="s">
        <v>43</v>
      </c>
      <c r="B31" s="120" t="s">
        <v>211</v>
      </c>
      <c r="C31" s="121">
        <v>13.14</v>
      </c>
      <c r="D31" s="120" t="s">
        <v>210</v>
      </c>
      <c r="E31" s="121">
        <v>13.14</v>
      </c>
      <c r="F31" s="120" t="s">
        <v>211</v>
      </c>
      <c r="G31" s="121" t="s">
        <v>29</v>
      </c>
      <c r="H31" s="120" t="s">
        <v>208</v>
      </c>
      <c r="I31" s="121" t="s">
        <v>29</v>
      </c>
      <c r="J31" s="122" t="s">
        <v>210</v>
      </c>
      <c r="K31" s="121" t="s">
        <v>29</v>
      </c>
      <c r="L31" s="123"/>
      <c r="M31" s="121"/>
      <c r="N31" s="149" t="str">
        <f>VLOOKUP($A31,'Phan ca-DD'!$B$3:$H$55,4,0)</f>
        <v>Tối</v>
      </c>
      <c r="O31" s="149">
        <f>VLOOKUP($A31,'Phan ca-DD'!$B$3:$H$55,6,0)</f>
        <v>41162</v>
      </c>
      <c r="P31" s="152" t="str">
        <f>VLOOKUP($A31,'Phan ca-DD'!$B$3:$H$55,2,0)</f>
        <v>Trường CĐ TMDL Hà nội</v>
      </c>
      <c r="Q31" s="87" t="s">
        <v>208</v>
      </c>
      <c r="R31" s="119" t="s">
        <v>209</v>
      </c>
    </row>
    <row r="32" spans="1:18" s="30" customFormat="1" ht="18.75" customHeight="1">
      <c r="A32" s="186"/>
      <c r="B32" s="124" t="s">
        <v>28</v>
      </c>
      <c r="C32" s="125"/>
      <c r="D32" s="124" t="s">
        <v>28</v>
      </c>
      <c r="E32" s="125"/>
      <c r="F32" s="124" t="s">
        <v>28</v>
      </c>
      <c r="G32" s="125"/>
      <c r="H32" s="124" t="s">
        <v>28</v>
      </c>
      <c r="I32" s="125"/>
      <c r="J32" s="124" t="s">
        <v>28</v>
      </c>
      <c r="K32" s="125"/>
      <c r="L32" s="126"/>
      <c r="M32" s="127"/>
      <c r="N32" s="150"/>
      <c r="O32" s="150"/>
      <c r="P32" s="153"/>
      <c r="Q32" s="84" t="s">
        <v>210</v>
      </c>
      <c r="R32" s="119" t="s">
        <v>209</v>
      </c>
    </row>
    <row r="33" spans="1:18" s="30" customFormat="1" ht="18.75" customHeight="1">
      <c r="A33" s="186"/>
      <c r="B33" s="122"/>
      <c r="C33" s="121"/>
      <c r="D33" s="120" t="s">
        <v>208</v>
      </c>
      <c r="E33" s="121">
        <v>15.16</v>
      </c>
      <c r="F33" s="122"/>
      <c r="G33" s="121"/>
      <c r="H33" s="122"/>
      <c r="I33" s="121"/>
      <c r="J33" s="122"/>
      <c r="K33" s="121"/>
      <c r="L33" s="123"/>
      <c r="M33" s="121"/>
      <c r="N33" s="150"/>
      <c r="O33" s="150"/>
      <c r="P33" s="153"/>
      <c r="Q33" s="84" t="s">
        <v>211</v>
      </c>
      <c r="R33" s="119" t="s">
        <v>209</v>
      </c>
    </row>
    <row r="34" spans="1:16" s="30" customFormat="1" ht="18.75" customHeight="1">
      <c r="A34" s="187"/>
      <c r="B34" s="124"/>
      <c r="C34" s="125"/>
      <c r="D34" s="124" t="s">
        <v>28</v>
      </c>
      <c r="E34" s="125"/>
      <c r="F34" s="124"/>
      <c r="G34" s="125"/>
      <c r="H34" s="124"/>
      <c r="I34" s="125"/>
      <c r="J34" s="124"/>
      <c r="K34" s="125"/>
      <c r="L34" s="126"/>
      <c r="M34" s="127"/>
      <c r="N34" s="151"/>
      <c r="O34" s="151"/>
      <c r="P34" s="154"/>
    </row>
    <row r="35" spans="1:16" s="30" customFormat="1" ht="18.75" customHeight="1">
      <c r="A35" s="185" t="s">
        <v>45</v>
      </c>
      <c r="B35" s="120" t="s">
        <v>211</v>
      </c>
      <c r="C35" s="121" t="s">
        <v>29</v>
      </c>
      <c r="D35" s="120" t="s">
        <v>210</v>
      </c>
      <c r="E35" s="121">
        <v>13.14</v>
      </c>
      <c r="F35" s="120" t="s">
        <v>211</v>
      </c>
      <c r="G35" s="121">
        <v>13.14</v>
      </c>
      <c r="H35" s="120" t="s">
        <v>208</v>
      </c>
      <c r="I35" s="121" t="s">
        <v>29</v>
      </c>
      <c r="J35" s="122" t="s">
        <v>210</v>
      </c>
      <c r="K35" s="121" t="s">
        <v>29</v>
      </c>
      <c r="L35" s="123"/>
      <c r="M35" s="121"/>
      <c r="N35" s="149" t="str">
        <f>VLOOKUP($A35,'Phan ca-DD'!$B$3:$H$55,4,0)</f>
        <v>Tối</v>
      </c>
      <c r="O35" s="149">
        <f>VLOOKUP($A35,'Phan ca-DD'!$B$3:$H$55,6,0)</f>
        <v>41162</v>
      </c>
      <c r="P35" s="152" t="str">
        <f>VLOOKUP($A35,'Phan ca-DD'!$B$3:$H$55,2,0)</f>
        <v>Viện KHĐT và CG CNC Thăng long</v>
      </c>
    </row>
    <row r="36" spans="1:16" s="30" customFormat="1" ht="18.75" customHeight="1">
      <c r="A36" s="186"/>
      <c r="B36" s="124" t="s">
        <v>28</v>
      </c>
      <c r="C36" s="125"/>
      <c r="D36" s="124" t="s">
        <v>28</v>
      </c>
      <c r="E36" s="125"/>
      <c r="F36" s="124" t="s">
        <v>28</v>
      </c>
      <c r="G36" s="125"/>
      <c r="H36" s="124" t="s">
        <v>28</v>
      </c>
      <c r="I36" s="125"/>
      <c r="J36" s="124" t="s">
        <v>28</v>
      </c>
      <c r="K36" s="125"/>
      <c r="L36" s="126"/>
      <c r="M36" s="127"/>
      <c r="N36" s="150"/>
      <c r="O36" s="150"/>
      <c r="P36" s="153"/>
    </row>
    <row r="37" spans="1:16" s="30" customFormat="1" ht="18.75" customHeight="1">
      <c r="A37" s="186"/>
      <c r="B37" s="122"/>
      <c r="C37" s="121"/>
      <c r="D37" s="120" t="s">
        <v>208</v>
      </c>
      <c r="E37" s="121">
        <v>15.16</v>
      </c>
      <c r="F37" s="122"/>
      <c r="G37" s="121"/>
      <c r="H37" s="122"/>
      <c r="I37" s="121"/>
      <c r="J37" s="122"/>
      <c r="K37" s="121"/>
      <c r="L37" s="123"/>
      <c r="M37" s="121"/>
      <c r="N37" s="150"/>
      <c r="O37" s="150"/>
      <c r="P37" s="153"/>
    </row>
    <row r="38" spans="1:16" s="30" customFormat="1" ht="18.75" customHeight="1">
      <c r="A38" s="187"/>
      <c r="B38" s="124"/>
      <c r="C38" s="125"/>
      <c r="D38" s="124" t="s">
        <v>28</v>
      </c>
      <c r="E38" s="125"/>
      <c r="F38" s="124"/>
      <c r="G38" s="125"/>
      <c r="H38" s="124"/>
      <c r="I38" s="125"/>
      <c r="J38" s="124"/>
      <c r="K38" s="125"/>
      <c r="L38" s="126"/>
      <c r="M38" s="127"/>
      <c r="N38" s="151"/>
      <c r="O38" s="151"/>
      <c r="P38" s="154"/>
    </row>
    <row r="39" spans="1:16" s="30" customFormat="1" ht="18.75" customHeight="1">
      <c r="A39" s="185" t="s">
        <v>46</v>
      </c>
      <c r="B39" s="122" t="s">
        <v>210</v>
      </c>
      <c r="C39" s="121" t="s">
        <v>29</v>
      </c>
      <c r="D39" s="120" t="s">
        <v>208</v>
      </c>
      <c r="E39" s="121">
        <v>13.14</v>
      </c>
      <c r="F39" s="120" t="s">
        <v>211</v>
      </c>
      <c r="G39" s="121">
        <v>15.16</v>
      </c>
      <c r="H39" s="120" t="s">
        <v>211</v>
      </c>
      <c r="I39" s="121" t="s">
        <v>29</v>
      </c>
      <c r="J39" s="120" t="s">
        <v>208</v>
      </c>
      <c r="K39" s="121" t="s">
        <v>29</v>
      </c>
      <c r="L39" s="123"/>
      <c r="M39" s="121"/>
      <c r="N39" s="149" t="str">
        <f>VLOOKUP($A39,'Phan ca-DD'!$B$3:$H$55,4,0)</f>
        <v>Tối</v>
      </c>
      <c r="O39" s="149">
        <f>VLOOKUP($A39,'Phan ca-DD'!$B$3:$H$55,6,0)</f>
        <v>41162</v>
      </c>
      <c r="P39" s="152" t="str">
        <f>VLOOKUP($A39,'Phan ca-DD'!$B$3:$H$55,2,0)</f>
        <v>Viện KHĐT và CG CNC Thăng long</v>
      </c>
    </row>
    <row r="40" spans="1:16" s="30" customFormat="1" ht="18.75" customHeight="1">
      <c r="A40" s="186"/>
      <c r="B40" s="124" t="s">
        <v>28</v>
      </c>
      <c r="C40" s="125"/>
      <c r="D40" s="124" t="s">
        <v>28</v>
      </c>
      <c r="E40" s="125"/>
      <c r="F40" s="124" t="s">
        <v>28</v>
      </c>
      <c r="G40" s="125"/>
      <c r="H40" s="124" t="s">
        <v>28</v>
      </c>
      <c r="I40" s="125"/>
      <c r="J40" s="124" t="s">
        <v>28</v>
      </c>
      <c r="K40" s="125"/>
      <c r="L40" s="126"/>
      <c r="M40" s="127"/>
      <c r="N40" s="150"/>
      <c r="O40" s="150"/>
      <c r="P40" s="153"/>
    </row>
    <row r="41" spans="1:16" s="30" customFormat="1" ht="18.75" customHeight="1">
      <c r="A41" s="186"/>
      <c r="B41" s="122"/>
      <c r="C41" s="121"/>
      <c r="D41" s="120" t="s">
        <v>210</v>
      </c>
      <c r="E41" s="121">
        <v>15.16</v>
      </c>
      <c r="F41" s="122"/>
      <c r="G41" s="121"/>
      <c r="H41" s="122"/>
      <c r="I41" s="121"/>
      <c r="J41" s="122"/>
      <c r="K41" s="121"/>
      <c r="L41" s="123"/>
      <c r="M41" s="121"/>
      <c r="N41" s="150"/>
      <c r="O41" s="150"/>
      <c r="P41" s="153"/>
    </row>
    <row r="42" spans="1:16" s="30" customFormat="1" ht="18.75" customHeight="1">
      <c r="A42" s="187"/>
      <c r="B42" s="124"/>
      <c r="C42" s="125"/>
      <c r="D42" s="124" t="s">
        <v>28</v>
      </c>
      <c r="E42" s="125"/>
      <c r="F42" s="124"/>
      <c r="G42" s="125"/>
      <c r="H42" s="124"/>
      <c r="I42" s="125"/>
      <c r="J42" s="124"/>
      <c r="K42" s="125"/>
      <c r="L42" s="126"/>
      <c r="M42" s="127"/>
      <c r="N42" s="151"/>
      <c r="O42" s="151"/>
      <c r="P42" s="154"/>
    </row>
    <row r="43" spans="1:16" s="30" customFormat="1" ht="18.75" customHeight="1">
      <c r="A43" s="185" t="s">
        <v>60</v>
      </c>
      <c r="B43" s="53"/>
      <c r="C43" s="54"/>
      <c r="D43" s="53"/>
      <c r="E43" s="54"/>
      <c r="F43" s="53"/>
      <c r="G43" s="54"/>
      <c r="H43" s="53"/>
      <c r="I43" s="54"/>
      <c r="J43" s="156"/>
      <c r="K43" s="158"/>
      <c r="L43" s="53"/>
      <c r="M43" s="54"/>
      <c r="N43" s="149" t="str">
        <f>VLOOKUP($A43,'Phan ca-DD'!$B$3:$H$55,4,0)</f>
        <v>Tối</v>
      </c>
      <c r="O43" s="149">
        <f>VLOOKUP($A43,'Phan ca-DD'!$B$3:$H$55,6,0)</f>
        <v>0</v>
      </c>
      <c r="P43" s="152" t="str">
        <f>VLOOKUP($A43,'Phan ca-DD'!$B$3:$H$55,2,0)</f>
        <v>Trường Cao đẳng Cộng đồng Hà Nội</v>
      </c>
    </row>
    <row r="44" spans="1:16" s="30" customFormat="1" ht="18.75" customHeight="1">
      <c r="A44" s="186"/>
      <c r="B44" s="56" t="s">
        <v>28</v>
      </c>
      <c r="C44" s="57"/>
      <c r="D44" s="56" t="s">
        <v>28</v>
      </c>
      <c r="E44" s="57"/>
      <c r="F44" s="56" t="s">
        <v>28</v>
      </c>
      <c r="G44" s="57"/>
      <c r="H44" s="56" t="s">
        <v>28</v>
      </c>
      <c r="I44" s="57"/>
      <c r="J44" s="159"/>
      <c r="K44" s="161"/>
      <c r="L44" s="56" t="s">
        <v>28</v>
      </c>
      <c r="M44" s="57"/>
      <c r="N44" s="150"/>
      <c r="O44" s="150"/>
      <c r="P44" s="153"/>
    </row>
    <row r="45" spans="1:16" s="30" customFormat="1" ht="18.75" customHeight="1">
      <c r="A45" s="186"/>
      <c r="B45" s="53"/>
      <c r="C45" s="54"/>
      <c r="D45" s="53"/>
      <c r="E45" s="54"/>
      <c r="F45" s="53"/>
      <c r="G45" s="54"/>
      <c r="H45" s="53"/>
      <c r="I45" s="54"/>
      <c r="J45" s="159"/>
      <c r="K45" s="161"/>
      <c r="L45" s="53"/>
      <c r="M45" s="54"/>
      <c r="N45" s="150"/>
      <c r="O45" s="150"/>
      <c r="P45" s="153"/>
    </row>
    <row r="46" spans="1:16" s="30" customFormat="1" ht="18.75" customHeight="1">
      <c r="A46" s="187"/>
      <c r="B46" s="56"/>
      <c r="C46" s="57"/>
      <c r="D46" s="56"/>
      <c r="E46" s="57"/>
      <c r="F46" s="56"/>
      <c r="G46" s="57"/>
      <c r="H46" s="56"/>
      <c r="I46" s="57"/>
      <c r="J46" s="162"/>
      <c r="K46" s="164"/>
      <c r="L46" s="56"/>
      <c r="M46" s="57"/>
      <c r="N46" s="151"/>
      <c r="O46" s="151"/>
      <c r="P46" s="154"/>
    </row>
    <row r="47" spans="1:16" s="30" customFormat="1" ht="18.75" customHeight="1">
      <c r="A47" s="185" t="s">
        <v>61</v>
      </c>
      <c r="B47" s="53"/>
      <c r="C47" s="54"/>
      <c r="D47" s="53"/>
      <c r="E47" s="54"/>
      <c r="F47" s="53"/>
      <c r="G47" s="54"/>
      <c r="H47" s="53"/>
      <c r="I47" s="54"/>
      <c r="J47" s="156"/>
      <c r="K47" s="158"/>
      <c r="L47" s="53"/>
      <c r="M47" s="54"/>
      <c r="N47" s="149" t="str">
        <f>VLOOKUP($A47,'Phan ca-DD'!$B$3:$H$55,4,0)</f>
        <v>Tối</v>
      </c>
      <c r="O47" s="149">
        <f>VLOOKUP($A47,'Phan ca-DD'!$B$3:$H$55,6,0)</f>
        <v>0</v>
      </c>
      <c r="P47" s="152" t="str">
        <f>VLOOKUP($A47,'Phan ca-DD'!$B$3:$H$55,2,0)</f>
        <v>Trường Cao đẳng Cộng đồng Hà Nội</v>
      </c>
    </row>
    <row r="48" spans="1:16" s="30" customFormat="1" ht="18.75" customHeight="1">
      <c r="A48" s="186"/>
      <c r="B48" s="56" t="s">
        <v>28</v>
      </c>
      <c r="C48" s="57"/>
      <c r="D48" s="56" t="s">
        <v>28</v>
      </c>
      <c r="E48" s="57"/>
      <c r="F48" s="56" t="s">
        <v>28</v>
      </c>
      <c r="G48" s="57"/>
      <c r="H48" s="56" t="s">
        <v>28</v>
      </c>
      <c r="I48" s="57"/>
      <c r="J48" s="159"/>
      <c r="K48" s="161"/>
      <c r="L48" s="56" t="s">
        <v>28</v>
      </c>
      <c r="M48" s="57"/>
      <c r="N48" s="150"/>
      <c r="O48" s="150"/>
      <c r="P48" s="153"/>
    </row>
    <row r="49" spans="1:16" s="30" customFormat="1" ht="18.75" customHeight="1">
      <c r="A49" s="186"/>
      <c r="B49" s="53"/>
      <c r="C49" s="54"/>
      <c r="D49" s="53"/>
      <c r="E49" s="54"/>
      <c r="F49" s="53"/>
      <c r="G49" s="54"/>
      <c r="H49" s="53"/>
      <c r="I49" s="54"/>
      <c r="J49" s="159"/>
      <c r="K49" s="161"/>
      <c r="L49" s="53"/>
      <c r="M49" s="54"/>
      <c r="N49" s="150"/>
      <c r="O49" s="150"/>
      <c r="P49" s="153"/>
    </row>
    <row r="50" spans="1:16" s="30" customFormat="1" ht="18.75" customHeight="1">
      <c r="A50" s="187"/>
      <c r="B50" s="56"/>
      <c r="C50" s="57"/>
      <c r="D50" s="56"/>
      <c r="E50" s="57"/>
      <c r="F50" s="56"/>
      <c r="G50" s="57"/>
      <c r="H50" s="56"/>
      <c r="I50" s="57"/>
      <c r="J50" s="162"/>
      <c r="K50" s="164"/>
      <c r="L50" s="56"/>
      <c r="M50" s="57"/>
      <c r="N50" s="151"/>
      <c r="O50" s="151"/>
      <c r="P50" s="154"/>
    </row>
    <row r="51" spans="1:16" s="30" customFormat="1" ht="18.75" customHeight="1">
      <c r="A51" s="185" t="s">
        <v>111</v>
      </c>
      <c r="B51" s="53"/>
      <c r="C51" s="54"/>
      <c r="D51" s="53"/>
      <c r="E51" s="54"/>
      <c r="F51" s="53"/>
      <c r="G51" s="54"/>
      <c r="H51" s="53"/>
      <c r="I51" s="54"/>
      <c r="J51" s="53"/>
      <c r="K51" s="54"/>
      <c r="L51" s="83"/>
      <c r="M51" s="54"/>
      <c r="N51" s="149" t="str">
        <f>VLOOKUP($A51,'Phan ca-DD'!$B$3:$H$55,4,0)</f>
        <v>Tối</v>
      </c>
      <c r="O51" s="149">
        <f>VLOOKUP($A51,'Phan ca-DD'!$B$3:$H$55,6,0)</f>
        <v>0</v>
      </c>
      <c r="P51" s="152" t="str">
        <f>VLOOKUP($A51,'Phan ca-DD'!$B$3:$H$55,2,0)</f>
        <v>Trường CĐ Công nghệ Hà Nội</v>
      </c>
    </row>
    <row r="52" spans="1:16" s="30" customFormat="1" ht="18.75" customHeight="1">
      <c r="A52" s="186"/>
      <c r="B52" s="56" t="s">
        <v>28</v>
      </c>
      <c r="C52" s="57"/>
      <c r="D52" s="56" t="s">
        <v>28</v>
      </c>
      <c r="E52" s="57"/>
      <c r="F52" s="56" t="s">
        <v>28</v>
      </c>
      <c r="G52" s="57"/>
      <c r="H52" s="56" t="s">
        <v>28</v>
      </c>
      <c r="I52" s="57"/>
      <c r="J52" s="56" t="s">
        <v>28</v>
      </c>
      <c r="K52" s="57"/>
      <c r="L52" s="58"/>
      <c r="M52" s="59"/>
      <c r="N52" s="150"/>
      <c r="O52" s="150"/>
      <c r="P52" s="153"/>
    </row>
    <row r="53" spans="1:16" s="30" customFormat="1" ht="18.75" customHeight="1">
      <c r="A53" s="186"/>
      <c r="B53" s="53"/>
      <c r="C53" s="54"/>
      <c r="D53" s="53"/>
      <c r="E53" s="54"/>
      <c r="F53" s="53"/>
      <c r="G53" s="54"/>
      <c r="H53" s="53"/>
      <c r="I53" s="54"/>
      <c r="J53" s="53"/>
      <c r="K53" s="54"/>
      <c r="L53" s="83"/>
      <c r="M53" s="54"/>
      <c r="N53" s="150"/>
      <c r="O53" s="150"/>
      <c r="P53" s="153"/>
    </row>
    <row r="54" spans="1:16" s="30" customFormat="1" ht="18.75" customHeight="1">
      <c r="A54" s="187"/>
      <c r="B54" s="56"/>
      <c r="C54" s="57"/>
      <c r="D54" s="56"/>
      <c r="E54" s="57"/>
      <c r="F54" s="56"/>
      <c r="G54" s="57"/>
      <c r="H54" s="56"/>
      <c r="I54" s="57"/>
      <c r="J54" s="56"/>
      <c r="K54" s="57"/>
      <c r="L54" s="58"/>
      <c r="M54" s="59"/>
      <c r="N54" s="151"/>
      <c r="O54" s="151"/>
      <c r="P54" s="154"/>
    </row>
    <row r="55" spans="1:16" s="30" customFormat="1" ht="18.75" customHeight="1">
      <c r="A55" s="185" t="s">
        <v>112</v>
      </c>
      <c r="B55" s="53"/>
      <c r="C55" s="54"/>
      <c r="D55" s="53"/>
      <c r="E55" s="54"/>
      <c r="F55" s="53"/>
      <c r="G55" s="54"/>
      <c r="H55" s="53"/>
      <c r="I55" s="54"/>
      <c r="J55" s="53"/>
      <c r="K55" s="54"/>
      <c r="L55" s="83"/>
      <c r="M55" s="54"/>
      <c r="N55" s="149" t="str">
        <f>VLOOKUP($A55,'Phan ca-DD'!$B$3:$H$55,4,0)</f>
        <v>Tối</v>
      </c>
      <c r="O55" s="149">
        <f>VLOOKUP($A55,'Phan ca-DD'!$B$3:$H$55,6,0)</f>
        <v>0</v>
      </c>
      <c r="P55" s="152" t="str">
        <f>VLOOKUP($A55,'Phan ca-DD'!$B$3:$H$55,2,0)</f>
        <v>Trường CĐ Bách nghệ Tây Hà</v>
      </c>
    </row>
    <row r="56" spans="1:16" s="30" customFormat="1" ht="18.75" customHeight="1">
      <c r="A56" s="186"/>
      <c r="B56" s="56" t="s">
        <v>28</v>
      </c>
      <c r="C56" s="57"/>
      <c r="D56" s="56" t="s">
        <v>28</v>
      </c>
      <c r="E56" s="57"/>
      <c r="F56" s="56" t="s">
        <v>28</v>
      </c>
      <c r="G56" s="57"/>
      <c r="H56" s="56" t="s">
        <v>28</v>
      </c>
      <c r="I56" s="57"/>
      <c r="J56" s="56" t="s">
        <v>28</v>
      </c>
      <c r="K56" s="57"/>
      <c r="L56" s="58"/>
      <c r="M56" s="59"/>
      <c r="N56" s="150"/>
      <c r="O56" s="150"/>
      <c r="P56" s="153"/>
    </row>
    <row r="57" spans="1:16" s="30" customFormat="1" ht="18.75" customHeight="1">
      <c r="A57" s="186"/>
      <c r="B57" s="53"/>
      <c r="C57" s="54"/>
      <c r="D57" s="53"/>
      <c r="E57" s="54"/>
      <c r="F57" s="53"/>
      <c r="G57" s="54"/>
      <c r="H57" s="53"/>
      <c r="I57" s="54"/>
      <c r="J57" s="53"/>
      <c r="K57" s="54"/>
      <c r="L57" s="83"/>
      <c r="M57" s="54"/>
      <c r="N57" s="150"/>
      <c r="O57" s="150"/>
      <c r="P57" s="153"/>
    </row>
    <row r="58" spans="1:16" s="30" customFormat="1" ht="18.75" customHeight="1">
      <c r="A58" s="187"/>
      <c r="B58" s="56"/>
      <c r="C58" s="57"/>
      <c r="D58" s="56"/>
      <c r="E58" s="57"/>
      <c r="F58" s="56"/>
      <c r="G58" s="57"/>
      <c r="H58" s="56"/>
      <c r="I58" s="57"/>
      <c r="J58" s="56"/>
      <c r="K58" s="57"/>
      <c r="L58" s="58"/>
      <c r="M58" s="59"/>
      <c r="N58" s="151"/>
      <c r="O58" s="151"/>
      <c r="P58" s="154"/>
    </row>
    <row r="59" spans="1:16" s="30" customFormat="1" ht="18.75" customHeight="1">
      <c r="A59" s="185" t="s">
        <v>113</v>
      </c>
      <c r="B59" s="53"/>
      <c r="C59" s="54"/>
      <c r="D59" s="53"/>
      <c r="E59" s="54"/>
      <c r="F59" s="53"/>
      <c r="G59" s="54"/>
      <c r="H59" s="53"/>
      <c r="I59" s="54"/>
      <c r="J59" s="53"/>
      <c r="K59" s="54"/>
      <c r="L59" s="83"/>
      <c r="M59" s="54"/>
      <c r="N59" s="149" t="str">
        <f>VLOOKUP($A59,'Phan ca-DD'!$B$3:$H$55,4,0)</f>
        <v>Tối</v>
      </c>
      <c r="O59" s="149">
        <f>VLOOKUP($A59,'Phan ca-DD'!$B$3:$H$55,6,0)</f>
        <v>0</v>
      </c>
      <c r="P59" s="152" t="str">
        <f>VLOOKUP($A59,'Phan ca-DD'!$B$3:$H$55,2,0)</f>
        <v>Trường Trung cấp Thăng Long</v>
      </c>
    </row>
    <row r="60" spans="1:16" s="30" customFormat="1" ht="18.75" customHeight="1">
      <c r="A60" s="186"/>
      <c r="B60" s="56" t="s">
        <v>28</v>
      </c>
      <c r="C60" s="57"/>
      <c r="D60" s="56" t="s">
        <v>28</v>
      </c>
      <c r="E60" s="57"/>
      <c r="F60" s="56" t="s">
        <v>28</v>
      </c>
      <c r="G60" s="57"/>
      <c r="H60" s="56" t="s">
        <v>28</v>
      </c>
      <c r="I60" s="57"/>
      <c r="J60" s="56" t="s">
        <v>28</v>
      </c>
      <c r="K60" s="57"/>
      <c r="L60" s="58"/>
      <c r="M60" s="59"/>
      <c r="N60" s="150"/>
      <c r="O60" s="150"/>
      <c r="P60" s="153"/>
    </row>
    <row r="61" spans="1:16" s="30" customFormat="1" ht="18.75" customHeight="1">
      <c r="A61" s="186"/>
      <c r="B61" s="53"/>
      <c r="C61" s="54"/>
      <c r="D61" s="53"/>
      <c r="E61" s="54"/>
      <c r="F61" s="53"/>
      <c r="G61" s="54"/>
      <c r="H61" s="53"/>
      <c r="I61" s="54"/>
      <c r="J61" s="53"/>
      <c r="K61" s="54"/>
      <c r="L61" s="83"/>
      <c r="M61" s="54"/>
      <c r="N61" s="150"/>
      <c r="O61" s="150"/>
      <c r="P61" s="153"/>
    </row>
    <row r="62" spans="1:16" s="30" customFormat="1" ht="18.75" customHeight="1">
      <c r="A62" s="187"/>
      <c r="B62" s="56"/>
      <c r="C62" s="57"/>
      <c r="D62" s="56"/>
      <c r="E62" s="57"/>
      <c r="F62" s="56"/>
      <c r="G62" s="57"/>
      <c r="H62" s="56"/>
      <c r="I62" s="57"/>
      <c r="J62" s="56"/>
      <c r="K62" s="57"/>
      <c r="L62" s="58"/>
      <c r="M62" s="59"/>
      <c r="N62" s="151"/>
      <c r="O62" s="151"/>
      <c r="P62" s="154"/>
    </row>
    <row r="63" spans="1:16" s="30" customFormat="1" ht="18.75" customHeight="1">
      <c r="A63" s="185" t="s">
        <v>114</v>
      </c>
      <c r="B63" s="53"/>
      <c r="C63" s="54"/>
      <c r="D63" s="53"/>
      <c r="E63" s="54"/>
      <c r="F63" s="53"/>
      <c r="G63" s="54"/>
      <c r="H63" s="53"/>
      <c r="I63" s="54"/>
      <c r="J63" s="53"/>
      <c r="K63" s="54"/>
      <c r="L63" s="83"/>
      <c r="M63" s="54"/>
      <c r="N63" s="149" t="str">
        <f>VLOOKUP($A63,'Phan ca-DD'!$B$3:$H$55,4,0)</f>
        <v>Tối</v>
      </c>
      <c r="O63" s="149">
        <f>VLOOKUP($A63,'Phan ca-DD'!$B$3:$H$55,6,0)</f>
        <v>0</v>
      </c>
      <c r="P63" s="152" t="str">
        <f>VLOOKUP($A63,'Phan ca-DD'!$B$3:$H$55,2,0)</f>
        <v>Trường Trung cấp Thăng Long</v>
      </c>
    </row>
    <row r="64" spans="1:16" s="30" customFormat="1" ht="18.75" customHeight="1">
      <c r="A64" s="186"/>
      <c r="B64" s="56" t="s">
        <v>28</v>
      </c>
      <c r="C64" s="57"/>
      <c r="D64" s="56" t="s">
        <v>28</v>
      </c>
      <c r="E64" s="57"/>
      <c r="F64" s="56" t="s">
        <v>28</v>
      </c>
      <c r="G64" s="57"/>
      <c r="H64" s="56" t="s">
        <v>28</v>
      </c>
      <c r="I64" s="57"/>
      <c r="J64" s="56" t="s">
        <v>28</v>
      </c>
      <c r="K64" s="57"/>
      <c r="L64" s="58"/>
      <c r="M64" s="59"/>
      <c r="N64" s="150"/>
      <c r="O64" s="150"/>
      <c r="P64" s="153"/>
    </row>
    <row r="65" spans="1:16" s="30" customFormat="1" ht="18.75" customHeight="1">
      <c r="A65" s="186"/>
      <c r="B65" s="53"/>
      <c r="C65" s="54"/>
      <c r="D65" s="53"/>
      <c r="E65" s="54"/>
      <c r="F65" s="53"/>
      <c r="G65" s="54"/>
      <c r="H65" s="53"/>
      <c r="I65" s="54"/>
      <c r="J65" s="53"/>
      <c r="K65" s="54"/>
      <c r="L65" s="83"/>
      <c r="M65" s="54"/>
      <c r="N65" s="150"/>
      <c r="O65" s="150"/>
      <c r="P65" s="153"/>
    </row>
    <row r="66" spans="1:16" s="30" customFormat="1" ht="18.75" customHeight="1">
      <c r="A66" s="187"/>
      <c r="B66" s="56"/>
      <c r="C66" s="57"/>
      <c r="D66" s="56"/>
      <c r="E66" s="57"/>
      <c r="F66" s="56"/>
      <c r="G66" s="57"/>
      <c r="H66" s="56"/>
      <c r="I66" s="57"/>
      <c r="J66" s="56"/>
      <c r="K66" s="57"/>
      <c r="L66" s="58"/>
      <c r="M66" s="59"/>
      <c r="N66" s="151"/>
      <c r="O66" s="151"/>
      <c r="P66" s="154"/>
    </row>
    <row r="67" spans="1:16" s="30" customFormat="1" ht="18.75" customHeight="1">
      <c r="A67" s="185" t="s">
        <v>115</v>
      </c>
      <c r="B67" s="53"/>
      <c r="C67" s="54"/>
      <c r="D67" s="53"/>
      <c r="E67" s="54"/>
      <c r="F67" s="53"/>
      <c r="G67" s="54"/>
      <c r="H67" s="53"/>
      <c r="I67" s="54"/>
      <c r="J67" s="53"/>
      <c r="K67" s="54"/>
      <c r="L67" s="83"/>
      <c r="M67" s="54"/>
      <c r="N67" s="149" t="str">
        <f>VLOOKUP($A67,'Phan ca-DD'!$B$3:$H$55,4,0)</f>
        <v>Tối</v>
      </c>
      <c r="O67" s="149">
        <f>VLOOKUP($A67,'Phan ca-DD'!$B$3:$H$55,6,0)</f>
        <v>0</v>
      </c>
      <c r="P67" s="152" t="str">
        <f>VLOOKUP($A67,'Phan ca-DD'!$B$3:$H$55,2,0)</f>
        <v>Đất Việt</v>
      </c>
    </row>
    <row r="68" spans="1:16" s="30" customFormat="1" ht="18.75" customHeight="1">
      <c r="A68" s="186"/>
      <c r="B68" s="56" t="s">
        <v>28</v>
      </c>
      <c r="C68" s="57"/>
      <c r="D68" s="56" t="s">
        <v>28</v>
      </c>
      <c r="E68" s="57"/>
      <c r="F68" s="56" t="s">
        <v>28</v>
      </c>
      <c r="G68" s="57"/>
      <c r="H68" s="56" t="s">
        <v>28</v>
      </c>
      <c r="I68" s="57"/>
      <c r="J68" s="56" t="s">
        <v>28</v>
      </c>
      <c r="K68" s="57"/>
      <c r="L68" s="58"/>
      <c r="M68" s="59"/>
      <c r="N68" s="150"/>
      <c r="O68" s="150"/>
      <c r="P68" s="153"/>
    </row>
    <row r="69" spans="1:16" s="30" customFormat="1" ht="18.75" customHeight="1">
      <c r="A69" s="186"/>
      <c r="B69" s="53"/>
      <c r="C69" s="54"/>
      <c r="D69" s="53"/>
      <c r="E69" s="54"/>
      <c r="F69" s="53"/>
      <c r="G69" s="54"/>
      <c r="H69" s="53"/>
      <c r="I69" s="54"/>
      <c r="J69" s="53"/>
      <c r="K69" s="54"/>
      <c r="L69" s="83"/>
      <c r="M69" s="54"/>
      <c r="N69" s="150"/>
      <c r="O69" s="150"/>
      <c r="P69" s="153"/>
    </row>
    <row r="70" spans="1:16" s="30" customFormat="1" ht="18.75" customHeight="1">
      <c r="A70" s="187"/>
      <c r="B70" s="56"/>
      <c r="C70" s="57"/>
      <c r="D70" s="56"/>
      <c r="E70" s="57"/>
      <c r="F70" s="56"/>
      <c r="G70" s="57"/>
      <c r="H70" s="56"/>
      <c r="I70" s="57"/>
      <c r="J70" s="56"/>
      <c r="K70" s="57"/>
      <c r="L70" s="58"/>
      <c r="M70" s="59"/>
      <c r="N70" s="151"/>
      <c r="O70" s="151"/>
      <c r="P70" s="154"/>
    </row>
    <row r="71" spans="1:16" s="30" customFormat="1" ht="18.75" customHeight="1">
      <c r="A71" s="185" t="s">
        <v>116</v>
      </c>
      <c r="B71" s="53"/>
      <c r="C71" s="54"/>
      <c r="D71" s="53"/>
      <c r="E71" s="54"/>
      <c r="F71" s="53"/>
      <c r="G71" s="54"/>
      <c r="H71" s="53"/>
      <c r="I71" s="54"/>
      <c r="J71" s="53"/>
      <c r="K71" s="54"/>
      <c r="L71" s="83"/>
      <c r="M71" s="54"/>
      <c r="N71" s="149" t="str">
        <f>VLOOKUP($A71,'Phan ca-DD'!$B$3:$H$55,4,0)</f>
        <v>Tối</v>
      </c>
      <c r="O71" s="149">
        <f>VLOOKUP($A71,'Phan ca-DD'!$B$3:$H$55,6,0)</f>
        <v>0</v>
      </c>
      <c r="P71" s="152" t="str">
        <f>VLOOKUP($A71,'Phan ca-DD'!$B$3:$H$55,2,0)</f>
        <v>Đất Việt</v>
      </c>
    </row>
    <row r="72" spans="1:16" s="30" customFormat="1" ht="18.75" customHeight="1">
      <c r="A72" s="186"/>
      <c r="B72" s="56" t="s">
        <v>28</v>
      </c>
      <c r="C72" s="57"/>
      <c r="D72" s="56" t="s">
        <v>28</v>
      </c>
      <c r="E72" s="57"/>
      <c r="F72" s="56" t="s">
        <v>28</v>
      </c>
      <c r="G72" s="57"/>
      <c r="H72" s="56" t="s">
        <v>28</v>
      </c>
      <c r="I72" s="57"/>
      <c r="J72" s="56" t="s">
        <v>28</v>
      </c>
      <c r="K72" s="57"/>
      <c r="L72" s="58"/>
      <c r="M72" s="59"/>
      <c r="N72" s="150"/>
      <c r="O72" s="150"/>
      <c r="P72" s="153"/>
    </row>
    <row r="73" spans="1:16" s="30" customFormat="1" ht="18.75" customHeight="1">
      <c r="A73" s="186"/>
      <c r="B73" s="53"/>
      <c r="C73" s="54"/>
      <c r="D73" s="53"/>
      <c r="E73" s="54"/>
      <c r="F73" s="53"/>
      <c r="G73" s="54"/>
      <c r="H73" s="53"/>
      <c r="I73" s="54"/>
      <c r="J73" s="53"/>
      <c r="K73" s="54"/>
      <c r="L73" s="83"/>
      <c r="M73" s="54"/>
      <c r="N73" s="150"/>
      <c r="O73" s="150"/>
      <c r="P73" s="153"/>
    </row>
    <row r="74" spans="1:16" s="30" customFormat="1" ht="18.75" customHeight="1">
      <c r="A74" s="187"/>
      <c r="B74" s="56"/>
      <c r="C74" s="57"/>
      <c r="D74" s="56"/>
      <c r="E74" s="57"/>
      <c r="F74" s="56"/>
      <c r="G74" s="57"/>
      <c r="H74" s="56"/>
      <c r="I74" s="57"/>
      <c r="J74" s="56"/>
      <c r="K74" s="57"/>
      <c r="L74" s="58"/>
      <c r="M74" s="59"/>
      <c r="N74" s="151"/>
      <c r="O74" s="151"/>
      <c r="P74" s="154"/>
    </row>
    <row r="75" spans="1:16" s="30" customFormat="1" ht="18.75" customHeight="1">
      <c r="A75" s="185" t="s">
        <v>117</v>
      </c>
      <c r="B75" s="53"/>
      <c r="C75" s="54"/>
      <c r="D75" s="53"/>
      <c r="E75" s="54"/>
      <c r="F75" s="53"/>
      <c r="G75" s="54"/>
      <c r="H75" s="53"/>
      <c r="I75" s="54"/>
      <c r="J75" s="53"/>
      <c r="K75" s="54"/>
      <c r="L75" s="83"/>
      <c r="M75" s="54"/>
      <c r="N75" s="149" t="str">
        <f>VLOOKUP($A75,'Phan ca-DD'!$B$3:$H$55,4,0)</f>
        <v>Tối</v>
      </c>
      <c r="O75" s="149">
        <f>VLOOKUP($A75,'Phan ca-DD'!$B$3:$H$55,6,0)</f>
        <v>0</v>
      </c>
      <c r="P75" s="152" t="str">
        <f>VLOOKUP($A75,'Phan ca-DD'!$B$3:$H$55,2,0)</f>
        <v>Đất Việt</v>
      </c>
    </row>
    <row r="76" spans="1:16" s="30" customFormat="1" ht="18.75" customHeight="1">
      <c r="A76" s="186"/>
      <c r="B76" s="56"/>
      <c r="C76" s="57"/>
      <c r="D76" s="56"/>
      <c r="E76" s="57"/>
      <c r="F76" s="56"/>
      <c r="G76" s="57"/>
      <c r="H76" s="56"/>
      <c r="I76" s="57"/>
      <c r="J76" s="56"/>
      <c r="K76" s="57"/>
      <c r="L76" s="58"/>
      <c r="M76" s="59"/>
      <c r="N76" s="150"/>
      <c r="O76" s="150"/>
      <c r="P76" s="153"/>
    </row>
    <row r="77" spans="1:16" s="30" customFormat="1" ht="18.75" customHeight="1">
      <c r="A77" s="186"/>
      <c r="B77" s="53"/>
      <c r="C77" s="54"/>
      <c r="D77" s="53"/>
      <c r="E77" s="54"/>
      <c r="F77" s="53"/>
      <c r="G77" s="54"/>
      <c r="H77" s="53"/>
      <c r="I77" s="54"/>
      <c r="J77" s="53"/>
      <c r="K77" s="54"/>
      <c r="L77" s="83"/>
      <c r="M77" s="54"/>
      <c r="N77" s="150"/>
      <c r="O77" s="150"/>
      <c r="P77" s="153"/>
    </row>
    <row r="78" spans="1:16" s="30" customFormat="1" ht="18.75" customHeight="1">
      <c r="A78" s="187"/>
      <c r="B78" s="56"/>
      <c r="C78" s="57"/>
      <c r="D78" s="56"/>
      <c r="E78" s="57"/>
      <c r="F78" s="56"/>
      <c r="G78" s="57"/>
      <c r="H78" s="56"/>
      <c r="I78" s="57"/>
      <c r="J78" s="56"/>
      <c r="K78" s="57"/>
      <c r="L78" s="58"/>
      <c r="M78" s="59"/>
      <c r="N78" s="151"/>
      <c r="O78" s="151"/>
      <c r="P78" s="154"/>
    </row>
    <row r="79" spans="1:16" s="30" customFormat="1" ht="18.75" customHeight="1">
      <c r="A79" s="175" t="s">
        <v>133</v>
      </c>
      <c r="B79" s="53"/>
      <c r="C79" s="54"/>
      <c r="D79" s="53"/>
      <c r="E79" s="54"/>
      <c r="F79" s="53"/>
      <c r="G79" s="54"/>
      <c r="H79" s="53"/>
      <c r="I79" s="54"/>
      <c r="J79" s="53"/>
      <c r="K79" s="54"/>
      <c r="L79" s="83"/>
      <c r="M79" s="54"/>
      <c r="N79" s="149" t="str">
        <f>VLOOKUP($A79,'Phan ca-DD'!$B$3:$H$55,4,0)</f>
        <v>Tối</v>
      </c>
      <c r="O79" s="188">
        <f>VLOOKUP($A79,'Phan ca-DD'!$B$3:$H$55,6,0)</f>
        <v>0</v>
      </c>
      <c r="P79" s="152" t="str">
        <f>VLOOKUP($A79,'Phan ca-DD'!$B$3:$H$55,2,0)</f>
        <v>Trường CĐ KT-KT Trung ương</v>
      </c>
    </row>
    <row r="80" spans="1:16" s="30" customFormat="1" ht="18.75" customHeight="1">
      <c r="A80" s="176"/>
      <c r="B80" s="56"/>
      <c r="C80" s="57"/>
      <c r="D80" s="56"/>
      <c r="E80" s="57"/>
      <c r="F80" s="56"/>
      <c r="G80" s="57"/>
      <c r="H80" s="56"/>
      <c r="I80" s="57"/>
      <c r="J80" s="56"/>
      <c r="K80" s="57"/>
      <c r="L80" s="58"/>
      <c r="M80" s="59"/>
      <c r="N80" s="150"/>
      <c r="O80" s="189"/>
      <c r="P80" s="153"/>
    </row>
    <row r="81" spans="1:16" s="30" customFormat="1" ht="18.75" customHeight="1">
      <c r="A81" s="176"/>
      <c r="B81" s="53"/>
      <c r="C81" s="54"/>
      <c r="D81" s="53"/>
      <c r="E81" s="54"/>
      <c r="F81" s="53"/>
      <c r="G81" s="54"/>
      <c r="H81" s="53"/>
      <c r="I81" s="54"/>
      <c r="J81" s="53"/>
      <c r="K81" s="54"/>
      <c r="L81" s="83"/>
      <c r="M81" s="54"/>
      <c r="N81" s="150"/>
      <c r="O81" s="189"/>
      <c r="P81" s="153"/>
    </row>
    <row r="82" spans="1:16" s="30" customFormat="1" ht="18.75" customHeight="1">
      <c r="A82" s="177"/>
      <c r="B82" s="56"/>
      <c r="C82" s="57"/>
      <c r="D82" s="56"/>
      <c r="E82" s="57"/>
      <c r="F82" s="56"/>
      <c r="G82" s="57"/>
      <c r="H82" s="56"/>
      <c r="I82" s="57"/>
      <c r="J82" s="56"/>
      <c r="K82" s="57"/>
      <c r="L82" s="58"/>
      <c r="M82" s="59"/>
      <c r="N82" s="151"/>
      <c r="O82" s="190"/>
      <c r="P82" s="154"/>
    </row>
    <row r="84" spans="1:16" ht="15" customHeight="1">
      <c r="A84" s="26" t="s">
        <v>17</v>
      </c>
      <c r="C84" s="8"/>
      <c r="E84" s="8"/>
      <c r="G84" s="8"/>
      <c r="I84" s="8"/>
      <c r="K84" s="25"/>
      <c r="L84" s="37"/>
      <c r="M84" s="37"/>
      <c r="N84" s="37"/>
      <c r="O84" s="37"/>
      <c r="P84" s="37"/>
    </row>
    <row r="85" spans="1:16" ht="18.75" customHeight="1">
      <c r="A85" s="27">
        <v>1</v>
      </c>
      <c r="B85" s="28" t="s">
        <v>18</v>
      </c>
      <c r="C85" s="28"/>
      <c r="D85" s="28"/>
      <c r="E85" s="28"/>
      <c r="F85" s="28"/>
      <c r="G85" s="28"/>
      <c r="H85" s="28"/>
      <c r="I85" s="28"/>
      <c r="J85" s="28"/>
      <c r="K85" s="29"/>
      <c r="P85" s="33"/>
    </row>
    <row r="86" spans="1:16" ht="18.75" customHeight="1">
      <c r="A86" s="27"/>
      <c r="B86" s="34" t="s">
        <v>19</v>
      </c>
      <c r="C86" s="34"/>
      <c r="D86" s="34"/>
      <c r="E86" s="34"/>
      <c r="F86" s="34"/>
      <c r="G86" s="34"/>
      <c r="H86" s="34"/>
      <c r="I86" s="34"/>
      <c r="J86" s="34"/>
      <c r="K86" s="29"/>
      <c r="L86" s="30"/>
      <c r="M86" s="30"/>
      <c r="N86" s="31"/>
      <c r="O86" s="32"/>
      <c r="P86" s="33"/>
    </row>
    <row r="87" spans="1:16" ht="18.75" customHeight="1">
      <c r="A87" s="27">
        <v>2</v>
      </c>
      <c r="B87" s="34" t="s">
        <v>38</v>
      </c>
      <c r="C87" s="34"/>
      <c r="D87" s="34"/>
      <c r="E87" s="34"/>
      <c r="F87" s="34"/>
      <c r="G87" s="34"/>
      <c r="H87" s="34"/>
      <c r="I87" s="34"/>
      <c r="J87" s="34"/>
      <c r="K87" s="29"/>
      <c r="L87" s="30"/>
      <c r="M87" s="30"/>
      <c r="N87" s="31"/>
      <c r="O87" s="32"/>
      <c r="P87" s="33"/>
    </row>
    <row r="88" spans="1:16" ht="18.75" customHeight="1">
      <c r="A88" s="27"/>
      <c r="B88" s="30"/>
      <c r="C88" s="30"/>
      <c r="D88" s="28"/>
      <c r="E88" s="35" t="s">
        <v>20</v>
      </c>
      <c r="F88" s="28"/>
      <c r="G88" s="30"/>
      <c r="H88" s="30"/>
      <c r="I88" s="30"/>
      <c r="J88" s="30"/>
      <c r="K88" s="29"/>
      <c r="L88" s="30"/>
      <c r="M88" s="30"/>
      <c r="N88" s="31"/>
      <c r="O88" s="32"/>
      <c r="P88" s="33"/>
    </row>
    <row r="89" spans="1:16" ht="18.75" customHeight="1">
      <c r="A89" s="27"/>
      <c r="B89" s="30"/>
      <c r="C89" s="30"/>
      <c r="D89" s="28"/>
      <c r="E89" s="35" t="s">
        <v>21</v>
      </c>
      <c r="F89" s="28"/>
      <c r="G89" s="30"/>
      <c r="H89" s="30"/>
      <c r="I89" s="30"/>
      <c r="J89" s="30"/>
      <c r="K89" s="35"/>
      <c r="L89" s="36"/>
      <c r="M89" s="36"/>
      <c r="N89" s="36"/>
      <c r="O89" s="36"/>
      <c r="P89" s="36"/>
    </row>
    <row r="90" spans="1:16" ht="18.75" customHeight="1">
      <c r="A90" s="27">
        <v>3</v>
      </c>
      <c r="B90" s="43" t="s">
        <v>25</v>
      </c>
      <c r="C90" s="30"/>
      <c r="D90" s="28"/>
      <c r="E90" s="35"/>
      <c r="F90" s="28"/>
      <c r="G90" s="30"/>
      <c r="H90" s="30"/>
      <c r="I90" s="30"/>
      <c r="J90" s="30"/>
      <c r="K90" s="35"/>
      <c r="L90" s="36"/>
      <c r="M90" s="36"/>
      <c r="N90" s="36"/>
      <c r="O90" s="36"/>
      <c r="P90" s="36"/>
    </row>
    <row r="91" spans="1:16" ht="18.75" customHeight="1">
      <c r="A91" s="44"/>
      <c r="B91" s="43" t="s">
        <v>39</v>
      </c>
      <c r="C91" s="30"/>
      <c r="D91" s="28"/>
      <c r="E91" s="35"/>
      <c r="F91" s="28"/>
      <c r="G91" s="30"/>
      <c r="H91" s="30"/>
      <c r="I91" s="30"/>
      <c r="J91" s="30"/>
      <c r="K91" s="35"/>
      <c r="L91" s="36"/>
      <c r="M91" s="36"/>
      <c r="N91" s="36"/>
      <c r="O91" s="36"/>
      <c r="P91" s="36"/>
    </row>
    <row r="92" spans="2:16" ht="18.75" customHeight="1">
      <c r="B92" s="45" t="s">
        <v>26</v>
      </c>
      <c r="C92" s="30"/>
      <c r="D92" s="28"/>
      <c r="E92" s="35"/>
      <c r="F92" s="28"/>
      <c r="G92" s="30"/>
      <c r="H92" s="30"/>
      <c r="I92" s="30"/>
      <c r="J92" s="30"/>
      <c r="K92" s="35"/>
      <c r="L92" s="36"/>
      <c r="M92" s="36"/>
      <c r="N92" s="36"/>
      <c r="O92" s="36"/>
      <c r="P92" s="36"/>
    </row>
    <row r="93" spans="1:16" ht="18.75" customHeight="1">
      <c r="A93" s="27">
        <v>4</v>
      </c>
      <c r="B93" s="43" t="s">
        <v>40</v>
      </c>
      <c r="C93" s="30"/>
      <c r="D93" s="28"/>
      <c r="E93" s="35"/>
      <c r="F93" s="28"/>
      <c r="G93" s="30"/>
      <c r="H93" s="30"/>
      <c r="I93" s="30"/>
      <c r="J93" s="30"/>
      <c r="K93" s="35"/>
      <c r="L93" s="36"/>
      <c r="M93" s="36"/>
      <c r="N93" s="36"/>
      <c r="O93" s="36"/>
      <c r="P93" s="36"/>
    </row>
    <row r="94" spans="2:16" ht="18.75" customHeight="1">
      <c r="B94" s="43" t="s">
        <v>27</v>
      </c>
      <c r="C94" s="30"/>
      <c r="D94" s="28"/>
      <c r="E94" s="35"/>
      <c r="F94" s="28"/>
      <c r="G94" s="30"/>
      <c r="H94" s="30"/>
      <c r="I94" s="30"/>
      <c r="J94" s="30"/>
      <c r="K94" s="35"/>
      <c r="L94" s="36"/>
      <c r="M94" s="36"/>
      <c r="N94" s="36"/>
      <c r="O94" s="36"/>
      <c r="P94" s="36"/>
    </row>
    <row r="95" spans="1:16" ht="14.25" customHeight="1">
      <c r="A95" s="27"/>
      <c r="B95" s="28"/>
      <c r="C95" s="30"/>
      <c r="D95" s="28"/>
      <c r="E95" s="35"/>
      <c r="F95" s="28"/>
      <c r="G95" s="30"/>
      <c r="H95" s="30"/>
      <c r="I95" s="30"/>
      <c r="J95" s="30"/>
      <c r="K95" s="35"/>
      <c r="L95" s="36"/>
      <c r="M95" s="36"/>
      <c r="N95" s="36"/>
      <c r="O95" s="36"/>
      <c r="P95" s="36"/>
    </row>
    <row r="96" spans="1:13" ht="12.75">
      <c r="A96" s="53"/>
      <c r="B96" s="28">
        <f>COUNTIF(B$7:B$82,$A96)</f>
        <v>0</v>
      </c>
      <c r="C96" s="28"/>
      <c r="D96" s="28">
        <f>COUNTIF(D$7:D$82,$A96)</f>
        <v>0</v>
      </c>
      <c r="E96" s="28"/>
      <c r="F96" s="28">
        <f>COUNTIF(F$7:F$82,$A96)</f>
        <v>0</v>
      </c>
      <c r="G96" s="28"/>
      <c r="H96" s="28">
        <f>COUNTIF(H$7:H$82,$A96)</f>
        <v>0</v>
      </c>
      <c r="I96" s="28"/>
      <c r="J96" s="28">
        <f>COUNTIF(J$7:J$82,$A96)</f>
        <v>0</v>
      </c>
      <c r="K96" s="28"/>
      <c r="L96" s="28">
        <f>COUNTIF(L$7:L$82,$A96)</f>
        <v>0</v>
      </c>
      <c r="M96" s="28"/>
    </row>
    <row r="97" spans="1:13" ht="22.5">
      <c r="A97" s="49" t="s">
        <v>208</v>
      </c>
      <c r="B97" s="28">
        <f>COUNTIF(B$7:B$82,$A97)</f>
        <v>4</v>
      </c>
      <c r="C97" s="28"/>
      <c r="D97" s="28">
        <f>COUNTIF(D$7:D$82,$A97)</f>
        <v>4</v>
      </c>
      <c r="E97" s="28"/>
      <c r="F97" s="28">
        <f>COUNTIF(F$7:F$82,$A97)</f>
        <v>4</v>
      </c>
      <c r="G97" s="28"/>
      <c r="H97" s="28">
        <f>COUNTIF(H$7:H$82,$A97)</f>
        <v>4</v>
      </c>
      <c r="I97" s="28"/>
      <c r="J97" s="28">
        <f>COUNTIF(J$7:J$82,$A97)</f>
        <v>2</v>
      </c>
      <c r="K97" s="28"/>
      <c r="L97" s="28">
        <f>COUNTIF(L$7:L$82,$A97)</f>
        <v>0</v>
      </c>
      <c r="M97" s="28"/>
    </row>
    <row r="98" spans="1:13" ht="22.5">
      <c r="A98" s="48" t="s">
        <v>210</v>
      </c>
      <c r="B98" s="28">
        <f>COUNTIF(B$7:B$82,$A98)</f>
        <v>5</v>
      </c>
      <c r="C98" s="28"/>
      <c r="D98" s="28">
        <f>COUNTIF(D$7:D$82,$A98)</f>
        <v>4</v>
      </c>
      <c r="E98" s="28"/>
      <c r="F98" s="28">
        <f>COUNTIF(F$7:F$82,$A98)</f>
        <v>3</v>
      </c>
      <c r="G98" s="28"/>
      <c r="H98" s="28">
        <f>COUNTIF(H$7:H$82,$A98)</f>
        <v>3</v>
      </c>
      <c r="I98" s="28"/>
      <c r="J98" s="28">
        <f>COUNTIF(J$7:J$82,$A98)</f>
        <v>3</v>
      </c>
      <c r="K98" s="28"/>
      <c r="L98" s="28">
        <f>COUNTIF(L$7:L$82,$A98)</f>
        <v>0</v>
      </c>
      <c r="M98" s="28"/>
    </row>
    <row r="99" spans="1:13" ht="12.75">
      <c r="A99" s="48" t="s">
        <v>211</v>
      </c>
      <c r="B99" s="28">
        <f>COUNTIF(B$7:B$82,$A99)</f>
        <v>2</v>
      </c>
      <c r="C99" s="28"/>
      <c r="D99" s="28">
        <f>COUNTIF(D$7:D$82,$A99)</f>
        <v>4</v>
      </c>
      <c r="E99" s="28"/>
      <c r="F99" s="28">
        <f>COUNTIF(F$7:F$82,$A99)</f>
        <v>4</v>
      </c>
      <c r="G99" s="28"/>
      <c r="H99" s="28">
        <f>COUNTIF(H$7:H$82,$A99)</f>
        <v>4</v>
      </c>
      <c r="I99" s="28"/>
      <c r="J99" s="28">
        <f>COUNTIF(J$7:J$82,$A99)</f>
        <v>4</v>
      </c>
      <c r="K99" s="28"/>
      <c r="L99" s="28">
        <f>COUNTIF(L$7:L$82,$A99)</f>
        <v>0</v>
      </c>
      <c r="M99" s="28"/>
    </row>
    <row r="100" spans="1:13" ht="12.75">
      <c r="A100" s="53"/>
      <c r="B100" s="28">
        <f>COUNTIF(B$7:B$82,$A100)</f>
        <v>0</v>
      </c>
      <c r="C100" s="28"/>
      <c r="D100" s="28">
        <f>COUNTIF(D$7:D$82,$A100)</f>
        <v>0</v>
      </c>
      <c r="E100" s="28"/>
      <c r="F100" s="28">
        <f>COUNTIF(F$7:F$82,$A100)</f>
        <v>0</v>
      </c>
      <c r="G100" s="28"/>
      <c r="H100" s="28">
        <f>COUNTIF(H$7:H$82,$A100)</f>
        <v>0</v>
      </c>
      <c r="I100" s="28"/>
      <c r="J100" s="28">
        <f>COUNTIF(J$7:J$82,$A100)</f>
        <v>0</v>
      </c>
      <c r="K100" s="28"/>
      <c r="L100" s="28">
        <f>COUNTIF(L$7:L$82,$A100)</f>
        <v>0</v>
      </c>
      <c r="M100" s="28"/>
    </row>
    <row r="101" spans="1:13" ht="12.75">
      <c r="A101" s="63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</sheetData>
  <sheetProtection/>
  <autoFilter ref="A6:P82"/>
  <mergeCells count="81">
    <mergeCell ref="P47:P50"/>
    <mergeCell ref="N43:N46"/>
    <mergeCell ref="O43:O46"/>
    <mergeCell ref="P43:P46"/>
    <mergeCell ref="N47:N50"/>
    <mergeCell ref="O47:O50"/>
    <mergeCell ref="J47:K50"/>
    <mergeCell ref="A47:A50"/>
    <mergeCell ref="A79:A82"/>
    <mergeCell ref="N79:N82"/>
    <mergeCell ref="A51:A54"/>
    <mergeCell ref="N51:N54"/>
    <mergeCell ref="A63:A66"/>
    <mergeCell ref="N63:N66"/>
    <mergeCell ref="A67:A70"/>
    <mergeCell ref="N67:N70"/>
    <mergeCell ref="O79:O82"/>
    <mergeCell ref="P79:P82"/>
    <mergeCell ref="P27:P30"/>
    <mergeCell ref="A19:A22"/>
    <mergeCell ref="A39:A42"/>
    <mergeCell ref="N39:N42"/>
    <mergeCell ref="O39:O42"/>
    <mergeCell ref="P39:P42"/>
    <mergeCell ref="A35:A38"/>
    <mergeCell ref="N35:N38"/>
    <mergeCell ref="A15:A18"/>
    <mergeCell ref="P19:P22"/>
    <mergeCell ref="A31:A34"/>
    <mergeCell ref="N31:N34"/>
    <mergeCell ref="O31:O34"/>
    <mergeCell ref="P31:P34"/>
    <mergeCell ref="A27:A30"/>
    <mergeCell ref="N15:N18"/>
    <mergeCell ref="A23:A26"/>
    <mergeCell ref="O35:O38"/>
    <mergeCell ref="P35:P38"/>
    <mergeCell ref="O19:O22"/>
    <mergeCell ref="N19:N22"/>
    <mergeCell ref="N27:N30"/>
    <mergeCell ref="O27:O30"/>
    <mergeCell ref="N23:N26"/>
    <mergeCell ref="O23:O26"/>
    <mergeCell ref="P23:P26"/>
    <mergeCell ref="A1:P1"/>
    <mergeCell ref="A7:A10"/>
    <mergeCell ref="N7:N10"/>
    <mergeCell ref="O7:O10"/>
    <mergeCell ref="P5:P6"/>
    <mergeCell ref="O5:O6"/>
    <mergeCell ref="P7:P10"/>
    <mergeCell ref="O55:O58"/>
    <mergeCell ref="P55:P58"/>
    <mergeCell ref="A59:A62"/>
    <mergeCell ref="N59:N62"/>
    <mergeCell ref="A55:A58"/>
    <mergeCell ref="N55:N58"/>
    <mergeCell ref="O51:O54"/>
    <mergeCell ref="P51:P54"/>
    <mergeCell ref="A11:A14"/>
    <mergeCell ref="N11:N14"/>
    <mergeCell ref="O11:O14"/>
    <mergeCell ref="P11:P14"/>
    <mergeCell ref="O15:O18"/>
    <mergeCell ref="P15:P18"/>
    <mergeCell ref="A43:A46"/>
    <mergeCell ref="J43:K46"/>
    <mergeCell ref="O75:O78"/>
    <mergeCell ref="P75:P78"/>
    <mergeCell ref="A71:A74"/>
    <mergeCell ref="N71:N74"/>
    <mergeCell ref="O71:O74"/>
    <mergeCell ref="P71:P74"/>
    <mergeCell ref="A75:A78"/>
    <mergeCell ref="N75:N78"/>
    <mergeCell ref="O67:O70"/>
    <mergeCell ref="P67:P70"/>
    <mergeCell ref="O59:O62"/>
    <mergeCell ref="P59:P62"/>
    <mergeCell ref="O63:O66"/>
    <mergeCell ref="P63:P66"/>
  </mergeCells>
  <conditionalFormatting sqref="L16 L18 L24 L22 L26 L20 L28 L30 J43 L10 L14 L12 L8 L43:M82 A100 B43:I51 K47:K82 J47:J51 B52:J82 A96 L32 L34 L40 L38 L36 L42 M7:M42 B7:K42">
    <cfRule type="cellIs" priority="1" dxfId="0" operator="equal" stopIfTrue="1">
      <formula>#REF!</formula>
    </cfRule>
  </conditionalFormatting>
  <printOptions/>
  <pageMargins left="0.2" right="0.19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01"/>
  <sheetViews>
    <sheetView zoomScale="85" zoomScaleNormal="85" zoomScalePageLayoutView="0" workbookViewId="0" topLeftCell="E1">
      <selection activeCell="K14" sqref="K14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7109375" style="0" customWidth="1"/>
    <col min="12" max="12" width="11.7109375" style="0" customWidth="1"/>
    <col min="13" max="13" width="6.7109375" style="0" customWidth="1"/>
    <col min="14" max="14" width="7.7109375" style="0" customWidth="1"/>
    <col min="15" max="15" width="11.28125" style="0" customWidth="1"/>
    <col min="16" max="16" width="8.7109375" style="0" customWidth="1"/>
  </cols>
  <sheetData>
    <row r="1" spans="1:16" ht="18.75">
      <c r="A1" s="171" t="s">
        <v>143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146</v>
      </c>
      <c r="M2" s="39"/>
      <c r="N2" s="39"/>
      <c r="O2" s="39"/>
      <c r="P2" s="39"/>
    </row>
    <row r="3" spans="1:13" ht="12.75">
      <c r="A3" s="1"/>
      <c r="B3" s="1"/>
      <c r="C3" s="2" t="s">
        <v>0</v>
      </c>
      <c r="D3" s="3" t="s">
        <v>22</v>
      </c>
      <c r="E3" s="4"/>
      <c r="F3" s="1"/>
      <c r="G3" s="2" t="s">
        <v>1</v>
      </c>
      <c r="H3" s="5">
        <v>5</v>
      </c>
      <c r="I3" s="4"/>
      <c r="J3" s="6" t="s">
        <v>2</v>
      </c>
      <c r="K3" s="5">
        <v>3</v>
      </c>
      <c r="L3" s="18" t="s">
        <v>3</v>
      </c>
      <c r="M3" s="42" t="s">
        <v>30</v>
      </c>
    </row>
    <row r="4" spans="3:15" ht="15">
      <c r="C4" s="7"/>
      <c r="E4" s="8"/>
      <c r="G4" s="9"/>
      <c r="H4" s="9"/>
      <c r="I4" s="10"/>
      <c r="J4" s="7"/>
      <c r="K4" s="10"/>
      <c r="L4" s="11"/>
      <c r="M4" s="10"/>
      <c r="N4" s="12"/>
      <c r="O4" s="13"/>
    </row>
    <row r="5" spans="1:16" ht="14.25" customHeight="1">
      <c r="A5" s="19" t="s">
        <v>4</v>
      </c>
      <c r="B5" s="21" t="s">
        <v>5</v>
      </c>
      <c r="C5" s="22"/>
      <c r="D5" s="23" t="s">
        <v>6</v>
      </c>
      <c r="E5" s="24"/>
      <c r="F5" s="21" t="s">
        <v>7</v>
      </c>
      <c r="G5" s="22"/>
      <c r="H5" s="23" t="s">
        <v>8</v>
      </c>
      <c r="I5" s="24"/>
      <c r="J5" s="21" t="s">
        <v>9</v>
      </c>
      <c r="K5" s="22"/>
      <c r="L5" s="23" t="s">
        <v>10</v>
      </c>
      <c r="M5" s="24"/>
      <c r="N5" s="16" t="s">
        <v>11</v>
      </c>
      <c r="O5" s="172" t="s">
        <v>12</v>
      </c>
      <c r="P5" s="172" t="s">
        <v>13</v>
      </c>
    </row>
    <row r="6" spans="1:16" ht="15">
      <c r="A6" s="20"/>
      <c r="B6" s="14" t="s">
        <v>14</v>
      </c>
      <c r="C6" s="14" t="s">
        <v>15</v>
      </c>
      <c r="D6" s="15" t="s">
        <v>14</v>
      </c>
      <c r="E6" s="15" t="s">
        <v>15</v>
      </c>
      <c r="F6" s="14" t="s">
        <v>14</v>
      </c>
      <c r="G6" s="14" t="s">
        <v>15</v>
      </c>
      <c r="H6" s="15" t="s">
        <v>14</v>
      </c>
      <c r="I6" s="15" t="s">
        <v>15</v>
      </c>
      <c r="J6" s="14" t="s">
        <v>14</v>
      </c>
      <c r="K6" s="14" t="s">
        <v>15</v>
      </c>
      <c r="L6" s="15" t="s">
        <v>14</v>
      </c>
      <c r="M6" s="15" t="s">
        <v>15</v>
      </c>
      <c r="N6" s="17"/>
      <c r="O6" s="173"/>
      <c r="P6" s="174"/>
    </row>
    <row r="7" spans="1:17" s="30" customFormat="1" ht="18.75" customHeight="1">
      <c r="A7" s="185" t="s">
        <v>32</v>
      </c>
      <c r="B7" s="53" t="s">
        <v>104</v>
      </c>
      <c r="C7" s="54" t="s">
        <v>29</v>
      </c>
      <c r="D7" s="53" t="s">
        <v>138</v>
      </c>
      <c r="E7" s="54" t="s">
        <v>29</v>
      </c>
      <c r="F7" s="110" t="s">
        <v>140</v>
      </c>
      <c r="G7" s="54" t="s">
        <v>29</v>
      </c>
      <c r="H7" s="89" t="s">
        <v>141</v>
      </c>
      <c r="I7" s="54" t="s">
        <v>29</v>
      </c>
      <c r="J7" s="89" t="s">
        <v>142</v>
      </c>
      <c r="K7" s="54" t="s">
        <v>29</v>
      </c>
      <c r="L7" s="55"/>
      <c r="M7" s="54"/>
      <c r="N7" s="149" t="str">
        <f>VLOOKUP($A7,'Phan ca-DD'!$B$57:$H$66,4,0)</f>
        <v>Tối</v>
      </c>
      <c r="O7" s="149">
        <f>VLOOKUP($A7,'Phan ca-DD'!$B$57:$H$66,6,0)</f>
        <v>0</v>
      </c>
      <c r="P7" s="152" t="str">
        <f>VLOOKUP($A7,'Phan ca-DD'!$B$3:$H$55,2,0)</f>
        <v>Trường TC KTKT Hà nội 1</v>
      </c>
      <c r="Q7" s="85" t="s">
        <v>139</v>
      </c>
    </row>
    <row r="8" spans="1:16" s="30" customFormat="1" ht="18.75" customHeight="1">
      <c r="A8" s="186"/>
      <c r="B8" s="56" t="s">
        <v>28</v>
      </c>
      <c r="C8" s="57"/>
      <c r="D8" s="56" t="s">
        <v>28</v>
      </c>
      <c r="E8" s="57"/>
      <c r="F8" s="56" t="s">
        <v>28</v>
      </c>
      <c r="G8" s="57"/>
      <c r="H8" s="56" t="s">
        <v>28</v>
      </c>
      <c r="I8" s="57"/>
      <c r="J8" s="56" t="s">
        <v>28</v>
      </c>
      <c r="K8" s="57"/>
      <c r="L8" s="58"/>
      <c r="M8" s="59"/>
      <c r="N8" s="150"/>
      <c r="O8" s="150"/>
      <c r="P8" s="153"/>
    </row>
    <row r="9" spans="1:16" s="30" customFormat="1" ht="18.75" customHeight="1">
      <c r="A9" s="186"/>
      <c r="B9" s="53"/>
      <c r="C9" s="54"/>
      <c r="D9" s="53"/>
      <c r="E9" s="54"/>
      <c r="F9" s="53"/>
      <c r="G9" s="54"/>
      <c r="H9" s="53"/>
      <c r="I9" s="54"/>
      <c r="J9" s="53"/>
      <c r="K9" s="54"/>
      <c r="L9" s="55"/>
      <c r="M9" s="54"/>
      <c r="N9" s="150"/>
      <c r="O9" s="150"/>
      <c r="P9" s="153"/>
    </row>
    <row r="10" spans="1:16" s="30" customFormat="1" ht="18.75" customHeight="1">
      <c r="A10" s="187"/>
      <c r="B10" s="56"/>
      <c r="C10" s="57"/>
      <c r="D10" s="56"/>
      <c r="E10" s="57"/>
      <c r="F10" s="56"/>
      <c r="G10" s="57"/>
      <c r="H10" s="56"/>
      <c r="I10" s="57"/>
      <c r="J10" s="56"/>
      <c r="K10" s="57"/>
      <c r="L10" s="58"/>
      <c r="M10" s="59"/>
      <c r="N10" s="151"/>
      <c r="O10" s="151"/>
      <c r="P10" s="154"/>
    </row>
    <row r="11" spans="1:16" s="30" customFormat="1" ht="18.75" customHeight="1">
      <c r="A11" s="185" t="s">
        <v>33</v>
      </c>
      <c r="B11" s="89"/>
      <c r="C11" s="54"/>
      <c r="D11" s="53"/>
      <c r="E11" s="54"/>
      <c r="F11" s="53"/>
      <c r="G11" s="54"/>
      <c r="H11" s="110"/>
      <c r="I11" s="54"/>
      <c r="J11" s="89"/>
      <c r="K11" s="54"/>
      <c r="L11" s="55"/>
      <c r="M11" s="54"/>
      <c r="N11" s="149" t="str">
        <f>VLOOKUP($A11,'Phan ca-DD'!$B$57:$H$66,4,0)</f>
        <v>Tối</v>
      </c>
      <c r="O11" s="149">
        <f>VLOOKUP($A11,'Phan ca-DD'!$B$57:$H$66,6,0)</f>
        <v>0</v>
      </c>
      <c r="P11" s="152" t="str">
        <f>VLOOKUP($A11,'Phan ca-DD'!$B$3:$H$55,2,0)</f>
        <v>Trường TC KTKT Hà nội 1</v>
      </c>
    </row>
    <row r="12" spans="1:16" s="30" customFormat="1" ht="18.75" customHeight="1">
      <c r="A12" s="186"/>
      <c r="B12" s="56"/>
      <c r="C12" s="57"/>
      <c r="D12" s="56"/>
      <c r="E12" s="57"/>
      <c r="F12" s="56"/>
      <c r="G12" s="57"/>
      <c r="H12" s="56"/>
      <c r="I12" s="57"/>
      <c r="J12" s="56"/>
      <c r="K12" s="57"/>
      <c r="L12" s="58"/>
      <c r="M12" s="59"/>
      <c r="N12" s="150"/>
      <c r="O12" s="150"/>
      <c r="P12" s="153"/>
    </row>
    <row r="13" spans="1:16" s="30" customFormat="1" ht="18.75" customHeight="1">
      <c r="A13" s="186"/>
      <c r="B13" s="53"/>
      <c r="C13" s="54"/>
      <c r="D13" s="53"/>
      <c r="E13" s="54"/>
      <c r="F13" s="53"/>
      <c r="G13" s="54"/>
      <c r="H13" s="53"/>
      <c r="I13" s="54"/>
      <c r="J13" s="53"/>
      <c r="K13" s="54"/>
      <c r="L13" s="55"/>
      <c r="M13" s="54"/>
      <c r="N13" s="150"/>
      <c r="O13" s="150"/>
      <c r="P13" s="153"/>
    </row>
    <row r="14" spans="1:16" s="30" customFormat="1" ht="18.75" customHeight="1">
      <c r="A14" s="187"/>
      <c r="B14" s="56"/>
      <c r="C14" s="57"/>
      <c r="D14" s="56"/>
      <c r="E14" s="57"/>
      <c r="F14" s="56"/>
      <c r="G14" s="57"/>
      <c r="H14" s="56"/>
      <c r="I14" s="57"/>
      <c r="J14" s="56"/>
      <c r="K14" s="57"/>
      <c r="L14" s="58"/>
      <c r="M14" s="59"/>
      <c r="N14" s="151"/>
      <c r="O14" s="151"/>
      <c r="P14" s="154"/>
    </row>
    <row r="15" spans="1:16" s="30" customFormat="1" ht="18.75" customHeight="1">
      <c r="A15" s="185" t="s">
        <v>23</v>
      </c>
      <c r="B15" s="89"/>
      <c r="C15" s="54"/>
      <c r="D15" s="89"/>
      <c r="E15" s="54"/>
      <c r="F15" s="53"/>
      <c r="G15" s="54"/>
      <c r="H15" s="53"/>
      <c r="I15" s="54"/>
      <c r="J15" s="110"/>
      <c r="K15" s="54"/>
      <c r="L15" s="55"/>
      <c r="M15" s="54"/>
      <c r="N15" s="149" t="str">
        <f>VLOOKUP($A15,'Phan ca-DD'!$B$57:$H$66,4,0)</f>
        <v>Tối</v>
      </c>
      <c r="O15" s="168">
        <f>VLOOKUP($A15,'Phan ca-DD'!$B$57:$H$66,6,0)</f>
        <v>0</v>
      </c>
      <c r="P15" s="152" t="str">
        <f>VLOOKUP($A15,'Phan ca-DD'!$B$3:$H$55,2,0)</f>
        <v>Viện Chiến Lược PTKTXH Việt nam-ĐNA</v>
      </c>
    </row>
    <row r="16" spans="1:16" s="30" customFormat="1" ht="18.75" customHeight="1">
      <c r="A16" s="186"/>
      <c r="B16" s="56"/>
      <c r="C16" s="57"/>
      <c r="D16" s="56"/>
      <c r="E16" s="57"/>
      <c r="F16" s="56"/>
      <c r="G16" s="57"/>
      <c r="H16" s="56"/>
      <c r="I16" s="57"/>
      <c r="J16" s="56"/>
      <c r="K16" s="57"/>
      <c r="L16" s="58"/>
      <c r="M16" s="59"/>
      <c r="N16" s="150"/>
      <c r="O16" s="169"/>
      <c r="P16" s="153"/>
    </row>
    <row r="17" spans="1:16" s="30" customFormat="1" ht="18.75" customHeight="1">
      <c r="A17" s="186"/>
      <c r="B17" s="53"/>
      <c r="C17" s="54"/>
      <c r="D17" s="53"/>
      <c r="E17" s="54"/>
      <c r="F17" s="53"/>
      <c r="G17" s="54"/>
      <c r="H17" s="53"/>
      <c r="I17" s="54"/>
      <c r="J17" s="53"/>
      <c r="K17" s="54"/>
      <c r="L17" s="55"/>
      <c r="M17" s="54"/>
      <c r="N17" s="150"/>
      <c r="O17" s="169"/>
      <c r="P17" s="153"/>
    </row>
    <row r="18" spans="1:16" s="30" customFormat="1" ht="18.75" customHeight="1">
      <c r="A18" s="187"/>
      <c r="B18" s="56"/>
      <c r="C18" s="57"/>
      <c r="D18" s="56"/>
      <c r="E18" s="57"/>
      <c r="F18" s="56"/>
      <c r="G18" s="57"/>
      <c r="H18" s="56"/>
      <c r="I18" s="57"/>
      <c r="J18" s="56"/>
      <c r="K18" s="57"/>
      <c r="L18" s="58"/>
      <c r="M18" s="59"/>
      <c r="N18" s="151"/>
      <c r="O18" s="170"/>
      <c r="P18" s="154"/>
    </row>
    <row r="19" spans="1:16" s="30" customFormat="1" ht="18.75" customHeight="1">
      <c r="A19" s="185" t="s">
        <v>24</v>
      </c>
      <c r="B19" s="110"/>
      <c r="C19" s="54"/>
      <c r="D19" s="89"/>
      <c r="E19" s="54"/>
      <c r="F19" s="89"/>
      <c r="G19" s="54"/>
      <c r="H19" s="53"/>
      <c r="I19" s="54"/>
      <c r="J19" s="53"/>
      <c r="K19" s="54"/>
      <c r="L19" s="55"/>
      <c r="M19" s="54"/>
      <c r="N19" s="149" t="str">
        <f>VLOOKUP($A19,'Phan ca-DD'!$B$57:$H$66,4,0)</f>
        <v>Tối</v>
      </c>
      <c r="O19" s="168">
        <f>VLOOKUP($A19,'Phan ca-DD'!$B$57:$H$66,6,0)</f>
        <v>0</v>
      </c>
      <c r="P19" s="152" t="str">
        <f>VLOOKUP($A19,'Phan ca-DD'!$B$3:$H$55,2,0)</f>
        <v>Viện Chiến Lược PTKTXH Việt nam-ĐNA</v>
      </c>
    </row>
    <row r="20" spans="1:16" s="30" customFormat="1" ht="18.75" customHeight="1">
      <c r="A20" s="186"/>
      <c r="B20" s="56"/>
      <c r="C20" s="57"/>
      <c r="D20" s="56"/>
      <c r="E20" s="57"/>
      <c r="F20" s="56"/>
      <c r="G20" s="57"/>
      <c r="H20" s="56"/>
      <c r="I20" s="57"/>
      <c r="J20" s="56"/>
      <c r="K20" s="57"/>
      <c r="L20" s="58"/>
      <c r="M20" s="59"/>
      <c r="N20" s="150"/>
      <c r="O20" s="169"/>
      <c r="P20" s="153"/>
    </row>
    <row r="21" spans="1:16" s="30" customFormat="1" ht="18.75" customHeight="1">
      <c r="A21" s="186"/>
      <c r="B21" s="53"/>
      <c r="C21" s="54"/>
      <c r="D21" s="53"/>
      <c r="E21" s="54"/>
      <c r="F21" s="53"/>
      <c r="G21" s="54"/>
      <c r="H21" s="53"/>
      <c r="I21" s="54"/>
      <c r="J21" s="53"/>
      <c r="K21" s="54"/>
      <c r="L21" s="55"/>
      <c r="M21" s="54"/>
      <c r="N21" s="150"/>
      <c r="O21" s="169"/>
      <c r="P21" s="153"/>
    </row>
    <row r="22" spans="1:16" s="30" customFormat="1" ht="18.75" customHeight="1">
      <c r="A22" s="187"/>
      <c r="B22" s="56"/>
      <c r="C22" s="57"/>
      <c r="D22" s="56"/>
      <c r="E22" s="57"/>
      <c r="F22" s="56"/>
      <c r="G22" s="57"/>
      <c r="H22" s="56"/>
      <c r="I22" s="57"/>
      <c r="J22" s="56"/>
      <c r="K22" s="57"/>
      <c r="L22" s="58"/>
      <c r="M22" s="59"/>
      <c r="N22" s="151"/>
      <c r="O22" s="170"/>
      <c r="P22" s="154"/>
    </row>
    <row r="23" spans="1:16" s="30" customFormat="1" ht="18.75" customHeight="1">
      <c r="A23" s="185" t="s">
        <v>31</v>
      </c>
      <c r="B23" s="53"/>
      <c r="C23" s="54"/>
      <c r="D23" s="110"/>
      <c r="E23" s="54"/>
      <c r="F23" s="89"/>
      <c r="G23" s="54"/>
      <c r="H23" s="89"/>
      <c r="I23" s="54"/>
      <c r="J23" s="53"/>
      <c r="K23" s="54"/>
      <c r="L23" s="55"/>
      <c r="M23" s="54"/>
      <c r="N23" s="149" t="str">
        <f>VLOOKUP($A23,'Phan ca-DD'!$B$57:$H$66,4,0)</f>
        <v>Tối</v>
      </c>
      <c r="O23" s="149">
        <f>VLOOKUP($A23,'Phan ca-DD'!$B$57:$H$66,6,0)</f>
        <v>0</v>
      </c>
      <c r="P23" s="152" t="str">
        <f>VLOOKUP($A23,'Phan ca-DD'!$B$3:$H$55,2,0)</f>
        <v>TT DN Mỹ Đình</v>
      </c>
    </row>
    <row r="24" spans="1:16" s="30" customFormat="1" ht="18.75" customHeight="1">
      <c r="A24" s="186"/>
      <c r="B24" s="56"/>
      <c r="C24" s="57"/>
      <c r="D24" s="56"/>
      <c r="E24" s="57"/>
      <c r="F24" s="56"/>
      <c r="G24" s="57"/>
      <c r="H24" s="56"/>
      <c r="I24" s="57"/>
      <c r="J24" s="56"/>
      <c r="K24" s="57"/>
      <c r="L24" s="58"/>
      <c r="M24" s="59"/>
      <c r="N24" s="150"/>
      <c r="O24" s="150"/>
      <c r="P24" s="153"/>
    </row>
    <row r="25" spans="1:16" s="30" customFormat="1" ht="18.75" customHeight="1">
      <c r="A25" s="186"/>
      <c r="B25" s="53"/>
      <c r="C25" s="54"/>
      <c r="D25" s="53"/>
      <c r="E25" s="54"/>
      <c r="F25" s="53"/>
      <c r="G25" s="54"/>
      <c r="H25" s="53"/>
      <c r="I25" s="54"/>
      <c r="J25" s="53"/>
      <c r="K25" s="54"/>
      <c r="L25" s="55"/>
      <c r="M25" s="54"/>
      <c r="N25" s="150"/>
      <c r="O25" s="150"/>
      <c r="P25" s="153"/>
    </row>
    <row r="26" spans="1:16" s="30" customFormat="1" ht="18.75" customHeight="1">
      <c r="A26" s="187"/>
      <c r="B26" s="56"/>
      <c r="C26" s="57"/>
      <c r="D26" s="56"/>
      <c r="E26" s="57"/>
      <c r="F26" s="56"/>
      <c r="G26" s="57"/>
      <c r="H26" s="56"/>
      <c r="I26" s="57"/>
      <c r="J26" s="56"/>
      <c r="K26" s="57"/>
      <c r="L26" s="58"/>
      <c r="M26" s="59"/>
      <c r="N26" s="151"/>
      <c r="O26" s="151"/>
      <c r="P26" s="154"/>
    </row>
    <row r="27" spans="1:16" s="30" customFormat="1" ht="18.75" customHeight="1">
      <c r="A27" s="185" t="s">
        <v>41</v>
      </c>
      <c r="B27" s="53"/>
      <c r="C27" s="54"/>
      <c r="D27" s="53"/>
      <c r="E27" s="54"/>
      <c r="F27" s="110"/>
      <c r="G27" s="54"/>
      <c r="H27" s="89"/>
      <c r="I27" s="54"/>
      <c r="J27" s="89"/>
      <c r="K27" s="54"/>
      <c r="L27" s="55"/>
      <c r="M27" s="54"/>
      <c r="N27" s="149" t="str">
        <f>VLOOKUP($A27,'Phan ca-DD'!$B$57:$H$66,4,0)</f>
        <v>Tối</v>
      </c>
      <c r="O27" s="149">
        <f>VLOOKUP($A27,'Phan ca-DD'!$B$57:$H$66,6,0)</f>
        <v>0</v>
      </c>
      <c r="P27" s="152" t="str">
        <f>VLOOKUP($A27,'Phan ca-DD'!$B$3:$H$55,2,0)</f>
        <v>TT DN Mỹ Đình</v>
      </c>
    </row>
    <row r="28" spans="1:16" s="30" customFormat="1" ht="18.75" customHeight="1">
      <c r="A28" s="186"/>
      <c r="B28" s="56"/>
      <c r="C28" s="57"/>
      <c r="D28" s="56"/>
      <c r="E28" s="57"/>
      <c r="F28" s="56"/>
      <c r="G28" s="57"/>
      <c r="H28" s="56"/>
      <c r="I28" s="57"/>
      <c r="J28" s="56"/>
      <c r="K28" s="57"/>
      <c r="L28" s="58"/>
      <c r="M28" s="59"/>
      <c r="N28" s="150"/>
      <c r="O28" s="150"/>
      <c r="P28" s="153"/>
    </row>
    <row r="29" spans="1:16" s="30" customFormat="1" ht="18.75" customHeight="1">
      <c r="A29" s="186"/>
      <c r="B29" s="53"/>
      <c r="C29" s="54"/>
      <c r="D29" s="53"/>
      <c r="E29" s="54"/>
      <c r="F29" s="53"/>
      <c r="G29" s="54"/>
      <c r="H29" s="53"/>
      <c r="I29" s="54"/>
      <c r="J29" s="53"/>
      <c r="K29" s="54"/>
      <c r="L29" s="55"/>
      <c r="M29" s="54"/>
      <c r="N29" s="150"/>
      <c r="O29" s="150"/>
      <c r="P29" s="153"/>
    </row>
    <row r="30" spans="1:16" s="30" customFormat="1" ht="18.75" customHeight="1">
      <c r="A30" s="187"/>
      <c r="B30" s="56"/>
      <c r="C30" s="57"/>
      <c r="D30" s="56"/>
      <c r="E30" s="57"/>
      <c r="F30" s="56"/>
      <c r="G30" s="57"/>
      <c r="H30" s="56"/>
      <c r="I30" s="57"/>
      <c r="J30" s="56"/>
      <c r="K30" s="57"/>
      <c r="L30" s="58"/>
      <c r="M30" s="59"/>
      <c r="N30" s="151"/>
      <c r="O30" s="151"/>
      <c r="P30" s="154"/>
    </row>
    <row r="31" spans="1:16" s="30" customFormat="1" ht="18.75" customHeight="1">
      <c r="A31" s="185" t="s">
        <v>43</v>
      </c>
      <c r="B31" s="89"/>
      <c r="C31" s="54"/>
      <c r="D31" s="53"/>
      <c r="E31" s="54"/>
      <c r="F31" s="53"/>
      <c r="G31" s="54"/>
      <c r="H31" s="110"/>
      <c r="I31" s="54"/>
      <c r="J31" s="89"/>
      <c r="K31" s="54"/>
      <c r="L31" s="55"/>
      <c r="M31" s="54"/>
      <c r="N31" s="149" t="str">
        <f>VLOOKUP($A31,'Phan ca-DD'!$B$57:$H$66,4,0)</f>
        <v>Tối</v>
      </c>
      <c r="O31" s="149">
        <f>VLOOKUP($A31,'Phan ca-DD'!$B$57:$H$66,6,0)</f>
        <v>0</v>
      </c>
      <c r="P31" s="152" t="str">
        <f>VLOOKUP($A31,'Phan ca-DD'!$B$3:$H$55,2,0)</f>
        <v>Trường CĐ TMDL Hà nội</v>
      </c>
    </row>
    <row r="32" spans="1:16" s="30" customFormat="1" ht="18.75" customHeight="1">
      <c r="A32" s="186"/>
      <c r="B32" s="56"/>
      <c r="C32" s="57"/>
      <c r="D32" s="56"/>
      <c r="E32" s="57"/>
      <c r="F32" s="56"/>
      <c r="G32" s="57"/>
      <c r="H32" s="56"/>
      <c r="I32" s="57"/>
      <c r="J32" s="56"/>
      <c r="K32" s="57"/>
      <c r="L32" s="58"/>
      <c r="M32" s="59"/>
      <c r="N32" s="150"/>
      <c r="O32" s="150"/>
      <c r="P32" s="153"/>
    </row>
    <row r="33" spans="1:16" s="30" customFormat="1" ht="18.75" customHeight="1">
      <c r="A33" s="186"/>
      <c r="B33" s="53"/>
      <c r="C33" s="54"/>
      <c r="D33" s="53"/>
      <c r="E33" s="54"/>
      <c r="F33" s="53"/>
      <c r="G33" s="54"/>
      <c r="H33" s="53"/>
      <c r="I33" s="54"/>
      <c r="J33" s="53"/>
      <c r="K33" s="54"/>
      <c r="L33" s="55"/>
      <c r="M33" s="54"/>
      <c r="N33" s="150"/>
      <c r="O33" s="150"/>
      <c r="P33" s="153"/>
    </row>
    <row r="34" spans="1:16" s="30" customFormat="1" ht="18.75" customHeight="1">
      <c r="A34" s="187"/>
      <c r="B34" s="56"/>
      <c r="C34" s="57"/>
      <c r="D34" s="56"/>
      <c r="E34" s="57"/>
      <c r="F34" s="56"/>
      <c r="G34" s="57"/>
      <c r="H34" s="56"/>
      <c r="I34" s="57"/>
      <c r="J34" s="56"/>
      <c r="K34" s="57"/>
      <c r="L34" s="58"/>
      <c r="M34" s="59"/>
      <c r="N34" s="151"/>
      <c r="O34" s="151"/>
      <c r="P34" s="154"/>
    </row>
    <row r="35" spans="1:16" s="30" customFormat="1" ht="18.75" customHeight="1">
      <c r="A35" s="185" t="s">
        <v>45</v>
      </c>
      <c r="B35" s="89"/>
      <c r="C35" s="54"/>
      <c r="D35" s="89"/>
      <c r="E35" s="54"/>
      <c r="F35" s="53"/>
      <c r="G35" s="54"/>
      <c r="H35" s="53"/>
      <c r="I35" s="54"/>
      <c r="J35" s="110"/>
      <c r="K35" s="54"/>
      <c r="L35" s="55"/>
      <c r="M35" s="54"/>
      <c r="N35" s="149" t="str">
        <f>VLOOKUP($A35,'Phan ca-DD'!$B$57:$H$66,4,0)</f>
        <v>Tối</v>
      </c>
      <c r="O35" s="149">
        <f>VLOOKUP($A35,'Phan ca-DD'!$B$57:$H$66,6,0)</f>
        <v>0</v>
      </c>
      <c r="P35" s="152" t="str">
        <f>VLOOKUP($A35,'Phan ca-DD'!$B$3:$H$55,2,0)</f>
        <v>Viện KHĐT và CG CNC Thăng long</v>
      </c>
    </row>
    <row r="36" spans="1:16" s="30" customFormat="1" ht="18.75" customHeight="1">
      <c r="A36" s="186"/>
      <c r="B36" s="56"/>
      <c r="C36" s="57"/>
      <c r="D36" s="56"/>
      <c r="E36" s="57"/>
      <c r="F36" s="56"/>
      <c r="G36" s="57"/>
      <c r="H36" s="56"/>
      <c r="I36" s="57"/>
      <c r="J36" s="56"/>
      <c r="K36" s="57"/>
      <c r="L36" s="58"/>
      <c r="M36" s="59"/>
      <c r="N36" s="150"/>
      <c r="O36" s="150"/>
      <c r="P36" s="153"/>
    </row>
    <row r="37" spans="1:16" s="30" customFormat="1" ht="18.75" customHeight="1">
      <c r="A37" s="186"/>
      <c r="B37" s="53"/>
      <c r="C37" s="54"/>
      <c r="D37" s="53"/>
      <c r="E37" s="54"/>
      <c r="F37" s="53"/>
      <c r="G37" s="54"/>
      <c r="H37" s="53"/>
      <c r="I37" s="54"/>
      <c r="J37" s="53"/>
      <c r="K37" s="54"/>
      <c r="L37" s="55"/>
      <c r="M37" s="54"/>
      <c r="N37" s="150"/>
      <c r="O37" s="150"/>
      <c r="P37" s="153"/>
    </row>
    <row r="38" spans="1:16" s="30" customFormat="1" ht="18.75" customHeight="1">
      <c r="A38" s="187"/>
      <c r="B38" s="56"/>
      <c r="C38" s="57"/>
      <c r="D38" s="56"/>
      <c r="E38" s="57"/>
      <c r="F38" s="56"/>
      <c r="G38" s="57"/>
      <c r="H38" s="56"/>
      <c r="I38" s="57"/>
      <c r="J38" s="56"/>
      <c r="K38" s="57"/>
      <c r="L38" s="58"/>
      <c r="M38" s="59"/>
      <c r="N38" s="151"/>
      <c r="O38" s="151"/>
      <c r="P38" s="154"/>
    </row>
    <row r="39" spans="1:16" s="30" customFormat="1" ht="18.75" customHeight="1">
      <c r="A39" s="185" t="s">
        <v>46</v>
      </c>
      <c r="B39" s="110"/>
      <c r="C39" s="54"/>
      <c r="D39" s="89"/>
      <c r="E39" s="54"/>
      <c r="F39" s="89"/>
      <c r="G39" s="54"/>
      <c r="H39" s="53"/>
      <c r="I39" s="54"/>
      <c r="J39" s="53"/>
      <c r="K39" s="54"/>
      <c r="L39" s="55"/>
      <c r="M39" s="54"/>
      <c r="N39" s="149" t="str">
        <f>VLOOKUP($A39,'Phan ca-DD'!$B$57:$H$66,4,0)</f>
        <v>Tối</v>
      </c>
      <c r="O39" s="149">
        <f>VLOOKUP($A39,'Phan ca-DD'!$B$57:$H$66,6,0)</f>
        <v>0</v>
      </c>
      <c r="P39" s="152" t="str">
        <f>VLOOKUP($A39,'Phan ca-DD'!$B$3:$H$55,2,0)</f>
        <v>Viện KHĐT và CG CNC Thăng long</v>
      </c>
    </row>
    <row r="40" spans="1:16" s="30" customFormat="1" ht="18.75" customHeight="1">
      <c r="A40" s="186"/>
      <c r="B40" s="56"/>
      <c r="C40" s="57"/>
      <c r="D40" s="56"/>
      <c r="E40" s="57"/>
      <c r="F40" s="56"/>
      <c r="G40" s="57"/>
      <c r="H40" s="56"/>
      <c r="I40" s="57"/>
      <c r="J40" s="56"/>
      <c r="K40" s="57"/>
      <c r="L40" s="58"/>
      <c r="M40" s="59"/>
      <c r="N40" s="150"/>
      <c r="O40" s="150"/>
      <c r="P40" s="153"/>
    </row>
    <row r="41" spans="1:16" s="30" customFormat="1" ht="18.75" customHeight="1">
      <c r="A41" s="186"/>
      <c r="B41" s="53"/>
      <c r="C41" s="54"/>
      <c r="D41" s="53"/>
      <c r="E41" s="54"/>
      <c r="F41" s="53"/>
      <c r="G41" s="54"/>
      <c r="H41" s="53"/>
      <c r="I41" s="54"/>
      <c r="J41" s="53"/>
      <c r="K41" s="54"/>
      <c r="L41" s="55"/>
      <c r="M41" s="54"/>
      <c r="N41" s="150"/>
      <c r="O41" s="150"/>
      <c r="P41" s="153"/>
    </row>
    <row r="42" spans="1:16" s="30" customFormat="1" ht="18.75" customHeight="1">
      <c r="A42" s="187"/>
      <c r="B42" s="56"/>
      <c r="C42" s="57"/>
      <c r="D42" s="56"/>
      <c r="E42" s="57"/>
      <c r="F42" s="56"/>
      <c r="G42" s="57"/>
      <c r="H42" s="56"/>
      <c r="I42" s="57"/>
      <c r="J42" s="56"/>
      <c r="K42" s="57"/>
      <c r="L42" s="58"/>
      <c r="M42" s="59"/>
      <c r="N42" s="151"/>
      <c r="O42" s="151"/>
      <c r="P42" s="154"/>
    </row>
    <row r="43" spans="1:16" s="30" customFormat="1" ht="18.75" customHeight="1">
      <c r="A43" s="185" t="s">
        <v>60</v>
      </c>
      <c r="B43" s="53"/>
      <c r="C43" s="54"/>
      <c r="D43" s="53"/>
      <c r="E43" s="54"/>
      <c r="F43" s="53"/>
      <c r="G43" s="54"/>
      <c r="H43" s="53"/>
      <c r="I43" s="54"/>
      <c r="J43" s="156"/>
      <c r="K43" s="158"/>
      <c r="L43" s="53"/>
      <c r="M43" s="54"/>
      <c r="N43" s="149" t="e">
        <f>VLOOKUP($A43,'Phan ca-DD'!$B$57:$H$66,4,0)</f>
        <v>#N/A</v>
      </c>
      <c r="O43" s="149" t="e">
        <f>VLOOKUP($A43,'Phan ca-DD'!$B$57:$H$66,6,0)</f>
        <v>#N/A</v>
      </c>
      <c r="P43" s="152" t="str">
        <f>VLOOKUP($A43,'Phan ca-DD'!$B$3:$H$55,2,0)</f>
        <v>Trường Cao đẳng Cộng đồng Hà Nội</v>
      </c>
    </row>
    <row r="44" spans="1:16" s="30" customFormat="1" ht="18.75" customHeight="1">
      <c r="A44" s="186"/>
      <c r="B44" s="56"/>
      <c r="C44" s="57"/>
      <c r="D44" s="56"/>
      <c r="E44" s="57"/>
      <c r="F44" s="56"/>
      <c r="G44" s="57"/>
      <c r="H44" s="56"/>
      <c r="I44" s="57"/>
      <c r="J44" s="159"/>
      <c r="K44" s="161"/>
      <c r="L44" s="56"/>
      <c r="M44" s="57"/>
      <c r="N44" s="150"/>
      <c r="O44" s="150"/>
      <c r="P44" s="153"/>
    </row>
    <row r="45" spans="1:16" s="30" customFormat="1" ht="18.75" customHeight="1">
      <c r="A45" s="186"/>
      <c r="B45" s="53"/>
      <c r="C45" s="54"/>
      <c r="D45" s="53"/>
      <c r="E45" s="54"/>
      <c r="F45" s="53"/>
      <c r="G45" s="54"/>
      <c r="H45" s="53"/>
      <c r="I45" s="54"/>
      <c r="J45" s="159"/>
      <c r="K45" s="161"/>
      <c r="L45" s="53"/>
      <c r="M45" s="54"/>
      <c r="N45" s="150"/>
      <c r="O45" s="150"/>
      <c r="P45" s="153"/>
    </row>
    <row r="46" spans="1:16" s="30" customFormat="1" ht="18.75" customHeight="1">
      <c r="A46" s="187"/>
      <c r="B46" s="56"/>
      <c r="C46" s="57"/>
      <c r="D46" s="56"/>
      <c r="E46" s="57"/>
      <c r="F46" s="56"/>
      <c r="G46" s="57"/>
      <c r="H46" s="56"/>
      <c r="I46" s="57"/>
      <c r="J46" s="162"/>
      <c r="K46" s="164"/>
      <c r="L46" s="56"/>
      <c r="M46" s="57"/>
      <c r="N46" s="151"/>
      <c r="O46" s="151"/>
      <c r="P46" s="154"/>
    </row>
    <row r="47" spans="1:16" s="30" customFormat="1" ht="18.75" customHeight="1">
      <c r="A47" s="185" t="s">
        <v>61</v>
      </c>
      <c r="B47" s="53"/>
      <c r="C47" s="54"/>
      <c r="D47" s="53"/>
      <c r="E47" s="54"/>
      <c r="F47" s="53"/>
      <c r="G47" s="54"/>
      <c r="H47" s="53"/>
      <c r="I47" s="54"/>
      <c r="J47" s="156"/>
      <c r="K47" s="158"/>
      <c r="L47" s="53"/>
      <c r="M47" s="54"/>
      <c r="N47" s="149" t="e">
        <f>VLOOKUP($A47,'Phan ca-DD'!$B$57:$H$66,4,0)</f>
        <v>#N/A</v>
      </c>
      <c r="O47" s="149" t="e">
        <f>VLOOKUP($A47,'Phan ca-DD'!$B$57:$H$66,6,0)</f>
        <v>#N/A</v>
      </c>
      <c r="P47" s="152" t="str">
        <f>VLOOKUP($A47,'Phan ca-DD'!$B$3:$H$55,2,0)</f>
        <v>Trường Cao đẳng Cộng đồng Hà Nội</v>
      </c>
    </row>
    <row r="48" spans="1:16" s="30" customFormat="1" ht="18.75" customHeight="1">
      <c r="A48" s="186"/>
      <c r="B48" s="56"/>
      <c r="C48" s="57"/>
      <c r="D48" s="56"/>
      <c r="E48" s="57"/>
      <c r="F48" s="56"/>
      <c r="G48" s="57"/>
      <c r="H48" s="56"/>
      <c r="I48" s="57"/>
      <c r="J48" s="159"/>
      <c r="K48" s="161"/>
      <c r="L48" s="56"/>
      <c r="M48" s="57"/>
      <c r="N48" s="150"/>
      <c r="O48" s="150"/>
      <c r="P48" s="153"/>
    </row>
    <row r="49" spans="1:16" s="30" customFormat="1" ht="18.75" customHeight="1">
      <c r="A49" s="186"/>
      <c r="B49" s="53"/>
      <c r="C49" s="54"/>
      <c r="D49" s="53"/>
      <c r="E49" s="54"/>
      <c r="F49" s="53"/>
      <c r="G49" s="54"/>
      <c r="H49" s="53"/>
      <c r="I49" s="54"/>
      <c r="J49" s="159"/>
      <c r="K49" s="161"/>
      <c r="L49" s="53"/>
      <c r="M49" s="54"/>
      <c r="N49" s="150"/>
      <c r="O49" s="150"/>
      <c r="P49" s="153"/>
    </row>
    <row r="50" spans="1:16" s="30" customFormat="1" ht="18.75" customHeight="1">
      <c r="A50" s="187"/>
      <c r="B50" s="56"/>
      <c r="C50" s="57"/>
      <c r="D50" s="56"/>
      <c r="E50" s="57"/>
      <c r="F50" s="56"/>
      <c r="G50" s="57"/>
      <c r="H50" s="56"/>
      <c r="I50" s="57"/>
      <c r="J50" s="162"/>
      <c r="K50" s="164"/>
      <c r="L50" s="56"/>
      <c r="M50" s="57"/>
      <c r="N50" s="151"/>
      <c r="O50" s="151"/>
      <c r="P50" s="154"/>
    </row>
    <row r="51" spans="1:16" s="30" customFormat="1" ht="18.75" customHeight="1">
      <c r="A51" s="185" t="s">
        <v>111</v>
      </c>
      <c r="B51" s="53"/>
      <c r="C51" s="54"/>
      <c r="D51" s="53"/>
      <c r="E51" s="54"/>
      <c r="F51" s="53"/>
      <c r="G51" s="54"/>
      <c r="H51" s="53"/>
      <c r="I51" s="54"/>
      <c r="J51" s="53"/>
      <c r="K51" s="54"/>
      <c r="L51" s="83"/>
      <c r="M51" s="54"/>
      <c r="N51" s="149" t="e">
        <f>VLOOKUP($A51,'Phan ca-DD'!$B$57:$H$66,4,0)</f>
        <v>#N/A</v>
      </c>
      <c r="O51" s="149" t="e">
        <f>VLOOKUP($A51,'Phan ca-DD'!$B$57:$H$66,6,0)</f>
        <v>#N/A</v>
      </c>
      <c r="P51" s="152" t="str">
        <f>VLOOKUP($A51,'Phan ca-DD'!$B$3:$H$55,2,0)</f>
        <v>Trường CĐ Công nghệ Hà Nội</v>
      </c>
    </row>
    <row r="52" spans="1:16" s="30" customFormat="1" ht="18.75" customHeight="1">
      <c r="A52" s="186"/>
      <c r="B52" s="56"/>
      <c r="C52" s="57"/>
      <c r="D52" s="56"/>
      <c r="E52" s="57"/>
      <c r="F52" s="56"/>
      <c r="G52" s="57"/>
      <c r="H52" s="56"/>
      <c r="I52" s="57"/>
      <c r="J52" s="56"/>
      <c r="K52" s="57"/>
      <c r="L52" s="58"/>
      <c r="M52" s="59"/>
      <c r="N52" s="150"/>
      <c r="O52" s="150"/>
      <c r="P52" s="153"/>
    </row>
    <row r="53" spans="1:16" s="30" customFormat="1" ht="18.75" customHeight="1">
      <c r="A53" s="186"/>
      <c r="B53" s="53"/>
      <c r="C53" s="54"/>
      <c r="D53" s="53"/>
      <c r="E53" s="54"/>
      <c r="F53" s="53"/>
      <c r="G53" s="54"/>
      <c r="H53" s="53"/>
      <c r="I53" s="54"/>
      <c r="J53" s="53"/>
      <c r="K53" s="54"/>
      <c r="L53" s="83"/>
      <c r="M53" s="54"/>
      <c r="N53" s="150"/>
      <c r="O53" s="150"/>
      <c r="P53" s="153"/>
    </row>
    <row r="54" spans="1:16" s="30" customFormat="1" ht="18.75" customHeight="1">
      <c r="A54" s="187"/>
      <c r="B54" s="56"/>
      <c r="C54" s="57"/>
      <c r="D54" s="56"/>
      <c r="E54" s="57"/>
      <c r="F54" s="56"/>
      <c r="G54" s="57"/>
      <c r="H54" s="56"/>
      <c r="I54" s="57"/>
      <c r="J54" s="56"/>
      <c r="K54" s="57"/>
      <c r="L54" s="58"/>
      <c r="M54" s="59"/>
      <c r="N54" s="151"/>
      <c r="O54" s="151"/>
      <c r="P54" s="154"/>
    </row>
    <row r="55" spans="1:16" s="30" customFormat="1" ht="18.75" customHeight="1">
      <c r="A55" s="185" t="s">
        <v>112</v>
      </c>
      <c r="B55" s="53"/>
      <c r="C55" s="54"/>
      <c r="D55" s="53"/>
      <c r="E55" s="54"/>
      <c r="F55" s="53"/>
      <c r="G55" s="54"/>
      <c r="H55" s="53"/>
      <c r="I55" s="54"/>
      <c r="J55" s="53"/>
      <c r="K55" s="54"/>
      <c r="L55" s="83"/>
      <c r="M55" s="54"/>
      <c r="N55" s="149" t="e">
        <f>VLOOKUP($A55,'Phan ca-DD'!$B$57:$H$66,4,0)</f>
        <v>#N/A</v>
      </c>
      <c r="O55" s="149" t="e">
        <f>VLOOKUP($A55,'Phan ca-DD'!$B$57:$H$66,6,0)</f>
        <v>#N/A</v>
      </c>
      <c r="P55" s="152" t="str">
        <f>VLOOKUP($A55,'Phan ca-DD'!$B$3:$H$55,2,0)</f>
        <v>Trường CĐ Bách nghệ Tây Hà</v>
      </c>
    </row>
    <row r="56" spans="1:16" s="30" customFormat="1" ht="18.75" customHeight="1">
      <c r="A56" s="186"/>
      <c r="B56" s="56"/>
      <c r="C56" s="57"/>
      <c r="D56" s="56"/>
      <c r="E56" s="57"/>
      <c r="F56" s="56"/>
      <c r="G56" s="57"/>
      <c r="H56" s="56"/>
      <c r="I56" s="57"/>
      <c r="J56" s="56"/>
      <c r="K56" s="57"/>
      <c r="L56" s="58"/>
      <c r="M56" s="59"/>
      <c r="N56" s="150"/>
      <c r="O56" s="150"/>
      <c r="P56" s="153"/>
    </row>
    <row r="57" spans="1:16" s="30" customFormat="1" ht="18.75" customHeight="1">
      <c r="A57" s="186"/>
      <c r="B57" s="53"/>
      <c r="C57" s="54"/>
      <c r="D57" s="53"/>
      <c r="E57" s="54"/>
      <c r="F57" s="53"/>
      <c r="G57" s="54"/>
      <c r="H57" s="53"/>
      <c r="I57" s="54"/>
      <c r="J57" s="53"/>
      <c r="K57" s="54"/>
      <c r="L57" s="83"/>
      <c r="M57" s="54"/>
      <c r="N57" s="150"/>
      <c r="O57" s="150"/>
      <c r="P57" s="153"/>
    </row>
    <row r="58" spans="1:16" s="30" customFormat="1" ht="18.75" customHeight="1">
      <c r="A58" s="187"/>
      <c r="B58" s="56"/>
      <c r="C58" s="57"/>
      <c r="D58" s="56"/>
      <c r="E58" s="57"/>
      <c r="F58" s="56"/>
      <c r="G58" s="57"/>
      <c r="H58" s="56"/>
      <c r="I58" s="57"/>
      <c r="J58" s="56"/>
      <c r="K58" s="57"/>
      <c r="L58" s="58"/>
      <c r="M58" s="59"/>
      <c r="N58" s="151"/>
      <c r="O58" s="151"/>
      <c r="P58" s="154"/>
    </row>
    <row r="59" spans="1:16" s="30" customFormat="1" ht="18.75" customHeight="1">
      <c r="A59" s="185" t="s">
        <v>113</v>
      </c>
      <c r="B59" s="53"/>
      <c r="C59" s="54"/>
      <c r="D59" s="53"/>
      <c r="E59" s="54"/>
      <c r="F59" s="53"/>
      <c r="G59" s="54"/>
      <c r="H59" s="53"/>
      <c r="I59" s="54"/>
      <c r="J59" s="53"/>
      <c r="K59" s="54"/>
      <c r="L59" s="83"/>
      <c r="M59" s="54"/>
      <c r="N59" s="149" t="e">
        <f>VLOOKUP($A59,'Phan ca-DD'!$B$57:$H$66,4,0)</f>
        <v>#N/A</v>
      </c>
      <c r="O59" s="149" t="e">
        <f>VLOOKUP($A59,'Phan ca-DD'!$B$57:$H$66,6,0)</f>
        <v>#N/A</v>
      </c>
      <c r="P59" s="152" t="str">
        <f>VLOOKUP($A59,'Phan ca-DD'!$B$3:$H$55,2,0)</f>
        <v>Trường Trung cấp Thăng Long</v>
      </c>
    </row>
    <row r="60" spans="1:16" s="30" customFormat="1" ht="18.75" customHeight="1">
      <c r="A60" s="186"/>
      <c r="B60" s="56"/>
      <c r="C60" s="57"/>
      <c r="D60" s="56"/>
      <c r="E60" s="57"/>
      <c r="F60" s="56"/>
      <c r="G60" s="57"/>
      <c r="H60" s="56"/>
      <c r="I60" s="57"/>
      <c r="J60" s="56"/>
      <c r="K60" s="57"/>
      <c r="L60" s="58"/>
      <c r="M60" s="59"/>
      <c r="N60" s="150"/>
      <c r="O60" s="150"/>
      <c r="P60" s="153"/>
    </row>
    <row r="61" spans="1:16" s="30" customFormat="1" ht="18.75" customHeight="1">
      <c r="A61" s="186"/>
      <c r="B61" s="53"/>
      <c r="C61" s="54"/>
      <c r="D61" s="53"/>
      <c r="E61" s="54"/>
      <c r="F61" s="53"/>
      <c r="G61" s="54"/>
      <c r="H61" s="53"/>
      <c r="I61" s="54"/>
      <c r="J61" s="53"/>
      <c r="K61" s="54"/>
      <c r="L61" s="83"/>
      <c r="M61" s="54"/>
      <c r="N61" s="150"/>
      <c r="O61" s="150"/>
      <c r="P61" s="153"/>
    </row>
    <row r="62" spans="1:16" s="30" customFormat="1" ht="18.75" customHeight="1">
      <c r="A62" s="187"/>
      <c r="B62" s="56"/>
      <c r="C62" s="57"/>
      <c r="D62" s="56"/>
      <c r="E62" s="57"/>
      <c r="F62" s="56"/>
      <c r="G62" s="57"/>
      <c r="H62" s="56"/>
      <c r="I62" s="57"/>
      <c r="J62" s="56"/>
      <c r="K62" s="57"/>
      <c r="L62" s="58"/>
      <c r="M62" s="59"/>
      <c r="N62" s="151"/>
      <c r="O62" s="151"/>
      <c r="P62" s="154"/>
    </row>
    <row r="63" spans="1:16" s="30" customFormat="1" ht="18.75" customHeight="1">
      <c r="A63" s="185" t="s">
        <v>114</v>
      </c>
      <c r="B63" s="53"/>
      <c r="C63" s="54"/>
      <c r="D63" s="53"/>
      <c r="E63" s="54"/>
      <c r="F63" s="53"/>
      <c r="G63" s="54"/>
      <c r="H63" s="53"/>
      <c r="I63" s="54"/>
      <c r="J63" s="53"/>
      <c r="K63" s="54"/>
      <c r="L63" s="83"/>
      <c r="M63" s="54"/>
      <c r="N63" s="149" t="e">
        <f>VLOOKUP($A63,'Phan ca-DD'!$B$57:$H$66,4,0)</f>
        <v>#N/A</v>
      </c>
      <c r="O63" s="149" t="e">
        <f>VLOOKUP($A63,'Phan ca-DD'!$B$57:$H$66,6,0)</f>
        <v>#N/A</v>
      </c>
      <c r="P63" s="152" t="str">
        <f>VLOOKUP($A63,'Phan ca-DD'!$B$3:$H$55,2,0)</f>
        <v>Trường Trung cấp Thăng Long</v>
      </c>
    </row>
    <row r="64" spans="1:16" s="30" customFormat="1" ht="18.75" customHeight="1">
      <c r="A64" s="186"/>
      <c r="B64" s="56"/>
      <c r="C64" s="57"/>
      <c r="D64" s="56"/>
      <c r="E64" s="57"/>
      <c r="F64" s="56"/>
      <c r="G64" s="57"/>
      <c r="H64" s="56"/>
      <c r="I64" s="57"/>
      <c r="J64" s="56"/>
      <c r="K64" s="57"/>
      <c r="L64" s="58"/>
      <c r="M64" s="59"/>
      <c r="N64" s="150"/>
      <c r="O64" s="150"/>
      <c r="P64" s="153"/>
    </row>
    <row r="65" spans="1:16" s="30" customFormat="1" ht="18.75" customHeight="1">
      <c r="A65" s="186"/>
      <c r="B65" s="53"/>
      <c r="C65" s="54"/>
      <c r="D65" s="53"/>
      <c r="E65" s="54"/>
      <c r="F65" s="53"/>
      <c r="G65" s="54"/>
      <c r="H65" s="53"/>
      <c r="I65" s="54"/>
      <c r="J65" s="53"/>
      <c r="K65" s="54"/>
      <c r="L65" s="83"/>
      <c r="M65" s="54"/>
      <c r="N65" s="150"/>
      <c r="O65" s="150"/>
      <c r="P65" s="153"/>
    </row>
    <row r="66" spans="1:16" s="30" customFormat="1" ht="18.75" customHeight="1">
      <c r="A66" s="187"/>
      <c r="B66" s="56"/>
      <c r="C66" s="57"/>
      <c r="D66" s="56"/>
      <c r="E66" s="57"/>
      <c r="F66" s="56"/>
      <c r="G66" s="57"/>
      <c r="H66" s="56"/>
      <c r="I66" s="57"/>
      <c r="J66" s="56"/>
      <c r="K66" s="57"/>
      <c r="L66" s="58"/>
      <c r="M66" s="59"/>
      <c r="N66" s="151"/>
      <c r="O66" s="151"/>
      <c r="P66" s="154"/>
    </row>
    <row r="67" spans="1:16" s="30" customFormat="1" ht="18.75" customHeight="1">
      <c r="A67" s="185" t="s">
        <v>115</v>
      </c>
      <c r="B67" s="53"/>
      <c r="C67" s="54"/>
      <c r="D67" s="53"/>
      <c r="E67" s="54"/>
      <c r="F67" s="53"/>
      <c r="G67" s="54"/>
      <c r="H67" s="53"/>
      <c r="I67" s="54"/>
      <c r="J67" s="53"/>
      <c r="K67" s="54"/>
      <c r="L67" s="83"/>
      <c r="M67" s="54"/>
      <c r="N67" s="149" t="e">
        <f>VLOOKUP($A67,'Phan ca-DD'!$B$57:$H$66,4,0)</f>
        <v>#N/A</v>
      </c>
      <c r="O67" s="149" t="e">
        <f>VLOOKUP($A67,'Phan ca-DD'!$B$57:$H$66,6,0)</f>
        <v>#N/A</v>
      </c>
      <c r="P67" s="152" t="str">
        <f>VLOOKUP($A67,'Phan ca-DD'!$B$3:$H$55,2,0)</f>
        <v>Đất Việt</v>
      </c>
    </row>
    <row r="68" spans="1:16" s="30" customFormat="1" ht="18.75" customHeight="1">
      <c r="A68" s="186"/>
      <c r="B68" s="56"/>
      <c r="C68" s="57"/>
      <c r="D68" s="56"/>
      <c r="E68" s="57"/>
      <c r="F68" s="56"/>
      <c r="G68" s="57"/>
      <c r="H68" s="56"/>
      <c r="I68" s="57"/>
      <c r="J68" s="56"/>
      <c r="K68" s="57"/>
      <c r="L68" s="58"/>
      <c r="M68" s="59"/>
      <c r="N68" s="150"/>
      <c r="O68" s="150"/>
      <c r="P68" s="153"/>
    </row>
    <row r="69" spans="1:16" s="30" customFormat="1" ht="18.75" customHeight="1">
      <c r="A69" s="186"/>
      <c r="B69" s="53"/>
      <c r="C69" s="54"/>
      <c r="D69" s="53"/>
      <c r="E69" s="54"/>
      <c r="F69" s="53"/>
      <c r="G69" s="54"/>
      <c r="H69" s="53"/>
      <c r="I69" s="54"/>
      <c r="J69" s="53"/>
      <c r="K69" s="54"/>
      <c r="L69" s="83"/>
      <c r="M69" s="54"/>
      <c r="N69" s="150"/>
      <c r="O69" s="150"/>
      <c r="P69" s="153"/>
    </row>
    <row r="70" spans="1:16" s="30" customFormat="1" ht="18.75" customHeight="1">
      <c r="A70" s="187"/>
      <c r="B70" s="56"/>
      <c r="C70" s="57"/>
      <c r="D70" s="56"/>
      <c r="E70" s="57"/>
      <c r="F70" s="56"/>
      <c r="G70" s="57"/>
      <c r="H70" s="56"/>
      <c r="I70" s="57"/>
      <c r="J70" s="56"/>
      <c r="K70" s="57"/>
      <c r="L70" s="58"/>
      <c r="M70" s="59"/>
      <c r="N70" s="151"/>
      <c r="O70" s="151"/>
      <c r="P70" s="154"/>
    </row>
    <row r="71" spans="1:16" s="30" customFormat="1" ht="18.75" customHeight="1">
      <c r="A71" s="185" t="s">
        <v>116</v>
      </c>
      <c r="B71" s="53"/>
      <c r="C71" s="54"/>
      <c r="D71" s="53"/>
      <c r="E71" s="54"/>
      <c r="F71" s="53"/>
      <c r="G71" s="54"/>
      <c r="H71" s="53"/>
      <c r="I71" s="54"/>
      <c r="J71" s="53"/>
      <c r="K71" s="54"/>
      <c r="L71" s="83"/>
      <c r="M71" s="54"/>
      <c r="N71" s="149" t="e">
        <f>VLOOKUP($A71,'Phan ca-DD'!$B$57:$H$66,4,0)</f>
        <v>#N/A</v>
      </c>
      <c r="O71" s="149" t="e">
        <f>VLOOKUP($A71,'Phan ca-DD'!$B$57:$H$66,6,0)</f>
        <v>#N/A</v>
      </c>
      <c r="P71" s="152" t="str">
        <f>VLOOKUP($A71,'Phan ca-DD'!$B$3:$H$55,2,0)</f>
        <v>Đất Việt</v>
      </c>
    </row>
    <row r="72" spans="1:16" s="30" customFormat="1" ht="18.75" customHeight="1">
      <c r="A72" s="186"/>
      <c r="B72" s="56"/>
      <c r="C72" s="57"/>
      <c r="D72" s="56"/>
      <c r="E72" s="57"/>
      <c r="F72" s="56"/>
      <c r="G72" s="57"/>
      <c r="H72" s="56"/>
      <c r="I72" s="57"/>
      <c r="J72" s="56"/>
      <c r="K72" s="57"/>
      <c r="L72" s="58"/>
      <c r="M72" s="59"/>
      <c r="N72" s="150"/>
      <c r="O72" s="150"/>
      <c r="P72" s="153"/>
    </row>
    <row r="73" spans="1:16" s="30" customFormat="1" ht="18.75" customHeight="1">
      <c r="A73" s="186"/>
      <c r="B73" s="53"/>
      <c r="C73" s="54"/>
      <c r="D73" s="53"/>
      <c r="E73" s="54"/>
      <c r="F73" s="53"/>
      <c r="G73" s="54"/>
      <c r="H73" s="53"/>
      <c r="I73" s="54"/>
      <c r="J73" s="53"/>
      <c r="K73" s="54"/>
      <c r="L73" s="83"/>
      <c r="M73" s="54"/>
      <c r="N73" s="150"/>
      <c r="O73" s="150"/>
      <c r="P73" s="153"/>
    </row>
    <row r="74" spans="1:16" s="30" customFormat="1" ht="18.75" customHeight="1">
      <c r="A74" s="187"/>
      <c r="B74" s="56"/>
      <c r="C74" s="57"/>
      <c r="D74" s="56"/>
      <c r="E74" s="57"/>
      <c r="F74" s="56"/>
      <c r="G74" s="57"/>
      <c r="H74" s="56"/>
      <c r="I74" s="57"/>
      <c r="J74" s="56"/>
      <c r="K74" s="57"/>
      <c r="L74" s="58"/>
      <c r="M74" s="59"/>
      <c r="N74" s="151"/>
      <c r="O74" s="151"/>
      <c r="P74" s="154"/>
    </row>
    <row r="75" spans="1:16" s="30" customFormat="1" ht="18.75" customHeight="1">
      <c r="A75" s="185" t="s">
        <v>117</v>
      </c>
      <c r="B75" s="53"/>
      <c r="C75" s="54"/>
      <c r="D75" s="53"/>
      <c r="E75" s="54"/>
      <c r="F75" s="53"/>
      <c r="G75" s="54"/>
      <c r="H75" s="53"/>
      <c r="I75" s="54"/>
      <c r="J75" s="53"/>
      <c r="K75" s="54"/>
      <c r="L75" s="83"/>
      <c r="M75" s="54"/>
      <c r="N75" s="149" t="e">
        <f>VLOOKUP($A75,'Phan ca-DD'!$B$57:$H$66,4,0)</f>
        <v>#N/A</v>
      </c>
      <c r="O75" s="149" t="e">
        <f>VLOOKUP($A75,'Phan ca-DD'!$B$57:$H$66,6,0)</f>
        <v>#N/A</v>
      </c>
      <c r="P75" s="152" t="str">
        <f>VLOOKUP($A75,'Phan ca-DD'!$B$3:$H$55,2,0)</f>
        <v>Đất Việt</v>
      </c>
    </row>
    <row r="76" spans="1:16" s="30" customFormat="1" ht="18.75" customHeight="1">
      <c r="A76" s="186"/>
      <c r="B76" s="56"/>
      <c r="C76" s="57"/>
      <c r="D76" s="56"/>
      <c r="E76" s="57"/>
      <c r="F76" s="56"/>
      <c r="G76" s="57"/>
      <c r="H76" s="56"/>
      <c r="I76" s="57"/>
      <c r="J76" s="56"/>
      <c r="K76" s="57"/>
      <c r="L76" s="58"/>
      <c r="M76" s="59"/>
      <c r="N76" s="150"/>
      <c r="O76" s="150"/>
      <c r="P76" s="153"/>
    </row>
    <row r="77" spans="1:16" s="30" customFormat="1" ht="18.75" customHeight="1">
      <c r="A77" s="186"/>
      <c r="B77" s="53"/>
      <c r="C77" s="54"/>
      <c r="D77" s="53"/>
      <c r="E77" s="54"/>
      <c r="F77" s="53"/>
      <c r="G77" s="54"/>
      <c r="H77" s="53"/>
      <c r="I77" s="54"/>
      <c r="J77" s="53"/>
      <c r="K77" s="54"/>
      <c r="L77" s="83"/>
      <c r="M77" s="54"/>
      <c r="N77" s="150"/>
      <c r="O77" s="150"/>
      <c r="P77" s="153"/>
    </row>
    <row r="78" spans="1:16" s="30" customFormat="1" ht="18.75" customHeight="1">
      <c r="A78" s="187"/>
      <c r="B78" s="56"/>
      <c r="C78" s="57"/>
      <c r="D78" s="56"/>
      <c r="E78" s="57"/>
      <c r="F78" s="56"/>
      <c r="G78" s="57"/>
      <c r="H78" s="56"/>
      <c r="I78" s="57"/>
      <c r="J78" s="56"/>
      <c r="K78" s="57"/>
      <c r="L78" s="58"/>
      <c r="M78" s="59"/>
      <c r="N78" s="151"/>
      <c r="O78" s="151"/>
      <c r="P78" s="154"/>
    </row>
    <row r="79" spans="1:16" s="30" customFormat="1" ht="18.75" customHeight="1">
      <c r="A79" s="175" t="s">
        <v>133</v>
      </c>
      <c r="B79" s="53"/>
      <c r="C79" s="54"/>
      <c r="D79" s="53"/>
      <c r="E79" s="54"/>
      <c r="F79" s="53"/>
      <c r="G79" s="54"/>
      <c r="H79" s="53"/>
      <c r="I79" s="54"/>
      <c r="J79" s="53"/>
      <c r="K79" s="54"/>
      <c r="L79" s="83"/>
      <c r="M79" s="54"/>
      <c r="N79" s="149" t="e">
        <f>VLOOKUP($A79,'Phan ca-DD'!$B$57:$H$66,4,0)</f>
        <v>#N/A</v>
      </c>
      <c r="O79" s="149" t="e">
        <f>VLOOKUP($A79,'Phan ca-DD'!$B$57:$H$66,6,0)</f>
        <v>#N/A</v>
      </c>
      <c r="P79" s="152" t="str">
        <f>VLOOKUP($A79,'Phan ca-DD'!$B$3:$H$55,2,0)</f>
        <v>Trường CĐ KT-KT Trung ương</v>
      </c>
    </row>
    <row r="80" spans="1:16" s="30" customFormat="1" ht="18.75" customHeight="1">
      <c r="A80" s="176"/>
      <c r="B80" s="56"/>
      <c r="C80" s="57"/>
      <c r="D80" s="56"/>
      <c r="E80" s="57"/>
      <c r="F80" s="56"/>
      <c r="G80" s="57"/>
      <c r="H80" s="56"/>
      <c r="I80" s="57"/>
      <c r="J80" s="56"/>
      <c r="K80" s="57"/>
      <c r="L80" s="58"/>
      <c r="M80" s="59"/>
      <c r="N80" s="150"/>
      <c r="O80" s="150"/>
      <c r="P80" s="153"/>
    </row>
    <row r="81" spans="1:16" s="30" customFormat="1" ht="18.75" customHeight="1">
      <c r="A81" s="176"/>
      <c r="B81" s="53"/>
      <c r="C81" s="54"/>
      <c r="D81" s="53"/>
      <c r="E81" s="54"/>
      <c r="F81" s="53"/>
      <c r="G81" s="54"/>
      <c r="H81" s="53"/>
      <c r="I81" s="54"/>
      <c r="J81" s="53"/>
      <c r="K81" s="54"/>
      <c r="L81" s="83"/>
      <c r="M81" s="54"/>
      <c r="N81" s="150"/>
      <c r="O81" s="150"/>
      <c r="P81" s="153"/>
    </row>
    <row r="82" spans="1:16" s="30" customFormat="1" ht="18.75" customHeight="1">
      <c r="A82" s="177"/>
      <c r="B82" s="56"/>
      <c r="C82" s="57"/>
      <c r="D82" s="56"/>
      <c r="E82" s="57"/>
      <c r="F82" s="56"/>
      <c r="G82" s="57"/>
      <c r="H82" s="56"/>
      <c r="I82" s="57"/>
      <c r="J82" s="56"/>
      <c r="K82" s="57"/>
      <c r="L82" s="58"/>
      <c r="M82" s="59"/>
      <c r="N82" s="151"/>
      <c r="O82" s="151"/>
      <c r="P82" s="154"/>
    </row>
    <row r="84" spans="1:16" ht="15" customHeight="1">
      <c r="A84" s="26" t="s">
        <v>17</v>
      </c>
      <c r="C84" s="8"/>
      <c r="E84" s="8"/>
      <c r="G84" s="8"/>
      <c r="I84" s="8"/>
      <c r="K84" s="25"/>
      <c r="L84" s="37"/>
      <c r="M84" s="37"/>
      <c r="N84" s="37"/>
      <c r="O84" s="37"/>
      <c r="P84" s="37"/>
    </row>
    <row r="85" spans="1:16" ht="18.75" customHeight="1">
      <c r="A85" s="27">
        <v>1</v>
      </c>
      <c r="B85" s="28" t="s">
        <v>18</v>
      </c>
      <c r="C85" s="28"/>
      <c r="D85" s="28"/>
      <c r="E85" s="28"/>
      <c r="F85" s="28"/>
      <c r="G85" s="28"/>
      <c r="H85" s="28"/>
      <c r="I85" s="28"/>
      <c r="J85" s="28"/>
      <c r="K85" s="29"/>
      <c r="P85" s="33"/>
    </row>
    <row r="86" spans="1:16" ht="18.75" customHeight="1">
      <c r="A86" s="27"/>
      <c r="B86" s="34" t="s">
        <v>19</v>
      </c>
      <c r="C86" s="34"/>
      <c r="D86" s="34"/>
      <c r="E86" s="34"/>
      <c r="F86" s="34"/>
      <c r="G86" s="34"/>
      <c r="H86" s="34"/>
      <c r="I86" s="34"/>
      <c r="J86" s="34"/>
      <c r="K86" s="29"/>
      <c r="L86" s="30"/>
      <c r="M86" s="30"/>
      <c r="N86" s="31"/>
      <c r="O86" s="32"/>
      <c r="P86" s="33"/>
    </row>
    <row r="87" spans="1:16" ht="18.75" customHeight="1">
      <c r="A87" s="27">
        <v>2</v>
      </c>
      <c r="B87" s="34" t="s">
        <v>38</v>
      </c>
      <c r="C87" s="34"/>
      <c r="D87" s="34"/>
      <c r="E87" s="34"/>
      <c r="F87" s="34"/>
      <c r="G87" s="34"/>
      <c r="H87" s="34"/>
      <c r="I87" s="34"/>
      <c r="J87" s="34"/>
      <c r="K87" s="29"/>
      <c r="L87" s="30"/>
      <c r="M87" s="30"/>
      <c r="N87" s="31"/>
      <c r="O87" s="32"/>
      <c r="P87" s="33"/>
    </row>
    <row r="88" spans="1:16" ht="18.75" customHeight="1">
      <c r="A88" s="27"/>
      <c r="B88" s="30"/>
      <c r="C88" s="30"/>
      <c r="D88" s="28"/>
      <c r="E88" s="35" t="s">
        <v>20</v>
      </c>
      <c r="F88" s="28"/>
      <c r="G88" s="30"/>
      <c r="H88" s="30"/>
      <c r="I88" s="30"/>
      <c r="J88" s="30"/>
      <c r="K88" s="29"/>
      <c r="L88" s="30"/>
      <c r="M88" s="30"/>
      <c r="N88" s="31"/>
      <c r="O88" s="32"/>
      <c r="P88" s="33"/>
    </row>
    <row r="89" spans="1:16" ht="18.75" customHeight="1">
      <c r="A89" s="27"/>
      <c r="B89" s="30"/>
      <c r="C89" s="30"/>
      <c r="D89" s="28"/>
      <c r="E89" s="35" t="s">
        <v>21</v>
      </c>
      <c r="F89" s="28"/>
      <c r="G89" s="30"/>
      <c r="H89" s="30"/>
      <c r="I89" s="30"/>
      <c r="J89" s="30"/>
      <c r="K89" s="35"/>
      <c r="L89" s="36"/>
      <c r="M89" s="36"/>
      <c r="N89" s="36"/>
      <c r="O89" s="36"/>
      <c r="P89" s="36"/>
    </row>
    <row r="90" spans="1:16" ht="18.75" customHeight="1">
      <c r="A90" s="27">
        <v>3</v>
      </c>
      <c r="B90" s="43" t="s">
        <v>25</v>
      </c>
      <c r="C90" s="30"/>
      <c r="D90" s="28"/>
      <c r="E90" s="35"/>
      <c r="F90" s="28"/>
      <c r="G90" s="30"/>
      <c r="H90" s="30"/>
      <c r="I90" s="30"/>
      <c r="J90" s="30"/>
      <c r="K90" s="35"/>
      <c r="L90" s="36"/>
      <c r="M90" s="36"/>
      <c r="N90" s="36"/>
      <c r="O90" s="36"/>
      <c r="P90" s="36"/>
    </row>
    <row r="91" spans="1:16" ht="18.75" customHeight="1">
      <c r="A91" s="44"/>
      <c r="B91" s="43" t="s">
        <v>39</v>
      </c>
      <c r="C91" s="30"/>
      <c r="D91" s="28"/>
      <c r="E91" s="35"/>
      <c r="F91" s="28"/>
      <c r="G91" s="30"/>
      <c r="H91" s="30"/>
      <c r="I91" s="30"/>
      <c r="J91" s="30"/>
      <c r="K91" s="35"/>
      <c r="L91" s="36"/>
      <c r="M91" s="36"/>
      <c r="N91" s="36"/>
      <c r="O91" s="36"/>
      <c r="P91" s="36"/>
    </row>
    <row r="92" spans="2:16" ht="18.75" customHeight="1">
      <c r="B92" s="45" t="s">
        <v>26</v>
      </c>
      <c r="C92" s="30"/>
      <c r="D92" s="28"/>
      <c r="E92" s="35"/>
      <c r="F92" s="28"/>
      <c r="G92" s="30"/>
      <c r="H92" s="30"/>
      <c r="I92" s="30"/>
      <c r="J92" s="30"/>
      <c r="K92" s="35"/>
      <c r="L92" s="36"/>
      <c r="M92" s="36"/>
      <c r="N92" s="36"/>
      <c r="O92" s="36"/>
      <c r="P92" s="36"/>
    </row>
    <row r="93" spans="1:16" ht="18.75" customHeight="1">
      <c r="A93" s="27">
        <v>4</v>
      </c>
      <c r="B93" s="43" t="s">
        <v>40</v>
      </c>
      <c r="C93" s="30"/>
      <c r="D93" s="28"/>
      <c r="E93" s="35"/>
      <c r="F93" s="28"/>
      <c r="G93" s="30"/>
      <c r="H93" s="30"/>
      <c r="I93" s="30"/>
      <c r="J93" s="30"/>
      <c r="K93" s="35"/>
      <c r="L93" s="36"/>
      <c r="M93" s="36"/>
      <c r="N93" s="36"/>
      <c r="O93" s="36"/>
      <c r="P93" s="36"/>
    </row>
    <row r="94" spans="2:16" ht="18.75" customHeight="1">
      <c r="B94" s="43" t="s">
        <v>27</v>
      </c>
      <c r="C94" s="30"/>
      <c r="D94" s="28"/>
      <c r="E94" s="35"/>
      <c r="F94" s="28"/>
      <c r="G94" s="30"/>
      <c r="H94" s="30"/>
      <c r="I94" s="30"/>
      <c r="J94" s="30"/>
      <c r="K94" s="35"/>
      <c r="L94" s="36"/>
      <c r="M94" s="36"/>
      <c r="N94" s="36"/>
      <c r="O94" s="36"/>
      <c r="P94" s="36"/>
    </row>
    <row r="95" spans="1:16" ht="14.25" customHeight="1">
      <c r="A95" s="27"/>
      <c r="B95" s="28"/>
      <c r="C95" s="30"/>
      <c r="D95" s="28"/>
      <c r="E95" s="35"/>
      <c r="F95" s="28"/>
      <c r="G95" s="30"/>
      <c r="H95" s="30"/>
      <c r="I95" s="30"/>
      <c r="J95" s="30"/>
      <c r="K95" s="35"/>
      <c r="L95" s="36"/>
      <c r="M95" s="36"/>
      <c r="N95" s="36"/>
      <c r="O95" s="36"/>
      <c r="P95" s="36"/>
    </row>
    <row r="96" spans="1:13" ht="12.75">
      <c r="A96" s="53"/>
      <c r="B96" s="28">
        <f>COUNTIF(B$7:B$34,$A96)</f>
        <v>0</v>
      </c>
      <c r="C96" s="28"/>
      <c r="D96" s="28">
        <f>COUNTIF(D$7:D$34,$A96)</f>
        <v>0</v>
      </c>
      <c r="E96" s="28"/>
      <c r="F96" s="28">
        <f>COUNTIF(F$7:F$34,$A96)</f>
        <v>0</v>
      </c>
      <c r="G96" s="28"/>
      <c r="H96" s="28">
        <f>COUNTIF(H$7:H$34,$A96)</f>
        <v>0</v>
      </c>
      <c r="I96" s="28"/>
      <c r="J96" s="28">
        <f>COUNTIF(J$7:J$34,$A96)</f>
        <v>0</v>
      </c>
      <c r="K96" s="28"/>
      <c r="L96" s="28">
        <f>COUNTIF(L$7:L$34,$A96)</f>
        <v>0</v>
      </c>
      <c r="M96" s="28"/>
    </row>
    <row r="97" spans="1:13" ht="12.75">
      <c r="A97" s="89"/>
      <c r="B97" s="28">
        <f>COUNTIF(B$7:B$34,$A97)</f>
        <v>0</v>
      </c>
      <c r="C97" s="28"/>
      <c r="D97" s="28">
        <f>COUNTIF(D$7:D$34,$A97)</f>
        <v>0</v>
      </c>
      <c r="E97" s="28"/>
      <c r="F97" s="28">
        <f>COUNTIF(F$7:F$34,$A97)</f>
        <v>0</v>
      </c>
      <c r="G97" s="28"/>
      <c r="H97" s="28">
        <f>COUNTIF(H$7:H$34,$A97)</f>
        <v>0</v>
      </c>
      <c r="I97" s="28"/>
      <c r="J97" s="28">
        <f>COUNTIF(J$7:J$34,$A97)</f>
        <v>0</v>
      </c>
      <c r="K97" s="28"/>
      <c r="L97" s="28">
        <f>COUNTIF(L$7:L$34,$A97)</f>
        <v>0</v>
      </c>
      <c r="M97" s="28"/>
    </row>
    <row r="98" spans="1:13" ht="12.75">
      <c r="A98" s="89"/>
      <c r="B98" s="28">
        <f>COUNTIF(B$7:B$34,$A98)</f>
        <v>0</v>
      </c>
      <c r="C98" s="28"/>
      <c r="D98" s="28">
        <f>COUNTIF(D$7:D$34,$A98)</f>
        <v>0</v>
      </c>
      <c r="E98" s="28"/>
      <c r="F98" s="28">
        <f>COUNTIF(F$7:F$34,$A98)</f>
        <v>0</v>
      </c>
      <c r="G98" s="28"/>
      <c r="H98" s="28">
        <f>COUNTIF(H$7:H$34,$A98)</f>
        <v>0</v>
      </c>
      <c r="I98" s="28"/>
      <c r="J98" s="28">
        <f>COUNTIF(J$7:J$34,$A98)</f>
        <v>0</v>
      </c>
      <c r="K98" s="28"/>
      <c r="L98" s="28">
        <f>COUNTIF(L$7:L$34,$A98)</f>
        <v>0</v>
      </c>
      <c r="M98" s="28"/>
    </row>
    <row r="99" spans="1:13" ht="12.75">
      <c r="A99" s="110"/>
      <c r="B99" s="28">
        <f>COUNTIF(B$7:B$34,$A99)</f>
        <v>0</v>
      </c>
      <c r="C99" s="28"/>
      <c r="D99" s="28">
        <f>COUNTIF(D$7:D$34,$A99)</f>
        <v>0</v>
      </c>
      <c r="E99" s="28"/>
      <c r="F99" s="28">
        <f>COUNTIF(F$7:F$34,$A99)</f>
        <v>0</v>
      </c>
      <c r="G99" s="28"/>
      <c r="H99" s="28">
        <f>COUNTIF(H$7:H$34,$A99)</f>
        <v>0</v>
      </c>
      <c r="I99" s="28"/>
      <c r="J99" s="28">
        <f>COUNTIF(J$7:J$34,$A99)</f>
        <v>0</v>
      </c>
      <c r="K99" s="28"/>
      <c r="L99" s="28">
        <f>COUNTIF(L$7:L$34,$A99)</f>
        <v>0</v>
      </c>
      <c r="M99" s="28"/>
    </row>
    <row r="100" spans="1:13" ht="12.75">
      <c r="A100" s="53"/>
      <c r="B100" s="28">
        <f>COUNTIF(B$7:B$34,$A100)</f>
        <v>0</v>
      </c>
      <c r="C100" s="28"/>
      <c r="D100" s="28">
        <f>COUNTIF(D$7:D$34,$A100)</f>
        <v>0</v>
      </c>
      <c r="E100" s="28"/>
      <c r="F100" s="28">
        <f>COUNTIF(F$7:F$34,$A100)</f>
        <v>0</v>
      </c>
      <c r="G100" s="28"/>
      <c r="H100" s="28">
        <f>COUNTIF(H$7:H$34,$A100)</f>
        <v>0</v>
      </c>
      <c r="I100" s="28"/>
      <c r="J100" s="28">
        <f>COUNTIF(J$7:J$34,$A100)</f>
        <v>0</v>
      </c>
      <c r="K100" s="28"/>
      <c r="L100" s="28">
        <f>COUNTIF(L$7:L$34,$A100)</f>
        <v>0</v>
      </c>
      <c r="M100" s="28"/>
    </row>
    <row r="101" spans="1:13" ht="12.75">
      <c r="A101" s="63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</sheetData>
  <sheetProtection/>
  <autoFilter ref="A6:P18"/>
  <mergeCells count="81">
    <mergeCell ref="O67:O70"/>
    <mergeCell ref="P67:P70"/>
    <mergeCell ref="O59:O62"/>
    <mergeCell ref="P59:P62"/>
    <mergeCell ref="O63:O66"/>
    <mergeCell ref="P63:P66"/>
    <mergeCell ref="O75:O78"/>
    <mergeCell ref="P75:P78"/>
    <mergeCell ref="A71:A74"/>
    <mergeCell ref="N71:N74"/>
    <mergeCell ref="O71:O74"/>
    <mergeCell ref="P71:P74"/>
    <mergeCell ref="A75:A78"/>
    <mergeCell ref="N75:N78"/>
    <mergeCell ref="O51:O54"/>
    <mergeCell ref="P51:P54"/>
    <mergeCell ref="A11:A14"/>
    <mergeCell ref="N11:N14"/>
    <mergeCell ref="O11:O14"/>
    <mergeCell ref="P11:P14"/>
    <mergeCell ref="O15:O18"/>
    <mergeCell ref="P15:P18"/>
    <mergeCell ref="A43:A46"/>
    <mergeCell ref="J43:K46"/>
    <mergeCell ref="O55:O58"/>
    <mergeCell ref="P55:P58"/>
    <mergeCell ref="A59:A62"/>
    <mergeCell ref="N59:N62"/>
    <mergeCell ref="A55:A58"/>
    <mergeCell ref="N55:N58"/>
    <mergeCell ref="A1:P1"/>
    <mergeCell ref="A7:A10"/>
    <mergeCell ref="N7:N10"/>
    <mergeCell ref="O7:O10"/>
    <mergeCell ref="P5:P6"/>
    <mergeCell ref="O5:O6"/>
    <mergeCell ref="P7:P10"/>
    <mergeCell ref="O35:O38"/>
    <mergeCell ref="P35:P38"/>
    <mergeCell ref="O19:O22"/>
    <mergeCell ref="N19:N22"/>
    <mergeCell ref="N27:N30"/>
    <mergeCell ref="O27:O30"/>
    <mergeCell ref="N23:N26"/>
    <mergeCell ref="O23:O26"/>
    <mergeCell ref="P23:P26"/>
    <mergeCell ref="A15:A18"/>
    <mergeCell ref="P19:P22"/>
    <mergeCell ref="A31:A34"/>
    <mergeCell ref="N31:N34"/>
    <mergeCell ref="O31:O34"/>
    <mergeCell ref="P31:P34"/>
    <mergeCell ref="A27:A30"/>
    <mergeCell ref="N15:N18"/>
    <mergeCell ref="A23:A26"/>
    <mergeCell ref="O79:O82"/>
    <mergeCell ref="P79:P82"/>
    <mergeCell ref="P27:P30"/>
    <mergeCell ref="A19:A22"/>
    <mergeCell ref="A39:A42"/>
    <mergeCell ref="N39:N42"/>
    <mergeCell ref="O39:O42"/>
    <mergeCell ref="P39:P42"/>
    <mergeCell ref="A35:A38"/>
    <mergeCell ref="N35:N38"/>
    <mergeCell ref="J47:K50"/>
    <mergeCell ref="A47:A50"/>
    <mergeCell ref="A79:A82"/>
    <mergeCell ref="N79:N82"/>
    <mergeCell ref="A51:A54"/>
    <mergeCell ref="N51:N54"/>
    <mergeCell ref="A63:A66"/>
    <mergeCell ref="N63:N66"/>
    <mergeCell ref="A67:A70"/>
    <mergeCell ref="N67:N70"/>
    <mergeCell ref="P47:P50"/>
    <mergeCell ref="N43:N46"/>
    <mergeCell ref="O43:O46"/>
    <mergeCell ref="P43:P46"/>
    <mergeCell ref="N47:N50"/>
    <mergeCell ref="O47:O50"/>
  </mergeCells>
  <conditionalFormatting sqref="L16 L18 L24 L22 L26 L20 L30 L32 L34 L40 L38 L36 L10 L14 L12 L42:L80 B79:M82 C51:K82 J47:K82 L43:M82 M7:M82 K40:K42 J8:L8 J40:J43 B7:K19 B20:J20 K20:K22 D21:J22 B21:C26 D23:K26 L28 B40:I82 B27:K39 A96:A100">
    <cfRule type="cellIs" priority="1" dxfId="0" operator="equal" stopIfTrue="1">
      <formula>#REF!</formula>
    </cfRule>
  </conditionalFormatting>
  <printOptions/>
  <pageMargins left="0.2" right="0.19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9"/>
  <sheetViews>
    <sheetView zoomScale="85" zoomScaleNormal="85" zoomScalePageLayoutView="0" workbookViewId="0" topLeftCell="A1">
      <selection activeCell="J19" sqref="J19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7109375" style="0" customWidth="1"/>
    <col min="12" max="12" width="11.7109375" style="0" customWidth="1"/>
    <col min="13" max="13" width="6.7109375" style="0" customWidth="1"/>
    <col min="14" max="14" width="7.7109375" style="0" customWidth="1"/>
    <col min="15" max="15" width="10.7109375" style="0" customWidth="1"/>
    <col min="16" max="16" width="8.7109375" style="0" customWidth="1"/>
    <col min="17" max="18" width="9.140625" style="47" customWidth="1"/>
  </cols>
  <sheetData>
    <row r="1" spans="1:16" ht="18.75">
      <c r="A1" s="171" t="s">
        <v>48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126</v>
      </c>
      <c r="M2" s="39"/>
      <c r="N2" s="39"/>
      <c r="O2" s="39"/>
      <c r="P2" s="39"/>
    </row>
    <row r="3" spans="1:13" ht="12.75">
      <c r="A3" s="1"/>
      <c r="B3" s="1"/>
      <c r="C3" s="2" t="s">
        <v>0</v>
      </c>
      <c r="D3" s="3" t="s">
        <v>22</v>
      </c>
      <c r="E3" s="4"/>
      <c r="F3" s="1"/>
      <c r="G3" s="2" t="s">
        <v>1</v>
      </c>
      <c r="H3" s="5">
        <v>5</v>
      </c>
      <c r="I3" s="4"/>
      <c r="J3" s="6" t="s">
        <v>2</v>
      </c>
      <c r="K3" s="5">
        <v>3</v>
      </c>
      <c r="L3" s="18" t="s">
        <v>3</v>
      </c>
      <c r="M3" s="42" t="s">
        <v>49</v>
      </c>
    </row>
    <row r="4" spans="3:15" ht="15">
      <c r="C4" s="7"/>
      <c r="E4" s="8"/>
      <c r="G4" s="9"/>
      <c r="H4" s="9"/>
      <c r="I4" s="10"/>
      <c r="J4" s="7"/>
      <c r="K4" s="10"/>
      <c r="L4" s="11"/>
      <c r="M4" s="10"/>
      <c r="N4" s="12"/>
      <c r="O4" s="13"/>
    </row>
    <row r="5" spans="1:16" ht="14.25" customHeight="1">
      <c r="A5" s="19" t="s">
        <v>4</v>
      </c>
      <c r="B5" s="21" t="s">
        <v>50</v>
      </c>
      <c r="C5" s="24"/>
      <c r="D5" s="21" t="s">
        <v>51</v>
      </c>
      <c r="E5" s="22"/>
      <c r="F5" s="23" t="s">
        <v>52</v>
      </c>
      <c r="G5" s="24"/>
      <c r="H5" s="21" t="s">
        <v>53</v>
      </c>
      <c r="I5" s="22"/>
      <c r="J5" s="23" t="s">
        <v>54</v>
      </c>
      <c r="K5" s="24"/>
      <c r="L5" s="21"/>
      <c r="M5" s="22"/>
      <c r="N5" s="16" t="s">
        <v>11</v>
      </c>
      <c r="O5" s="172" t="s">
        <v>12</v>
      </c>
      <c r="P5" s="172" t="s">
        <v>13</v>
      </c>
    </row>
    <row r="6" spans="1:16" ht="15">
      <c r="A6" s="20"/>
      <c r="B6" s="14" t="s">
        <v>14</v>
      </c>
      <c r="C6" s="14" t="s">
        <v>15</v>
      </c>
      <c r="D6" s="15" t="s">
        <v>14</v>
      </c>
      <c r="E6" s="15" t="s">
        <v>15</v>
      </c>
      <c r="F6" s="14" t="s">
        <v>14</v>
      </c>
      <c r="G6" s="14" t="s">
        <v>15</v>
      </c>
      <c r="H6" s="15" t="s">
        <v>14</v>
      </c>
      <c r="I6" s="15" t="s">
        <v>15</v>
      </c>
      <c r="J6" s="14" t="s">
        <v>14</v>
      </c>
      <c r="K6" s="14" t="s">
        <v>15</v>
      </c>
      <c r="L6" s="15" t="s">
        <v>14</v>
      </c>
      <c r="M6" s="15" t="s">
        <v>15</v>
      </c>
      <c r="N6" s="17"/>
      <c r="O6" s="173"/>
      <c r="P6" s="174"/>
    </row>
    <row r="7" spans="1:18" ht="18.75" customHeight="1">
      <c r="A7" s="185" t="s">
        <v>55</v>
      </c>
      <c r="B7" s="64"/>
      <c r="C7" s="65"/>
      <c r="D7" s="128" t="s">
        <v>208</v>
      </c>
      <c r="E7" s="129" t="s">
        <v>212</v>
      </c>
      <c r="F7" s="128" t="s">
        <v>210</v>
      </c>
      <c r="G7" s="129" t="s">
        <v>213</v>
      </c>
      <c r="H7" s="128" t="s">
        <v>211</v>
      </c>
      <c r="I7" s="129" t="s">
        <v>212</v>
      </c>
      <c r="J7" s="64"/>
      <c r="K7" s="65"/>
      <c r="L7" s="66"/>
      <c r="M7" s="65"/>
      <c r="N7" s="149" t="str">
        <f>VLOOKUP($A7,'Phan ca-DD'!$B$3:$H$55,4,0)</f>
        <v>Cuối tuần</v>
      </c>
      <c r="O7" s="149">
        <f>VLOOKUP($A7,'[1]Phan ca-DD'!$B$3:$H$55,6,0)</f>
        <v>41176</v>
      </c>
      <c r="P7" s="152" t="str">
        <f>VLOOKUP($A7,'Phan ca-DD'!$B$3:$H$55,2,0)</f>
        <v>Trường TC KTKT GTVT</v>
      </c>
      <c r="Q7"/>
      <c r="R7"/>
    </row>
    <row r="8" spans="1:18" ht="18.75" customHeight="1">
      <c r="A8" s="186"/>
      <c r="B8" s="56"/>
      <c r="C8" s="68"/>
      <c r="D8" s="130"/>
      <c r="E8" s="131"/>
      <c r="F8" s="130"/>
      <c r="G8" s="131"/>
      <c r="H8" s="130"/>
      <c r="I8" s="131"/>
      <c r="J8" s="56"/>
      <c r="K8" s="68"/>
      <c r="L8" s="69"/>
      <c r="M8" s="70"/>
      <c r="N8" s="150"/>
      <c r="O8" s="150"/>
      <c r="P8" s="153"/>
      <c r="Q8"/>
      <c r="R8"/>
    </row>
    <row r="9" spans="1:18" ht="18.75" customHeight="1">
      <c r="A9" s="186"/>
      <c r="B9" s="64"/>
      <c r="C9" s="65"/>
      <c r="D9" s="64"/>
      <c r="E9" s="65"/>
      <c r="F9" s="64"/>
      <c r="G9" s="65"/>
      <c r="H9" s="64"/>
      <c r="I9" s="65"/>
      <c r="J9" s="64"/>
      <c r="K9" s="65"/>
      <c r="L9" s="66"/>
      <c r="M9" s="65"/>
      <c r="N9" s="150"/>
      <c r="O9" s="150"/>
      <c r="P9" s="153"/>
      <c r="Q9"/>
      <c r="R9"/>
    </row>
    <row r="10" spans="1:18" ht="18.75" customHeight="1">
      <c r="A10" s="187"/>
      <c r="B10" s="67"/>
      <c r="C10" s="68"/>
      <c r="D10" s="67"/>
      <c r="E10" s="68"/>
      <c r="F10" s="67"/>
      <c r="G10" s="68"/>
      <c r="H10" s="67"/>
      <c r="I10" s="68"/>
      <c r="J10" s="67"/>
      <c r="K10" s="68"/>
      <c r="L10" s="69"/>
      <c r="M10" s="70"/>
      <c r="N10" s="151"/>
      <c r="O10" s="151"/>
      <c r="P10" s="154"/>
      <c r="Q10"/>
      <c r="R10"/>
    </row>
    <row r="11" spans="1:18" ht="18.75" customHeight="1">
      <c r="A11" s="185" t="s">
        <v>118</v>
      </c>
      <c r="B11" s="64"/>
      <c r="C11" s="65"/>
      <c r="D11" s="64"/>
      <c r="E11" s="65"/>
      <c r="F11" s="64"/>
      <c r="G11" s="65"/>
      <c r="H11" s="64"/>
      <c r="I11" s="65"/>
      <c r="J11" s="53"/>
      <c r="K11" s="65"/>
      <c r="L11" s="66"/>
      <c r="M11" s="65"/>
      <c r="N11" s="149" t="str">
        <f>VLOOKUP($A11,'Phan ca-DD'!$B$3:$H$55,4,0)</f>
        <v>Cuối tuần</v>
      </c>
      <c r="O11" s="149">
        <f>VLOOKUP($A11,'Phan ca-DD'!$B$3:$H$55,6,0)</f>
        <v>0</v>
      </c>
      <c r="P11" s="152" t="str">
        <f>VLOOKUP($A11,'Phan ca-DD'!$B$3:$H$55,2,0)</f>
        <v>Trường Cao đẳng Kinh tế Công nghiệp Hà Nội</v>
      </c>
      <c r="Q11"/>
      <c r="R11"/>
    </row>
    <row r="12" spans="1:18" ht="18.75" customHeight="1">
      <c r="A12" s="186"/>
      <c r="B12" s="67"/>
      <c r="C12" s="68"/>
      <c r="D12" s="56"/>
      <c r="E12" s="68"/>
      <c r="F12" s="56"/>
      <c r="G12" s="68"/>
      <c r="H12" s="56"/>
      <c r="I12" s="68"/>
      <c r="J12" s="56"/>
      <c r="K12" s="68"/>
      <c r="L12" s="69"/>
      <c r="M12" s="70"/>
      <c r="N12" s="150"/>
      <c r="O12" s="150"/>
      <c r="P12" s="153"/>
      <c r="Q12"/>
      <c r="R12"/>
    </row>
    <row r="13" spans="1:18" ht="18.75" customHeight="1">
      <c r="A13" s="186"/>
      <c r="B13" s="64"/>
      <c r="C13" s="65"/>
      <c r="D13" s="64"/>
      <c r="E13" s="65"/>
      <c r="F13" s="64"/>
      <c r="G13" s="65"/>
      <c r="H13" s="64"/>
      <c r="I13" s="65"/>
      <c r="J13" s="64"/>
      <c r="K13" s="65"/>
      <c r="L13" s="66"/>
      <c r="M13" s="65"/>
      <c r="N13" s="150"/>
      <c r="O13" s="150"/>
      <c r="P13" s="153"/>
      <c r="Q13"/>
      <c r="R13"/>
    </row>
    <row r="14" spans="1:18" ht="26.25" customHeight="1">
      <c r="A14" s="187"/>
      <c r="B14" s="67"/>
      <c r="C14" s="68"/>
      <c r="D14" s="67"/>
      <c r="E14" s="68"/>
      <c r="F14" s="67"/>
      <c r="G14" s="68"/>
      <c r="H14" s="67"/>
      <c r="I14" s="68"/>
      <c r="J14" s="67"/>
      <c r="K14" s="68"/>
      <c r="L14" s="69"/>
      <c r="M14" s="70"/>
      <c r="N14" s="151"/>
      <c r="O14" s="151"/>
      <c r="P14" s="154"/>
      <c r="Q14"/>
      <c r="R14"/>
    </row>
    <row r="15" spans="1:16" ht="18.75" customHeight="1">
      <c r="A15" s="185" t="s">
        <v>119</v>
      </c>
      <c r="B15" s="64"/>
      <c r="C15" s="65"/>
      <c r="D15" s="53"/>
      <c r="E15" s="65"/>
      <c r="F15" s="64"/>
      <c r="G15" s="65"/>
      <c r="H15" s="64"/>
      <c r="I15" s="65"/>
      <c r="J15" s="64"/>
      <c r="K15" s="65"/>
      <c r="L15" s="66"/>
      <c r="M15" s="65"/>
      <c r="N15" s="149" t="str">
        <f>VLOOKUP($A15,'Phan ca-DD'!$B$3:$H$55,4,0)</f>
        <v>Cuối tuần</v>
      </c>
      <c r="O15" s="149">
        <f>VLOOKUP($A15,'Phan ca-DD'!$B$3:$H$55,6,0)</f>
        <v>0</v>
      </c>
      <c r="P15" s="152" t="str">
        <f>VLOOKUP($A15,'Phan ca-DD'!$B$3:$H$55,2,0)</f>
        <v>Trường Cao đẳng Kinh tế Công nghiệp Hà Nội</v>
      </c>
    </row>
    <row r="16" spans="1:16" ht="18.75" customHeight="1">
      <c r="A16" s="186"/>
      <c r="B16" s="67"/>
      <c r="C16" s="68"/>
      <c r="D16" s="56"/>
      <c r="E16" s="68"/>
      <c r="F16" s="56"/>
      <c r="G16" s="68"/>
      <c r="H16" s="56"/>
      <c r="I16" s="68"/>
      <c r="J16" s="56"/>
      <c r="K16" s="68"/>
      <c r="L16" s="69"/>
      <c r="M16" s="70"/>
      <c r="N16" s="150"/>
      <c r="O16" s="150"/>
      <c r="P16" s="153"/>
    </row>
    <row r="17" spans="1:16" ht="18.75" customHeight="1">
      <c r="A17" s="186"/>
      <c r="B17" s="64"/>
      <c r="C17" s="65"/>
      <c r="D17" s="64"/>
      <c r="E17" s="65"/>
      <c r="F17" s="64"/>
      <c r="G17" s="65"/>
      <c r="H17" s="64"/>
      <c r="I17" s="65"/>
      <c r="J17" s="64"/>
      <c r="K17" s="65"/>
      <c r="L17" s="66"/>
      <c r="M17" s="65"/>
      <c r="N17" s="150"/>
      <c r="O17" s="150"/>
      <c r="P17" s="153"/>
    </row>
    <row r="18" spans="1:16" ht="18.75" customHeight="1">
      <c r="A18" s="187"/>
      <c r="B18" s="67"/>
      <c r="C18" s="68"/>
      <c r="D18" s="67"/>
      <c r="E18" s="68"/>
      <c r="F18" s="67"/>
      <c r="G18" s="68"/>
      <c r="H18" s="67"/>
      <c r="I18" s="68"/>
      <c r="J18" s="67"/>
      <c r="K18" s="68"/>
      <c r="L18" s="69"/>
      <c r="M18" s="70"/>
      <c r="N18" s="151"/>
      <c r="O18" s="151"/>
      <c r="P18" s="154"/>
    </row>
    <row r="19" spans="1:18" ht="18.75" customHeight="1">
      <c r="A19" s="185" t="s">
        <v>125</v>
      </c>
      <c r="B19" s="64"/>
      <c r="C19" s="65"/>
      <c r="D19" s="53"/>
      <c r="E19" s="65"/>
      <c r="F19" s="53"/>
      <c r="G19" s="65"/>
      <c r="H19" s="53"/>
      <c r="I19" s="65"/>
      <c r="J19" s="53"/>
      <c r="K19" s="65"/>
      <c r="L19" s="66"/>
      <c r="M19" s="65"/>
      <c r="N19" s="149" t="str">
        <f>VLOOKUP($A19,'Phan ca-DD'!$B$3:$H$55,4,0)</f>
        <v>Cuối tuần</v>
      </c>
      <c r="O19" s="149">
        <f>VLOOKUP($A19,'Phan ca-DD'!$B$3:$H$55,6,0)</f>
        <v>0</v>
      </c>
      <c r="P19" s="152" t="str">
        <f>VLOOKUP($A19,'Phan ca-DD'!$B$3:$H$55,2,0)</f>
        <v>Trường Cao đẳng Kinh tế Công nghiệp Hà Nội</v>
      </c>
      <c r="Q19"/>
      <c r="R19"/>
    </row>
    <row r="20" spans="1:18" ht="18.75" customHeight="1">
      <c r="A20" s="186"/>
      <c r="B20" s="67"/>
      <c r="C20" s="68"/>
      <c r="D20" s="56"/>
      <c r="E20" s="68"/>
      <c r="F20" s="56"/>
      <c r="G20" s="68"/>
      <c r="H20" s="56"/>
      <c r="I20" s="68"/>
      <c r="J20" s="56"/>
      <c r="K20" s="68"/>
      <c r="L20" s="69"/>
      <c r="M20" s="70"/>
      <c r="N20" s="150"/>
      <c r="O20" s="150"/>
      <c r="P20" s="153"/>
      <c r="Q20"/>
      <c r="R20"/>
    </row>
    <row r="21" spans="1:18" ht="18.75" customHeight="1">
      <c r="A21" s="186"/>
      <c r="B21" s="64"/>
      <c r="C21" s="65"/>
      <c r="D21" s="64"/>
      <c r="E21" s="65"/>
      <c r="F21" s="53"/>
      <c r="G21" s="65"/>
      <c r="H21" s="64"/>
      <c r="I21" s="65"/>
      <c r="J21" s="53"/>
      <c r="K21" s="65"/>
      <c r="L21" s="66"/>
      <c r="M21" s="65"/>
      <c r="N21" s="150"/>
      <c r="O21" s="150"/>
      <c r="P21" s="153"/>
      <c r="Q21"/>
      <c r="R21"/>
    </row>
    <row r="22" spans="1:18" ht="18.75" customHeight="1">
      <c r="A22" s="187"/>
      <c r="B22" s="67"/>
      <c r="C22" s="68"/>
      <c r="D22" s="67"/>
      <c r="E22" s="68"/>
      <c r="F22" s="56"/>
      <c r="G22" s="68"/>
      <c r="H22" s="67"/>
      <c r="I22" s="68"/>
      <c r="J22" s="56"/>
      <c r="K22" s="68"/>
      <c r="L22" s="69"/>
      <c r="M22" s="70"/>
      <c r="N22" s="151"/>
      <c r="O22" s="151"/>
      <c r="P22" s="154"/>
      <c r="Q22"/>
      <c r="R22"/>
    </row>
    <row r="23" spans="17:18" ht="12.75">
      <c r="Q23"/>
      <c r="R23"/>
    </row>
    <row r="24" spans="1:18" ht="15" customHeight="1">
      <c r="A24" s="26" t="s">
        <v>17</v>
      </c>
      <c r="C24" s="8"/>
      <c r="E24" s="8"/>
      <c r="G24" s="8"/>
      <c r="I24" s="8"/>
      <c r="K24" s="25"/>
      <c r="L24" s="37"/>
      <c r="M24" s="47"/>
      <c r="N24" s="47"/>
      <c r="Q24"/>
      <c r="R24"/>
    </row>
    <row r="25" spans="1:18" ht="18.75" customHeight="1">
      <c r="A25" s="27">
        <v>1</v>
      </c>
      <c r="B25" s="28" t="s">
        <v>18</v>
      </c>
      <c r="C25" s="28"/>
      <c r="D25" s="28"/>
      <c r="E25" s="28"/>
      <c r="F25" s="28"/>
      <c r="G25" s="28"/>
      <c r="H25" s="28"/>
      <c r="I25" s="28"/>
      <c r="J25" s="28"/>
      <c r="K25" s="29"/>
      <c r="P25" s="33"/>
      <c r="Q25"/>
      <c r="R25"/>
    </row>
    <row r="26" spans="1:16" ht="18.75" customHeight="1">
      <c r="A26" s="27"/>
      <c r="B26" s="34" t="s">
        <v>19</v>
      </c>
      <c r="C26" s="34"/>
      <c r="D26" s="34"/>
      <c r="E26" s="34"/>
      <c r="F26" s="34"/>
      <c r="G26" s="34"/>
      <c r="H26" s="34"/>
      <c r="I26" s="34"/>
      <c r="J26" s="34"/>
      <c r="K26" s="29"/>
      <c r="L26" s="30"/>
      <c r="M26" s="30"/>
      <c r="N26" s="31"/>
      <c r="O26" s="32"/>
      <c r="P26" s="33"/>
    </row>
    <row r="27" spans="1:16" ht="18.75" customHeight="1">
      <c r="A27" s="27">
        <v>2</v>
      </c>
      <c r="B27" s="34" t="s">
        <v>38</v>
      </c>
      <c r="C27" s="34"/>
      <c r="D27" s="34"/>
      <c r="E27" s="34"/>
      <c r="F27" s="34"/>
      <c r="G27" s="34"/>
      <c r="H27" s="34"/>
      <c r="I27" s="34"/>
      <c r="J27" s="34"/>
      <c r="K27" s="29"/>
      <c r="L27" s="30"/>
      <c r="M27" s="30"/>
      <c r="N27" s="31"/>
      <c r="O27" s="32"/>
      <c r="P27" s="33"/>
    </row>
    <row r="28" spans="1:16" ht="18.75" customHeight="1">
      <c r="A28" s="27"/>
      <c r="B28" s="30"/>
      <c r="C28" s="30"/>
      <c r="D28" s="28"/>
      <c r="E28" s="35" t="s">
        <v>20</v>
      </c>
      <c r="F28" s="28"/>
      <c r="G28" s="30"/>
      <c r="H28" s="30"/>
      <c r="I28" s="30"/>
      <c r="J28" s="30"/>
      <c r="K28" s="29"/>
      <c r="L28" s="30"/>
      <c r="M28" s="30"/>
      <c r="N28" s="31"/>
      <c r="O28" s="32"/>
      <c r="P28" s="33"/>
    </row>
    <row r="29" spans="1:16" ht="18.75" customHeight="1">
      <c r="A29" s="27"/>
      <c r="B29" s="30"/>
      <c r="C29" s="30"/>
      <c r="D29" s="28"/>
      <c r="E29" s="35" t="s">
        <v>21</v>
      </c>
      <c r="F29" s="28"/>
      <c r="G29" s="30"/>
      <c r="H29" s="30"/>
      <c r="I29" s="30"/>
      <c r="J29" s="30"/>
      <c r="K29" s="35"/>
      <c r="L29" s="36"/>
      <c r="M29" s="36"/>
      <c r="N29" s="36"/>
      <c r="O29" s="36"/>
      <c r="P29" s="36"/>
    </row>
  </sheetData>
  <sheetProtection/>
  <autoFilter ref="A6:P22"/>
  <mergeCells count="19">
    <mergeCell ref="O15:O18"/>
    <mergeCell ref="P15:P18"/>
    <mergeCell ref="A1:P1"/>
    <mergeCell ref="P5:P6"/>
    <mergeCell ref="O5:O6"/>
    <mergeCell ref="A7:A10"/>
    <mergeCell ref="N7:N10"/>
    <mergeCell ref="O7:O10"/>
    <mergeCell ref="P7:P10"/>
    <mergeCell ref="A19:A22"/>
    <mergeCell ref="N19:N22"/>
    <mergeCell ref="O19:O22"/>
    <mergeCell ref="P19:P22"/>
    <mergeCell ref="A11:A14"/>
    <mergeCell ref="N11:N14"/>
    <mergeCell ref="O11:O14"/>
    <mergeCell ref="P11:P14"/>
    <mergeCell ref="A15:A18"/>
    <mergeCell ref="N15:N18"/>
  </mergeCells>
  <conditionalFormatting sqref="L8 L10:L22 M7:M22 L15:M22 B7:K22">
    <cfRule type="cellIs" priority="4" dxfId="0" operator="equal" stopIfTrue="1">
      <formula>#REF!</formula>
    </cfRule>
  </conditionalFormatting>
  <printOptions/>
  <pageMargins left="0.2" right="0.19" top="0.75" bottom="0.75" header="0.3" footer="0.3"/>
  <pageSetup horizontalDpi="600" verticalDpi="600" orientation="landscape" paperSize="9" r:id="rId1"/>
  <headerFooter alignWithMargins="0">
    <oddFooter>&amp;C&amp;P</oddFooter>
  </headerFooter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="85" zoomScaleNormal="85" zoomScalePageLayoutView="0" workbookViewId="0" topLeftCell="A1">
      <selection activeCell="K3" sqref="K3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7109375" style="0" customWidth="1"/>
    <col min="12" max="12" width="11.7109375" style="0" customWidth="1"/>
    <col min="13" max="13" width="6.7109375" style="0" customWidth="1"/>
    <col min="14" max="14" width="12.57421875" style="0" customWidth="1"/>
    <col min="15" max="15" width="12.421875" style="0" customWidth="1"/>
    <col min="16" max="16" width="8.7109375" style="0" customWidth="1"/>
  </cols>
  <sheetData>
    <row r="1" spans="1:16" ht="18.75">
      <c r="A1" s="171" t="s">
        <v>144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145</v>
      </c>
      <c r="M2" s="39"/>
      <c r="N2" s="39"/>
      <c r="O2" s="39"/>
      <c r="P2" s="39"/>
    </row>
    <row r="3" spans="1:13" ht="12.75">
      <c r="A3" s="1"/>
      <c r="B3" s="1"/>
      <c r="C3" s="2" t="s">
        <v>0</v>
      </c>
      <c r="D3" s="3" t="s">
        <v>22</v>
      </c>
      <c r="E3" s="4"/>
      <c r="F3" s="1"/>
      <c r="G3" s="2" t="s">
        <v>1</v>
      </c>
      <c r="H3" s="5">
        <v>5</v>
      </c>
      <c r="I3" s="4"/>
      <c r="J3" s="6" t="s">
        <v>2</v>
      </c>
      <c r="K3" s="5">
        <v>3</v>
      </c>
      <c r="L3" s="18" t="s">
        <v>3</v>
      </c>
      <c r="M3" s="42" t="s">
        <v>49</v>
      </c>
    </row>
    <row r="4" spans="3:15" ht="15">
      <c r="C4" s="7"/>
      <c r="E4" s="8"/>
      <c r="G4" s="9"/>
      <c r="H4" s="9"/>
      <c r="I4" s="10"/>
      <c r="J4" s="7"/>
      <c r="K4" s="10"/>
      <c r="L4" s="11"/>
      <c r="M4" s="10"/>
      <c r="N4" s="12"/>
      <c r="O4" s="13"/>
    </row>
    <row r="5" spans="1:16" ht="14.25" customHeight="1">
      <c r="A5" s="19" t="s">
        <v>4</v>
      </c>
      <c r="B5" s="21" t="s">
        <v>50</v>
      </c>
      <c r="C5" s="24"/>
      <c r="D5" s="21" t="s">
        <v>51</v>
      </c>
      <c r="E5" s="22"/>
      <c r="F5" s="23" t="s">
        <v>52</v>
      </c>
      <c r="G5" s="24"/>
      <c r="H5" s="21" t="s">
        <v>53</v>
      </c>
      <c r="I5" s="22"/>
      <c r="J5" s="23" t="s">
        <v>54</v>
      </c>
      <c r="K5" s="24"/>
      <c r="L5" s="21"/>
      <c r="M5" s="22"/>
      <c r="N5" s="16" t="s">
        <v>11</v>
      </c>
      <c r="O5" s="172" t="s">
        <v>12</v>
      </c>
      <c r="P5" s="172" t="s">
        <v>13</v>
      </c>
    </row>
    <row r="6" spans="1:16" ht="15">
      <c r="A6" s="20"/>
      <c r="B6" s="14" t="s">
        <v>14</v>
      </c>
      <c r="C6" s="14" t="s">
        <v>15</v>
      </c>
      <c r="D6" s="15" t="s">
        <v>14</v>
      </c>
      <c r="E6" s="15" t="s">
        <v>15</v>
      </c>
      <c r="F6" s="14" t="s">
        <v>14</v>
      </c>
      <c r="G6" s="14" t="s">
        <v>15</v>
      </c>
      <c r="H6" s="15" t="s">
        <v>14</v>
      </c>
      <c r="I6" s="15" t="s">
        <v>15</v>
      </c>
      <c r="J6" s="14" t="s">
        <v>14</v>
      </c>
      <c r="K6" s="14" t="s">
        <v>15</v>
      </c>
      <c r="L6" s="15" t="s">
        <v>14</v>
      </c>
      <c r="M6" s="15" t="s">
        <v>15</v>
      </c>
      <c r="N6" s="17"/>
      <c r="O6" s="173"/>
      <c r="P6" s="174"/>
    </row>
    <row r="7" spans="1:16" ht="18.75" customHeight="1">
      <c r="A7" s="185" t="s">
        <v>55</v>
      </c>
      <c r="B7" s="64"/>
      <c r="C7" s="65"/>
      <c r="D7" s="64"/>
      <c r="E7" s="65"/>
      <c r="F7" s="64"/>
      <c r="G7" s="65"/>
      <c r="H7" s="64"/>
      <c r="I7" s="65"/>
      <c r="J7" s="64"/>
      <c r="K7" s="65"/>
      <c r="L7" s="66"/>
      <c r="M7" s="65"/>
      <c r="N7" s="149" t="str">
        <f>VLOOKUP($A7,'Phan ca-DD'!$B$3:$H$55,4,0)</f>
        <v>Cuối tuần</v>
      </c>
      <c r="O7" s="149">
        <f>VLOOKUP($A7,'Phan ca-DD'!$B$57:$H$66,6,0)</f>
        <v>0</v>
      </c>
      <c r="P7" s="152" t="str">
        <f>VLOOKUP($A7,'Phan ca-DD'!$B$3:$H$55,2,0)</f>
        <v>Trường TC KTKT GTVT</v>
      </c>
    </row>
    <row r="8" spans="1:16" ht="18.75" customHeight="1">
      <c r="A8" s="186"/>
      <c r="B8" s="56" t="s">
        <v>28</v>
      </c>
      <c r="C8" s="68"/>
      <c r="D8" s="56" t="s">
        <v>28</v>
      </c>
      <c r="E8" s="68"/>
      <c r="F8" s="56" t="s">
        <v>28</v>
      </c>
      <c r="G8" s="68"/>
      <c r="H8" s="56" t="s">
        <v>28</v>
      </c>
      <c r="I8" s="68"/>
      <c r="J8" s="56" t="s">
        <v>28</v>
      </c>
      <c r="K8" s="68"/>
      <c r="L8" s="69"/>
      <c r="M8" s="70"/>
      <c r="N8" s="150"/>
      <c r="O8" s="150"/>
      <c r="P8" s="153"/>
    </row>
    <row r="9" spans="1:16" ht="18.75" customHeight="1">
      <c r="A9" s="186"/>
      <c r="B9" s="64"/>
      <c r="C9" s="65"/>
      <c r="D9" s="64"/>
      <c r="E9" s="65"/>
      <c r="F9" s="64"/>
      <c r="G9" s="65"/>
      <c r="H9" s="64"/>
      <c r="I9" s="65"/>
      <c r="J9" s="64"/>
      <c r="K9" s="65"/>
      <c r="L9" s="66"/>
      <c r="M9" s="65"/>
      <c r="N9" s="150"/>
      <c r="O9" s="150"/>
      <c r="P9" s="153"/>
    </row>
    <row r="10" spans="1:16" ht="18.75" customHeight="1">
      <c r="A10" s="187"/>
      <c r="B10" s="67"/>
      <c r="C10" s="68"/>
      <c r="D10" s="67"/>
      <c r="E10" s="68"/>
      <c r="F10" s="67"/>
      <c r="G10" s="68"/>
      <c r="H10" s="67"/>
      <c r="I10" s="68"/>
      <c r="J10" s="67"/>
      <c r="K10" s="68"/>
      <c r="L10" s="69"/>
      <c r="M10" s="70"/>
      <c r="N10" s="151"/>
      <c r="O10" s="151"/>
      <c r="P10" s="154"/>
    </row>
    <row r="11" spans="1:16" ht="18.75" customHeight="1">
      <c r="A11" s="185" t="s">
        <v>118</v>
      </c>
      <c r="B11" s="64"/>
      <c r="C11" s="65"/>
      <c r="D11" s="53"/>
      <c r="E11" s="65"/>
      <c r="F11" s="64"/>
      <c r="G11" s="65"/>
      <c r="H11" s="64"/>
      <c r="I11" s="65"/>
      <c r="J11" s="64"/>
      <c r="K11" s="65"/>
      <c r="L11" s="66"/>
      <c r="M11" s="65"/>
      <c r="N11" s="149" t="str">
        <f>VLOOKUP($A11,'Phan ca-DD'!$B$3:$H$55,4,0)</f>
        <v>Cuối tuần</v>
      </c>
      <c r="O11" s="149" t="e">
        <f>VLOOKUP($A11,'Phan ca-DD'!$B$57:$H$66,6,0)</f>
        <v>#N/A</v>
      </c>
      <c r="P11" s="152" t="str">
        <f>VLOOKUP($A11,'Phan ca-DD'!$B$3:$H$55,2,0)</f>
        <v>Trường Cao đẳng Kinh tế Công nghiệp Hà Nội</v>
      </c>
    </row>
    <row r="12" spans="1:16" ht="18.75" customHeight="1">
      <c r="A12" s="186"/>
      <c r="B12" s="67"/>
      <c r="C12" s="68"/>
      <c r="D12" s="67"/>
      <c r="E12" s="68"/>
      <c r="F12" s="67"/>
      <c r="G12" s="68"/>
      <c r="H12" s="67"/>
      <c r="I12" s="68"/>
      <c r="J12" s="67"/>
      <c r="K12" s="68"/>
      <c r="L12" s="69"/>
      <c r="M12" s="70"/>
      <c r="N12" s="150"/>
      <c r="O12" s="150"/>
      <c r="P12" s="153"/>
    </row>
    <row r="13" spans="1:16" ht="18.75" customHeight="1">
      <c r="A13" s="186"/>
      <c r="B13" s="64"/>
      <c r="C13" s="65"/>
      <c r="D13" s="64"/>
      <c r="E13" s="65"/>
      <c r="F13" s="64"/>
      <c r="G13" s="65"/>
      <c r="H13" s="64"/>
      <c r="I13" s="65"/>
      <c r="J13" s="64"/>
      <c r="K13" s="65"/>
      <c r="L13" s="66"/>
      <c r="M13" s="65"/>
      <c r="N13" s="150"/>
      <c r="O13" s="150"/>
      <c r="P13" s="153"/>
    </row>
    <row r="14" spans="1:16" ht="18.75" customHeight="1">
      <c r="A14" s="187"/>
      <c r="B14" s="67"/>
      <c r="C14" s="68"/>
      <c r="D14" s="67"/>
      <c r="E14" s="68"/>
      <c r="F14" s="67"/>
      <c r="G14" s="68"/>
      <c r="H14" s="67"/>
      <c r="I14" s="68"/>
      <c r="J14" s="67"/>
      <c r="K14" s="68"/>
      <c r="L14" s="69"/>
      <c r="M14" s="70"/>
      <c r="N14" s="151"/>
      <c r="O14" s="151"/>
      <c r="P14" s="154"/>
    </row>
    <row r="15" spans="1:16" ht="18.75" customHeight="1">
      <c r="A15" s="185" t="s">
        <v>119</v>
      </c>
      <c r="B15" s="64"/>
      <c r="C15" s="65"/>
      <c r="D15" s="64"/>
      <c r="E15" s="65"/>
      <c r="F15" s="53"/>
      <c r="G15" s="65"/>
      <c r="H15" s="64"/>
      <c r="I15" s="65"/>
      <c r="J15" s="64"/>
      <c r="K15" s="65"/>
      <c r="L15" s="66"/>
      <c r="M15" s="65"/>
      <c r="N15" s="149" t="str">
        <f>VLOOKUP($A15,'Phan ca-DD'!$B$3:$H$55,4,0)</f>
        <v>Cuối tuần</v>
      </c>
      <c r="O15" s="149" t="e">
        <f>VLOOKUP($A15,'Phan ca-DD'!$B$57:$H$66,6,0)</f>
        <v>#N/A</v>
      </c>
      <c r="P15" s="152" t="str">
        <f>VLOOKUP($A15,'Phan ca-DD'!$B$3:$H$55,2,0)</f>
        <v>Trường Cao đẳng Kinh tế Công nghiệp Hà Nội</v>
      </c>
    </row>
    <row r="16" spans="1:16" ht="18.75" customHeight="1">
      <c r="A16" s="186"/>
      <c r="B16" s="67"/>
      <c r="C16" s="68"/>
      <c r="D16" s="67"/>
      <c r="E16" s="68"/>
      <c r="F16" s="67"/>
      <c r="G16" s="68"/>
      <c r="H16" s="67"/>
      <c r="I16" s="68"/>
      <c r="J16" s="67"/>
      <c r="K16" s="68"/>
      <c r="L16" s="69"/>
      <c r="M16" s="70"/>
      <c r="N16" s="150"/>
      <c r="O16" s="150"/>
      <c r="P16" s="153"/>
    </row>
    <row r="17" spans="1:16" ht="18.75" customHeight="1">
      <c r="A17" s="186"/>
      <c r="B17" s="64"/>
      <c r="C17" s="65"/>
      <c r="D17" s="64"/>
      <c r="E17" s="65"/>
      <c r="F17" s="64"/>
      <c r="G17" s="65"/>
      <c r="H17" s="64"/>
      <c r="I17" s="65"/>
      <c r="J17" s="64"/>
      <c r="K17" s="65"/>
      <c r="L17" s="66"/>
      <c r="M17" s="65"/>
      <c r="N17" s="150"/>
      <c r="O17" s="150"/>
      <c r="P17" s="153"/>
    </row>
    <row r="18" spans="1:16" ht="18.75" customHeight="1">
      <c r="A18" s="187"/>
      <c r="B18" s="67"/>
      <c r="C18" s="68"/>
      <c r="D18" s="67"/>
      <c r="E18" s="68"/>
      <c r="F18" s="67"/>
      <c r="G18" s="68"/>
      <c r="H18" s="67"/>
      <c r="I18" s="68"/>
      <c r="J18" s="67"/>
      <c r="K18" s="68"/>
      <c r="L18" s="69"/>
      <c r="M18" s="70"/>
      <c r="N18" s="151"/>
      <c r="O18" s="151"/>
      <c r="P18" s="154"/>
    </row>
    <row r="19" spans="1:16" ht="18.75" customHeight="1">
      <c r="A19" s="185" t="s">
        <v>125</v>
      </c>
      <c r="B19" s="64"/>
      <c r="C19" s="65"/>
      <c r="D19" s="64"/>
      <c r="E19" s="65"/>
      <c r="F19" s="64"/>
      <c r="G19" s="65"/>
      <c r="H19" s="64"/>
      <c r="I19" s="65"/>
      <c r="J19" s="64"/>
      <c r="K19" s="65"/>
      <c r="L19" s="66"/>
      <c r="M19" s="65"/>
      <c r="N19" s="149" t="str">
        <f>VLOOKUP($A19,'Phan ca-DD'!$B$3:$H$55,4,0)</f>
        <v>Cuối tuần</v>
      </c>
      <c r="O19" s="149" t="e">
        <f>VLOOKUP($A19,'Phan ca-DD'!$B$57:$H$66,6,0)</f>
        <v>#N/A</v>
      </c>
      <c r="P19" s="152" t="str">
        <f>VLOOKUP($A19,'Phan ca-DD'!$B$3:$H$55,2,0)</f>
        <v>Trường Cao đẳng Kinh tế Công nghiệp Hà Nội</v>
      </c>
    </row>
    <row r="20" spans="1:16" ht="18.75" customHeight="1">
      <c r="A20" s="186"/>
      <c r="B20" s="67"/>
      <c r="C20" s="68"/>
      <c r="D20" s="67"/>
      <c r="E20" s="68"/>
      <c r="F20" s="67"/>
      <c r="G20" s="68"/>
      <c r="H20" s="67"/>
      <c r="I20" s="68"/>
      <c r="J20" s="67"/>
      <c r="K20" s="68"/>
      <c r="L20" s="69"/>
      <c r="M20" s="70"/>
      <c r="N20" s="150"/>
      <c r="O20" s="150"/>
      <c r="P20" s="153"/>
    </row>
    <row r="21" spans="1:16" ht="18.75" customHeight="1">
      <c r="A21" s="186"/>
      <c r="B21" s="64"/>
      <c r="C21" s="65"/>
      <c r="D21" s="64"/>
      <c r="E21" s="65"/>
      <c r="F21" s="64"/>
      <c r="G21" s="65"/>
      <c r="H21" s="64"/>
      <c r="I21" s="65"/>
      <c r="J21" s="64"/>
      <c r="K21" s="65"/>
      <c r="L21" s="66"/>
      <c r="M21" s="65"/>
      <c r="N21" s="150"/>
      <c r="O21" s="150"/>
      <c r="P21" s="153"/>
    </row>
    <row r="22" spans="1:16" ht="18.75" customHeight="1">
      <c r="A22" s="187"/>
      <c r="B22" s="67"/>
      <c r="C22" s="68"/>
      <c r="D22" s="67"/>
      <c r="E22" s="68"/>
      <c r="F22" s="67"/>
      <c r="G22" s="68"/>
      <c r="H22" s="67"/>
      <c r="I22" s="68"/>
      <c r="J22" s="67"/>
      <c r="K22" s="68"/>
      <c r="L22" s="69"/>
      <c r="M22" s="70"/>
      <c r="N22" s="151"/>
      <c r="O22" s="151"/>
      <c r="P22" s="154"/>
    </row>
    <row r="23" spans="1:16" ht="18.75" customHeight="1">
      <c r="A23" s="186" t="s">
        <v>55</v>
      </c>
      <c r="B23" s="64"/>
      <c r="C23" s="65"/>
      <c r="D23" s="64"/>
      <c r="E23" s="65"/>
      <c r="F23" s="64"/>
      <c r="G23" s="65"/>
      <c r="H23" s="64"/>
      <c r="I23" s="65"/>
      <c r="J23" s="64"/>
      <c r="K23" s="65"/>
      <c r="L23" s="66"/>
      <c r="M23" s="65"/>
      <c r="N23" s="149" t="str">
        <f>VLOOKUP($A23,'Phan ca-DD'!$B$3:$H$55,4,0)</f>
        <v>Cuối tuần</v>
      </c>
      <c r="O23" s="149">
        <f>VLOOKUP($A23,'Phan ca-DD'!$B$58:$H$70,6,0)</f>
        <v>0</v>
      </c>
      <c r="P23" s="152" t="str">
        <f>VLOOKUP($A23,'Phan ca-DD'!$B$3:$H$55,2,0)</f>
        <v>Trường TC KTKT GTVT</v>
      </c>
    </row>
    <row r="24" spans="1:16" ht="18.75" customHeight="1">
      <c r="A24" s="186"/>
      <c r="B24" s="56" t="s">
        <v>28</v>
      </c>
      <c r="C24" s="68"/>
      <c r="D24" s="56" t="s">
        <v>28</v>
      </c>
      <c r="E24" s="68"/>
      <c r="F24" s="56" t="s">
        <v>28</v>
      </c>
      <c r="G24" s="68"/>
      <c r="H24" s="56" t="s">
        <v>28</v>
      </c>
      <c r="I24" s="68"/>
      <c r="J24" s="56" t="s">
        <v>28</v>
      </c>
      <c r="K24" s="68"/>
      <c r="L24" s="69"/>
      <c r="M24" s="70"/>
      <c r="N24" s="150"/>
      <c r="O24" s="150"/>
      <c r="P24" s="153"/>
    </row>
    <row r="25" spans="1:16" ht="18.75" customHeight="1">
      <c r="A25" s="186"/>
      <c r="B25" s="64"/>
      <c r="C25" s="65"/>
      <c r="D25" s="64"/>
      <c r="E25" s="65"/>
      <c r="F25" s="64"/>
      <c r="G25" s="65"/>
      <c r="H25" s="64"/>
      <c r="I25" s="65"/>
      <c r="J25" s="64"/>
      <c r="K25" s="65"/>
      <c r="L25" s="66"/>
      <c r="M25" s="65"/>
      <c r="N25" s="150"/>
      <c r="O25" s="150"/>
      <c r="P25" s="153"/>
    </row>
    <row r="26" spans="1:16" ht="18.75" customHeight="1">
      <c r="A26" s="187"/>
      <c r="B26" s="67"/>
      <c r="C26" s="68"/>
      <c r="D26" s="67"/>
      <c r="E26" s="68"/>
      <c r="F26" s="67"/>
      <c r="G26" s="68"/>
      <c r="H26" s="67"/>
      <c r="I26" s="68"/>
      <c r="J26" s="67"/>
      <c r="K26" s="68"/>
      <c r="L26" s="69"/>
      <c r="M26" s="70"/>
      <c r="N26" s="151"/>
      <c r="O26" s="151"/>
      <c r="P26" s="154"/>
    </row>
    <row r="28" spans="1:16" ht="15" customHeight="1">
      <c r="A28" s="26" t="s">
        <v>17</v>
      </c>
      <c r="C28" s="8"/>
      <c r="E28" s="8"/>
      <c r="G28" s="8"/>
      <c r="I28" s="8"/>
      <c r="K28" s="25"/>
      <c r="L28" s="37"/>
      <c r="M28" s="37"/>
      <c r="N28" s="37"/>
      <c r="O28" s="37"/>
      <c r="P28" s="37"/>
    </row>
    <row r="29" spans="1:16" ht="18.75" customHeight="1">
      <c r="A29" s="27">
        <v>1</v>
      </c>
      <c r="B29" s="28" t="s">
        <v>18</v>
      </c>
      <c r="C29" s="28"/>
      <c r="D29" s="28"/>
      <c r="E29" s="28"/>
      <c r="F29" s="28"/>
      <c r="G29" s="28"/>
      <c r="H29" s="28"/>
      <c r="I29" s="28"/>
      <c r="J29" s="28"/>
      <c r="K29" s="29"/>
      <c r="P29" s="33"/>
    </row>
    <row r="30" spans="1:16" ht="18.75" customHeight="1">
      <c r="A30" s="27"/>
      <c r="B30" s="34" t="s">
        <v>19</v>
      </c>
      <c r="C30" s="34"/>
      <c r="D30" s="34"/>
      <c r="E30" s="34"/>
      <c r="F30" s="34"/>
      <c r="G30" s="34"/>
      <c r="H30" s="34"/>
      <c r="I30" s="34"/>
      <c r="J30" s="34"/>
      <c r="K30" s="29"/>
      <c r="L30" s="30"/>
      <c r="M30" s="30"/>
      <c r="N30" s="31"/>
      <c r="O30" s="32"/>
      <c r="P30" s="33"/>
    </row>
    <row r="31" spans="1:16" ht="18.75" customHeight="1">
      <c r="A31" s="27">
        <v>2</v>
      </c>
      <c r="B31" s="34" t="s">
        <v>38</v>
      </c>
      <c r="C31" s="34"/>
      <c r="D31" s="34"/>
      <c r="E31" s="34"/>
      <c r="F31" s="34"/>
      <c r="G31" s="34"/>
      <c r="H31" s="34"/>
      <c r="I31" s="34"/>
      <c r="J31" s="34"/>
      <c r="K31" s="29"/>
      <c r="L31" s="30"/>
      <c r="M31" s="30"/>
      <c r="N31" s="31"/>
      <c r="O31" s="32"/>
      <c r="P31" s="33"/>
    </row>
    <row r="32" spans="1:16" ht="18.75" customHeight="1">
      <c r="A32" s="27"/>
      <c r="B32" s="30"/>
      <c r="C32" s="30"/>
      <c r="D32" s="28"/>
      <c r="E32" s="35" t="s">
        <v>20</v>
      </c>
      <c r="F32" s="28"/>
      <c r="G32" s="30"/>
      <c r="H32" s="30"/>
      <c r="I32" s="30"/>
      <c r="J32" s="30"/>
      <c r="K32" s="29"/>
      <c r="L32" s="30"/>
      <c r="M32" s="30"/>
      <c r="N32" s="31"/>
      <c r="O32" s="32"/>
      <c r="P32" s="33"/>
    </row>
    <row r="33" spans="1:16" ht="18.75" customHeight="1">
      <c r="A33" s="27"/>
      <c r="B33" s="30"/>
      <c r="C33" s="30"/>
      <c r="D33" s="28"/>
      <c r="E33" s="35" t="s">
        <v>21</v>
      </c>
      <c r="F33" s="28"/>
      <c r="G33" s="30"/>
      <c r="H33" s="30"/>
      <c r="I33" s="30"/>
      <c r="J33" s="30"/>
      <c r="K33" s="35"/>
      <c r="L33" s="36"/>
      <c r="M33" s="36"/>
      <c r="N33" s="36"/>
      <c r="O33" s="36"/>
      <c r="P33" s="36"/>
    </row>
  </sheetData>
  <sheetProtection/>
  <autoFilter ref="A6:P22"/>
  <mergeCells count="23">
    <mergeCell ref="P19:P22"/>
    <mergeCell ref="P7:P10"/>
    <mergeCell ref="A15:A18"/>
    <mergeCell ref="N15:N18"/>
    <mergeCell ref="O15:O18"/>
    <mergeCell ref="P15:P18"/>
    <mergeCell ref="A11:A14"/>
    <mergeCell ref="N11:N14"/>
    <mergeCell ref="O11:O14"/>
    <mergeCell ref="P11:P14"/>
    <mergeCell ref="A23:A26"/>
    <mergeCell ref="N23:N26"/>
    <mergeCell ref="O23:O26"/>
    <mergeCell ref="P23:P26"/>
    <mergeCell ref="A19:A22"/>
    <mergeCell ref="N19:N22"/>
    <mergeCell ref="O19:O22"/>
    <mergeCell ref="A7:A10"/>
    <mergeCell ref="A1:P1"/>
    <mergeCell ref="P5:P6"/>
    <mergeCell ref="O5:O6"/>
    <mergeCell ref="N7:N10"/>
    <mergeCell ref="O7:O10"/>
  </mergeCells>
  <conditionalFormatting sqref="D16:K16 D19:K20 F20:F22 I19:K22 H20:H22 K11:M22 D20:D22 L24 L26 M23:M26 B23:K26 L8 L10 B11:C22 M7:M10 J11:J18 D11:D18 F11:F18 E11:E22 I11:I22 H11:H18 G11:G22 B7:K10">
    <cfRule type="cellIs" priority="1" dxfId="0" operator="equal" stopIfTrue="1">
      <formula>#REF!</formula>
    </cfRule>
  </conditionalFormatting>
  <printOptions/>
  <pageMargins left="0.2" right="0.19" top="0.75" bottom="0.75" header="0.3" footer="0.3"/>
  <pageSetup horizontalDpi="600" verticalDpi="600" orientation="landscape" paperSize="9" r:id="rId1"/>
  <headerFooter alignWithMargins="0">
    <oddFooter>&amp;C&amp;P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Microsoft</cp:lastModifiedBy>
  <cp:lastPrinted>2012-06-08T02:59:00Z</cp:lastPrinted>
  <dcterms:created xsi:type="dcterms:W3CDTF">2006-02-19T09:25:24Z</dcterms:created>
  <dcterms:modified xsi:type="dcterms:W3CDTF">2012-10-23T03:00:11Z</dcterms:modified>
  <cp:category/>
  <cp:version/>
  <cp:contentType/>
  <cp:contentStatus/>
</cp:coreProperties>
</file>