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15" windowWidth="10875" windowHeight="5640" tabRatio="922" activeTab="2"/>
  </bookViews>
  <sheets>
    <sheet name="Phan ca-DD" sheetId="1" r:id="rId1"/>
    <sheet name="TKB(DHCN)" sheetId="2" r:id="rId2"/>
    <sheet name="TKB(DHCN-Doilich)" sheetId="3" r:id="rId3"/>
    <sheet name="TKB(DHCN-Cuoituan)" sheetId="4" r:id="rId4"/>
    <sheet name="TKB(DHCN-Cuoituan-Doilich)" sheetId="5" r:id="rId5"/>
  </sheets>
  <definedNames>
    <definedName name="_xlnm._FilterDatabase" localSheetId="0" hidden="1">'Phan ca-DD'!$B$2:$I$71</definedName>
    <definedName name="_xlnm._FilterDatabase" localSheetId="1" hidden="1">'TKB(DHCN)'!$A$6:$Z$102</definedName>
    <definedName name="_xlnm._FilterDatabase" localSheetId="3" hidden="1">'TKB(DHCN-Cuoituan)'!$A$6:$P$10</definedName>
    <definedName name="_xlnm._FilterDatabase" localSheetId="4" hidden="1">'TKB(DHCN-Cuoituan-Doilich)'!$A$6:$P$10</definedName>
    <definedName name="_xlnm._FilterDatabase" localSheetId="2" hidden="1">'TKB(DHCN-Doilich)'!$A$6:$Z$14</definedName>
    <definedName name="_xlnm.Print_Titles" localSheetId="1">'TKB(DHCN)'!$1:$6</definedName>
    <definedName name="_xlnm.Print_Titles" localSheetId="3">'TKB(DHCN-Cuoituan)'!$1:$6</definedName>
    <definedName name="_xlnm.Print_Titles" localSheetId="4">'TKB(DHCN-Cuoituan-Doilich)'!$1:$6</definedName>
    <definedName name="_xlnm.Print_Titles" localSheetId="2">'TKB(DHCN-Doilich)'!$1:$6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W5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<sst xmlns="http://schemas.openxmlformats.org/spreadsheetml/2006/main" count="953" uniqueCount="260">
  <si>
    <t>HỆ:</t>
  </si>
  <si>
    <t>KHÓA:</t>
  </si>
  <si>
    <t>HỌC KỲ:</t>
  </si>
  <si>
    <t>Đơn vị nhận:</t>
  </si>
  <si>
    <t>Tên lớp
quản lý</t>
  </si>
  <si>
    <t>Thứ 2</t>
  </si>
  <si>
    <t>Thứ 3</t>
  </si>
  <si>
    <t>Thứ 4</t>
  </si>
  <si>
    <t>Thứ 5</t>
  </si>
  <si>
    <t>Thứ 6</t>
  </si>
  <si>
    <t>Thứ 7</t>
  </si>
  <si>
    <t>Ca học</t>
  </si>
  <si>
    <t>Ngày bắt đầu học</t>
  </si>
  <si>
    <t>Địa điểm</t>
  </si>
  <si>
    <t>Môn học</t>
  </si>
  <si>
    <t>Tiết</t>
  </si>
  <si>
    <t>T</t>
  </si>
  <si>
    <t>Yêu cầu:</t>
  </si>
  <si>
    <t xml:space="preserve">Các đơn vị phân công giáo viên giảng dạy trực tiếp trên TKB và lập TKBCN cho từng giáo viên theo tổ môn. </t>
  </si>
  <si>
    <r>
      <t xml:space="preserve">Tên giáo viên được viết tắt: </t>
    </r>
    <r>
      <rPr>
        <b/>
        <sz val="10"/>
        <rFont val="Arial"/>
        <family val="2"/>
      </rPr>
      <t>họ.tênđệm.tên</t>
    </r>
    <r>
      <rPr>
        <sz val="10"/>
        <rFont val="Arial"/>
        <family val="2"/>
      </rPr>
      <t xml:space="preserve">. Ví dụ: </t>
    </r>
    <r>
      <rPr>
        <b/>
        <sz val="10"/>
        <rFont val="Arial"/>
        <family val="2"/>
      </rPr>
      <t>Nguyễn Văn Tuấn</t>
    </r>
    <r>
      <rPr>
        <sz val="10"/>
        <rFont val="Arial"/>
        <family val="2"/>
      </rPr>
      <t>, khi điền vào TKB sẽ là:</t>
    </r>
    <r>
      <rPr>
        <b/>
        <sz val="10"/>
        <rFont val="Arial"/>
        <family val="2"/>
      </rPr>
      <t xml:space="preserve"> N.V.Tuấn</t>
    </r>
  </si>
  <si>
    <t>username: giaovien</t>
  </si>
  <si>
    <t>password: giaovien</t>
  </si>
  <si>
    <t>LIÊN THÔNG CĐ-ĐH</t>
  </si>
  <si>
    <t>Những lớp không phân công được giáo viên giảng dạy, đề nghị các đơn vị tổng hợp và làm việc trực tiếp</t>
  </si>
  <si>
    <t>ĐT: 04.7655121 số lẻ 206.</t>
  </si>
  <si>
    <t>(chuyển theo địa chỉ Email: vnanh77@gmail.com)</t>
  </si>
  <si>
    <t>GV:</t>
  </si>
  <si>
    <t>13,14,15,16</t>
  </si>
  <si>
    <t>13,14,15</t>
  </si>
  <si>
    <t>Tâm lý học đại cương-tâm lý học tiêu dùng</t>
  </si>
  <si>
    <t>Quản trị học</t>
  </si>
  <si>
    <t>Kinh tế lượng</t>
  </si>
  <si>
    <t>Tài chính - Tiền tệ</t>
  </si>
  <si>
    <t xml:space="preserve">Kế toán tài chính </t>
  </si>
  <si>
    <t>KHCB, KTKT, QLKD</t>
  </si>
  <si>
    <r>
      <t xml:space="preserve">File thời khóa biểu lấy tại địa chỉ: </t>
    </r>
    <r>
      <rPr>
        <b/>
        <sz val="10"/>
        <rFont val="Arial"/>
        <family val="2"/>
      </rPr>
      <t>ftp://www.haui.edu.vn/PHONG DAO TAO/Thoi Khoa Bieu/2. He CD-DH</t>
    </r>
  </si>
  <si>
    <t>Xác suất thống kê</t>
  </si>
  <si>
    <t>CK,Ô,Điện,ĐT,CNTT,NN,KT,Hoá,KHCB,DH,SC</t>
  </si>
  <si>
    <t>Tối T6</t>
  </si>
  <si>
    <t>Sáng T7</t>
  </si>
  <si>
    <t>Chiều T7</t>
  </si>
  <si>
    <t>Sáng CN</t>
  </si>
  <si>
    <t>Chiều CN</t>
  </si>
  <si>
    <t>13,14</t>
  </si>
  <si>
    <t>15,16</t>
  </si>
  <si>
    <t>THỜI KHÓA BIỂU</t>
  </si>
  <si>
    <t>CƠ KHÍ 1</t>
  </si>
  <si>
    <t>Nguyên lý động cơ đốt trong</t>
  </si>
  <si>
    <t>Sức bền vật liệu</t>
  </si>
  <si>
    <t>CƠ KHÍ 2</t>
  </si>
  <si>
    <t>CƠ
ĐIỆN TỬ 1</t>
  </si>
  <si>
    <t>Thủy Lực đại cương</t>
  </si>
  <si>
    <t>Kỹ thuật nhiệt</t>
  </si>
  <si>
    <t>ÔTÔ 1</t>
  </si>
  <si>
    <t>Lôgíc học</t>
  </si>
  <si>
    <t>Phương pháp tính</t>
  </si>
  <si>
    <t>ÔTÔ 2</t>
  </si>
  <si>
    <t>ĐIỆN 1</t>
  </si>
  <si>
    <t>Kinh tế học đại cương</t>
  </si>
  <si>
    <t>Quản trị kinh doanh</t>
  </si>
  <si>
    <t>ĐIỆN 2</t>
  </si>
  <si>
    <t>ĐIỆN TỬ 1</t>
  </si>
  <si>
    <t>Kiến trúc máy tính</t>
  </si>
  <si>
    <t>Thông tin số</t>
  </si>
  <si>
    <t>ĐIỆN TỬ 2</t>
  </si>
  <si>
    <t>KHMT 1</t>
  </si>
  <si>
    <t>Kỹ thuật lập trình</t>
  </si>
  <si>
    <t>Nhập môn công nghệ phần mềm</t>
  </si>
  <si>
    <t>Trí tuệ nhân tạo</t>
  </si>
  <si>
    <t>Lý thuyết đồ thị</t>
  </si>
  <si>
    <t>QTKD 1</t>
  </si>
  <si>
    <t>Toán cao cấp C3</t>
  </si>
  <si>
    <t>Marketing</t>
  </si>
  <si>
    <t>Khu A</t>
  </si>
  <si>
    <t>Ôtô 1</t>
  </si>
  <si>
    <t>Ôtô 2</t>
  </si>
  <si>
    <t>Điện 1</t>
  </si>
  <si>
    <t>Điện 2</t>
  </si>
  <si>
    <t>Điện tử 1</t>
  </si>
  <si>
    <t>Điện tử 2</t>
  </si>
  <si>
    <t>Hóa 1</t>
  </si>
  <si>
    <t>HÓA 1</t>
  </si>
  <si>
    <t>2 tuần</t>
  </si>
  <si>
    <t>Toán cao cấp A3</t>
  </si>
  <si>
    <t>Tiếng anh không chuyên</t>
  </si>
  <si>
    <t>Vẽ và thiết kế trên máy tính (CADD)</t>
  </si>
  <si>
    <t>Vật lý 1</t>
  </si>
  <si>
    <t>Quản trị văn phòng</t>
  </si>
  <si>
    <t>90
3 tuần</t>
  </si>
  <si>
    <r>
      <t xml:space="preserve">với đ/c </t>
    </r>
    <r>
      <rPr>
        <b/>
        <i/>
        <sz val="13"/>
        <rFont val="Arial"/>
        <family val="2"/>
      </rPr>
      <t>Vũ Ngọc Ánh</t>
    </r>
    <r>
      <rPr>
        <sz val="13"/>
        <rFont val="Arial"/>
        <family val="2"/>
      </rPr>
      <t xml:space="preserve"> trước ngày:</t>
    </r>
    <r>
      <rPr>
        <b/>
        <sz val="13"/>
        <rFont val="Arial"/>
        <family val="2"/>
      </rPr>
      <t xml:space="preserve"> 10/11/2011</t>
    </r>
  </si>
  <si>
    <r>
      <t xml:space="preserve">Mỗi đơn vị chuyển 01 bản mềm TKB đã phân công giáo viên và TKBCN về Phòng Đào tạo trước ngày: </t>
    </r>
    <r>
      <rPr>
        <b/>
        <sz val="13"/>
        <rFont val="Arial"/>
        <family val="2"/>
      </rPr>
      <t>12/11/2011</t>
    </r>
  </si>
  <si>
    <r>
      <t xml:space="preserve">File thời khóa biểu lấy tại địa chỉ: </t>
    </r>
    <r>
      <rPr>
        <b/>
        <sz val="10"/>
        <rFont val="Arial"/>
        <family val="2"/>
      </rPr>
      <t>ftp://www.haui.edu.vn/PHONG DAO TAO/Thoi Khoa Bieu/2. Hệ CĐ-ĐH/Khoa 5</t>
    </r>
  </si>
  <si>
    <t>Tối</t>
  </si>
  <si>
    <t>Toán</t>
  </si>
  <si>
    <t>0/9; 5/7</t>
  </si>
  <si>
    <t>THỜI KHÓA BIỂU (CÁC LỚP HỌC TẠI KHU A - HỌC CUỐI TUẦN)</t>
  </si>
  <si>
    <t>CN May 1</t>
  </si>
  <si>
    <t>THỜI KHÓA BIỂU (Đổi lịch)</t>
  </si>
  <si>
    <t>THỜI KHÓA BIỂU (CÁC LỚP HỌC TẠI KHU A - HỌC CUỐI TUẦN - ĐỔI LỊCH)</t>
  </si>
  <si>
    <t>CĐ ĐH-K6</t>
  </si>
  <si>
    <t>KTN 1</t>
  </si>
  <si>
    <t xml:space="preserve">Ngày lập: </t>
  </si>
  <si>
    <t>Đổi lịch</t>
  </si>
  <si>
    <t>CƠ KHÍ 3</t>
  </si>
  <si>
    <t>ĐiỆN TỬ 3</t>
  </si>
  <si>
    <t>KHMT 2</t>
  </si>
  <si>
    <t>HÓA 2</t>
  </si>
  <si>
    <t xml:space="preserve">Tối </t>
  </si>
  <si>
    <t>KhuA</t>
  </si>
  <si>
    <t>Hóa 2</t>
  </si>
  <si>
    <t>CƠ ĐT 1</t>
  </si>
  <si>
    <t>Điện tử 3</t>
  </si>
  <si>
    <t>KT 1</t>
  </si>
  <si>
    <t>KT 2</t>
  </si>
  <si>
    <t>KT 3</t>
  </si>
  <si>
    <t>KT 4</t>
  </si>
  <si>
    <t>Nguyên lý – chi tiết máy(CK)</t>
  </si>
  <si>
    <t>Vật lý 2 (CĐT)</t>
  </si>
  <si>
    <t>Kỹ thuật mạch điện tử</t>
  </si>
  <si>
    <t>Dao động kỹ thuật</t>
  </si>
  <si>
    <t>Vi xử lý và ghép nối máy tính</t>
  </si>
  <si>
    <t>Hệ thống tự động thủy khí</t>
  </si>
  <si>
    <t>Tự động hoá quá trình sản xuất</t>
  </si>
  <si>
    <t>Động lực học dao động</t>
  </si>
  <si>
    <t>Tổ chức và quản lý xí nghiệp sửa chữa Ôtô</t>
  </si>
  <si>
    <t xml:space="preserve">Bảo dưỡng chẩn đoán kỹ thuật ôtô </t>
  </si>
  <si>
    <t>Lý thuyết ô tô</t>
  </si>
  <si>
    <t>Vật liệu khai thác ôtô</t>
  </si>
  <si>
    <t>Thiết kế xưởng(Ô)</t>
  </si>
  <si>
    <t>30x2</t>
  </si>
  <si>
    <t>Hệ thu thập dữ liệu và điều khiển</t>
  </si>
  <si>
    <t>Tính toán  sửa chữa dây quấn máy điện</t>
  </si>
  <si>
    <t>Kỹ thuật cháy</t>
  </si>
  <si>
    <t>Kĩ thuật sấy</t>
  </si>
  <si>
    <t>Kĩ thuật lạnh ứng dụng</t>
  </si>
  <si>
    <t>Hàm số biến số phức</t>
  </si>
  <si>
    <t>Mạch điện tử 2</t>
  </si>
  <si>
    <t>Thông tin tương tự</t>
  </si>
  <si>
    <t>Mạng máy tính</t>
  </si>
  <si>
    <t>Khai thác dữ liệu (Data Mining)</t>
  </si>
  <si>
    <t>Một số phương pháp tính toán mềm</t>
  </si>
  <si>
    <t>Công nghệ thực tại ảo</t>
  </si>
  <si>
    <t>Phần mềm mã nguồn mở</t>
  </si>
  <si>
    <t>Lập trình ứng dụng CSDL trên web</t>
  </si>
  <si>
    <t>Kế toán quản trị</t>
  </si>
  <si>
    <t>Kế toán thương mại dịch vụ</t>
  </si>
  <si>
    <t>Phân tích hoạt động kinh tế</t>
  </si>
  <si>
    <t>Quản trị doanh nghiệp (QLKD)</t>
  </si>
  <si>
    <t>Dịch vụ khách hàng</t>
  </si>
  <si>
    <t>Kế hoạch kinh doanh</t>
  </si>
  <si>
    <t>Hóa lý 2</t>
  </si>
  <si>
    <t>Hoá học xanh</t>
  </si>
  <si>
    <t>Kỹ thuật phản ứng</t>
  </si>
  <si>
    <t>Cơ chế phản ứng hoá hữu cơ</t>
  </si>
  <si>
    <t>30x3</t>
  </si>
  <si>
    <t>Lịch sử thời trang</t>
  </si>
  <si>
    <r>
      <t xml:space="preserve">File thời khóa biểu lấy tại địa chỉ: </t>
    </r>
    <r>
      <rPr>
        <b/>
        <sz val="10"/>
        <rFont val="Arial"/>
        <family val="2"/>
      </rPr>
      <t>ftp://www.haui.edu.vn/PHONG DAO TAO/Thoi Khoa Bieu/2. Hệ CĐ-ĐH/Khoa 6</t>
    </r>
  </si>
  <si>
    <t>KHMT 3(Du học)</t>
  </si>
  <si>
    <t>QTKD 2
(Du học)</t>
  </si>
  <si>
    <t>KHMT 3
(Du học)</t>
  </si>
  <si>
    <t>QTKD 2(Du học)</t>
  </si>
  <si>
    <t>Ngày lập: 27/08/2013</t>
  </si>
  <si>
    <t>Công nghệ chế tạo và đồ gá</t>
  </si>
  <si>
    <t>Kỹ thuật CAD/CAM-CNC</t>
  </si>
  <si>
    <t>Thiết kế xưởng(CK)</t>
  </si>
  <si>
    <t>45
8/6</t>
  </si>
  <si>
    <t>30
4/7
1 tuần</t>
  </si>
  <si>
    <t>30
4/7</t>
  </si>
  <si>
    <t>Đồ án môn học CNCTM</t>
  </si>
  <si>
    <t>Thực tập CNC</t>
  </si>
  <si>
    <t>Thực tập tốt nghiệp(CK)</t>
  </si>
  <si>
    <t>2tuần</t>
  </si>
  <si>
    <t>5 tuần</t>
  </si>
  <si>
    <t>Kinh tế học Đại cương</t>
  </si>
  <si>
    <t>Kỹ thuật Robot(Cơ ĐTử)</t>
  </si>
  <si>
    <t>Cơ điện tử</t>
  </si>
  <si>
    <t>Vẽ và thiết kế trên máy tính(Cơ ĐTử)</t>
  </si>
  <si>
    <t>6/7</t>
  </si>
  <si>
    <t>4/7
1 tuần</t>
  </si>
  <si>
    <t>4/7
2 tuần</t>
  </si>
  <si>
    <t>CIM/FMS</t>
  </si>
  <si>
    <t>Thực tập tốt nghiệp(CĐT)</t>
  </si>
  <si>
    <t>Thí nghiệm Ôtô</t>
  </si>
  <si>
    <t>Thực hành động cơ II</t>
  </si>
  <si>
    <t>Thực hành điện ôtô</t>
  </si>
  <si>
    <t>Thực hành Lái xe</t>
  </si>
  <si>
    <t>16/4;</t>
  </si>
  <si>
    <t>6 tuần</t>
  </si>
  <si>
    <t>Thực tập tốt nghiệp(Ô)</t>
  </si>
  <si>
    <t>Hệ thống điện và vận hành điều khiển HTĐ</t>
  </si>
  <si>
    <t>12/4;</t>
  </si>
  <si>
    <t>Tự động hoá quá trình công nghệ</t>
  </si>
  <si>
    <t>8/4;</t>
  </si>
  <si>
    <t xml:space="preserve">Đồ án Điều hoà không khí </t>
  </si>
  <si>
    <t>Tự động hóa hệ thống lạnh</t>
  </si>
  <si>
    <t>Tin học ứng dụng</t>
  </si>
  <si>
    <t>Nhà máy nhiệt điện</t>
  </si>
  <si>
    <t>60
2 tuần</t>
  </si>
  <si>
    <t>45
6/8;</t>
  </si>
  <si>
    <t>60
4/8;
1 tuần</t>
  </si>
  <si>
    <t>Chuyên đề lạnh</t>
  </si>
  <si>
    <t>30
4/8;</t>
  </si>
  <si>
    <t>Kỹ thuật siêu cao tần</t>
  </si>
  <si>
    <t>Đo lường cảm biến</t>
  </si>
  <si>
    <t>Kỹ thuật Robot(Đ.Tử)</t>
  </si>
  <si>
    <t>Đồ án 2</t>
  </si>
  <si>
    <t>6/5;</t>
  </si>
  <si>
    <t>8/5;
30x2</t>
  </si>
  <si>
    <t>6/5;
30x1</t>
  </si>
  <si>
    <t>Quy hoạch tuyến tính</t>
  </si>
  <si>
    <t>Chuyên đề: Lập trình nhúng cơ bản</t>
  </si>
  <si>
    <t>Lý thuyết tập thô và ứng dụng</t>
  </si>
  <si>
    <t>Cơ sở dữ liệu phân tán</t>
  </si>
  <si>
    <t>4/10;</t>
  </si>
  <si>
    <t>6/10;</t>
  </si>
  <si>
    <t>8/10;</t>
  </si>
  <si>
    <t>Marketing căn bản</t>
  </si>
  <si>
    <t>Kế toán ngân hàng</t>
  </si>
  <si>
    <t>Kiểm toán</t>
  </si>
  <si>
    <t>6/8;</t>
  </si>
  <si>
    <t>Phân tích hoạt động SXKD</t>
  </si>
  <si>
    <t>Đề án kinh tế và quản lý doanh nghiệp</t>
  </si>
  <si>
    <t>Tin quản trị</t>
  </si>
  <si>
    <t>5/9;</t>
  </si>
  <si>
    <t>8/9;</t>
  </si>
  <si>
    <t>Tổng hợp hữu cơ</t>
  </si>
  <si>
    <t>Gia công chất dẻo</t>
  </si>
  <si>
    <t>Công nghệ mạ điện</t>
  </si>
  <si>
    <t>Công nghệ SX vật liệu silicat - 2</t>
  </si>
  <si>
    <t>4/7;4/5
30x1</t>
  </si>
  <si>
    <t>4/7;0/5</t>
  </si>
  <si>
    <t>4/7;0/5
30x1</t>
  </si>
  <si>
    <t>4/7;4/5</t>
  </si>
  <si>
    <t>Phân khoáng</t>
  </si>
  <si>
    <t>Phân tích công nghiệp</t>
  </si>
  <si>
    <t>0/7;6/5</t>
  </si>
  <si>
    <r>
      <t xml:space="preserve">với đ/c </t>
    </r>
    <r>
      <rPr>
        <b/>
        <i/>
        <sz val="13"/>
        <rFont val="Arial"/>
        <family val="2"/>
      </rPr>
      <t>Vũ Ngọc Ánh</t>
    </r>
    <r>
      <rPr>
        <sz val="13"/>
        <rFont val="Arial"/>
        <family val="2"/>
      </rPr>
      <t xml:space="preserve"> trước ngày:</t>
    </r>
    <r>
      <rPr>
        <b/>
        <sz val="13"/>
        <rFont val="Arial"/>
        <family val="2"/>
      </rPr>
      <t xml:space="preserve"> 14/10/2013</t>
    </r>
  </si>
  <si>
    <r>
      <t>Mỗi đơn vị chuyển 01 bản mềm TKB đã phân công giáo viên và TKBCN về Phòng Đào tạo trước ngày: 21</t>
    </r>
    <r>
      <rPr>
        <b/>
        <sz val="13"/>
        <rFont val="Arial"/>
        <family val="2"/>
      </rPr>
      <t>/10/2013</t>
    </r>
  </si>
  <si>
    <t>GV: N.V.Hoàn</t>
  </si>
  <si>
    <t>GV:N.T.Anh</t>
  </si>
  <si>
    <t>GV: N.X.Huy</t>
  </si>
  <si>
    <t>GV: L..T.H.Nhung</t>
  </si>
  <si>
    <t>GV: T.Q.Hải</t>
  </si>
  <si>
    <t>GV: N.T.Anh</t>
  </si>
  <si>
    <t>GV:L.T.H.Nhung</t>
  </si>
  <si>
    <t>GV:N.V.Hoàn</t>
  </si>
  <si>
    <t>GV:Ng.Đức Nam</t>
  </si>
  <si>
    <t>GV:Ng.Xuân Bình</t>
  </si>
  <si>
    <t>GV:Đỗ Văn Cường</t>
  </si>
  <si>
    <t>GV:Ph.Thế Vũ</t>
  </si>
  <si>
    <t>GV:N.T.SỸ</t>
  </si>
  <si>
    <t>GV:N.T.MAI</t>
  </si>
  <si>
    <t>GV:T.V.LONG</t>
  </si>
  <si>
    <t>GV:N.V.THÀNH</t>
  </si>
  <si>
    <t>GV:D.V.ĐỨC</t>
  </si>
  <si>
    <t>GV:H.T.DŨNG</t>
  </si>
  <si>
    <t>GV:Đ.N.HOÀNH</t>
  </si>
  <si>
    <t>GV:N.Q.THƠ</t>
  </si>
  <si>
    <t>GV:N.V.TÂM</t>
  </si>
  <si>
    <t>GV: V.M.Khôi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</si>
</sst>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d\,\ yyyy"/>
    <numFmt numFmtId="181" formatCode="B1mmm\-yy"/>
    <numFmt numFmtId="182" formatCode="mmm\-yyyy"/>
  </numFmts>
  <fonts count="59">
    <font>
      <sz val="10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8"/>
      <name val="Arial"/>
      <family val="2"/>
    </font>
    <font>
      <b/>
      <sz val="8"/>
      <color indexed="10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3"/>
      <color indexed="8"/>
      <name val="Times New Roman"/>
      <family val="1"/>
    </font>
    <font>
      <sz val="7"/>
      <name val="Arial"/>
      <family val="2"/>
    </font>
    <font>
      <i/>
      <sz val="7"/>
      <name val="Arial"/>
      <family val="2"/>
    </font>
    <font>
      <i/>
      <sz val="7"/>
      <color indexed="17"/>
      <name val="Arial"/>
      <family val="2"/>
    </font>
    <font>
      <sz val="9"/>
      <color indexed="8"/>
      <name val="Times New Roman"/>
      <family val="1"/>
    </font>
    <font>
      <sz val="13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color indexed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i/>
      <sz val="7"/>
      <color indexed="8"/>
      <name val="Times New Roman"/>
      <family val="1"/>
    </font>
    <font>
      <b/>
      <sz val="18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7" borderId="1" applyNumberFormat="0" applyAlignment="0" applyProtection="0"/>
    <xf numFmtId="0" fontId="49" fillId="0" borderId="6" applyNumberFormat="0" applyFill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11" borderId="11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top"/>
    </xf>
    <xf numFmtId="14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4" fontId="10" fillId="0" borderId="15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Alignment="1">
      <alignment horizontal="left"/>
    </xf>
    <xf numFmtId="0" fontId="23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25" fillId="0" borderId="0" xfId="0" applyFont="1" applyAlignment="1">
      <alignment vertical="top"/>
    </xf>
    <xf numFmtId="0" fontId="10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14" fontId="10" fillId="0" borderId="17" xfId="0" applyNumberFormat="1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1" fillId="0" borderId="20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 quotePrefix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14" fontId="10" fillId="17" borderId="23" xfId="0" applyNumberFormat="1" applyFont="1" applyFill="1" applyBorder="1" applyAlignment="1">
      <alignment horizontal="center" vertical="center" wrapText="1"/>
    </xf>
    <xf numFmtId="0" fontId="10" fillId="17" borderId="23" xfId="0" applyFont="1" applyFill="1" applyBorder="1" applyAlignment="1">
      <alignment horizontal="center" vertical="center"/>
    </xf>
    <xf numFmtId="14" fontId="10" fillId="0" borderId="23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0" fillId="24" borderId="17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14" fontId="10" fillId="24" borderId="17" xfId="0" applyNumberFormat="1" applyFont="1" applyFill="1" applyBorder="1" applyAlignment="1">
      <alignment horizontal="center" vertical="center"/>
    </xf>
    <xf numFmtId="14" fontId="9" fillId="24" borderId="10" xfId="0" applyNumberFormat="1" applyFont="1" applyFill="1" applyBorder="1" applyAlignment="1" quotePrefix="1">
      <alignment horizontal="center" vertical="center"/>
    </xf>
    <xf numFmtId="14" fontId="10" fillId="24" borderId="15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justify" wrapText="1"/>
    </xf>
    <xf numFmtId="0" fontId="26" fillId="0" borderId="10" xfId="0" applyFont="1" applyBorder="1" applyAlignment="1">
      <alignment wrapText="1"/>
    </xf>
    <xf numFmtId="0" fontId="26" fillId="0" borderId="24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top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24" xfId="0" applyFont="1" applyBorder="1" applyAlignment="1">
      <alignment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vertical="center" wrapText="1"/>
    </xf>
    <xf numFmtId="0" fontId="21" fillId="24" borderId="21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14" fontId="10" fillId="17" borderId="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 quotePrefix="1">
      <alignment horizontal="center" vertical="center" wrapText="1"/>
    </xf>
    <xf numFmtId="181" fontId="10" fillId="0" borderId="17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left" vertical="center" wrapText="1"/>
    </xf>
    <xf numFmtId="0" fontId="27" fillId="24" borderId="24" xfId="0" applyFont="1" applyFill="1" applyBorder="1" applyAlignment="1">
      <alignment horizontal="left" vertical="center" wrapText="1"/>
    </xf>
    <xf numFmtId="0" fontId="27" fillId="17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vertical="center" wrapText="1"/>
    </xf>
    <xf numFmtId="14" fontId="9" fillId="0" borderId="0" xfId="0" applyNumberFormat="1" applyFont="1" applyFill="1" applyBorder="1" applyAlignment="1" quotePrefix="1">
      <alignment horizontal="center" vertical="center"/>
    </xf>
    <xf numFmtId="0" fontId="19" fillId="0" borderId="25" xfId="0" applyFont="1" applyFill="1" applyBorder="1" applyAlignment="1">
      <alignment horizontal="left" vertical="top" wrapText="1"/>
    </xf>
    <xf numFmtId="14" fontId="10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0" fontId="20" fillId="0" borderId="27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7" fillId="0" borderId="14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top" wrapText="1"/>
    </xf>
    <xf numFmtId="0" fontId="21" fillId="0" borderId="28" xfId="0" applyFont="1" applyFill="1" applyBorder="1" applyAlignment="1">
      <alignment vertical="top" wrapText="1"/>
    </xf>
    <xf numFmtId="0" fontId="55" fillId="0" borderId="0" xfId="0" applyFont="1" applyAlignment="1">
      <alignment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0" borderId="29" xfId="0" applyFont="1" applyFill="1" applyBorder="1" applyAlignment="1">
      <alignment vertical="top" wrapText="1"/>
    </xf>
    <xf numFmtId="0" fontId="19" fillId="0" borderId="30" xfId="0" applyFont="1" applyFill="1" applyBorder="1" applyAlignment="1">
      <alignment horizontal="left" vertical="top" wrapText="1"/>
    </xf>
    <xf numFmtId="0" fontId="19" fillId="0" borderId="31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justify" wrapText="1"/>
    </xf>
    <xf numFmtId="0" fontId="26" fillId="17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9" fillId="0" borderId="25" xfId="0" applyFont="1" applyBorder="1" applyAlignment="1">
      <alignment vertical="top" wrapText="1"/>
    </xf>
    <xf numFmtId="0" fontId="27" fillId="25" borderId="11" xfId="0" applyFont="1" applyFill="1" applyBorder="1" applyAlignment="1">
      <alignment vertical="center" wrapText="1"/>
    </xf>
    <xf numFmtId="0" fontId="19" fillId="25" borderId="19" xfId="0" applyFont="1" applyFill="1" applyBorder="1" applyAlignment="1">
      <alignment horizontal="center" vertical="top" wrapText="1"/>
    </xf>
    <xf numFmtId="0" fontId="19" fillId="25" borderId="0" xfId="0" applyFont="1" applyFill="1" applyAlignment="1">
      <alignment vertical="top" wrapText="1"/>
    </xf>
    <xf numFmtId="0" fontId="21" fillId="25" borderId="27" xfId="0" applyFont="1" applyFill="1" applyBorder="1" applyAlignment="1">
      <alignment vertical="top" wrapText="1"/>
    </xf>
    <xf numFmtId="0" fontId="21" fillId="25" borderId="21" xfId="0" applyFont="1" applyFill="1" applyBorder="1" applyAlignment="1">
      <alignment vertical="top" wrapText="1"/>
    </xf>
    <xf numFmtId="0" fontId="21" fillId="25" borderId="20" xfId="0" applyFont="1" applyFill="1" applyBorder="1" applyAlignment="1">
      <alignment vertical="top" wrapText="1"/>
    </xf>
    <xf numFmtId="0" fontId="20" fillId="25" borderId="21" xfId="0" applyFont="1" applyFill="1" applyBorder="1" applyAlignment="1">
      <alignment vertical="top" wrapText="1"/>
    </xf>
    <xf numFmtId="0" fontId="19" fillId="25" borderId="18" xfId="0" applyFont="1" applyFill="1" applyBorder="1" applyAlignment="1">
      <alignment horizontal="left" vertical="top" wrapText="1"/>
    </xf>
    <xf numFmtId="0" fontId="26" fillId="25" borderId="1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24" xfId="0" applyFont="1" applyFill="1" applyBorder="1" applyAlignment="1">
      <alignment horizontal="left" vertical="center" wrapText="1"/>
    </xf>
    <xf numFmtId="0" fontId="19" fillId="25" borderId="0" xfId="0" applyFont="1" applyFill="1" applyAlignment="1">
      <alignment vertical="top"/>
    </xf>
    <xf numFmtId="0" fontId="26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justify" vertical="center" wrapText="1"/>
    </xf>
    <xf numFmtId="0" fontId="27" fillId="25" borderId="24" xfId="0" applyFont="1" applyFill="1" applyBorder="1" applyAlignment="1">
      <alignment horizontal="left" vertical="center" wrapText="1"/>
    </xf>
    <xf numFmtId="0" fontId="19" fillId="25" borderId="0" xfId="0" applyFont="1" applyFill="1" applyAlignment="1">
      <alignment/>
    </xf>
    <xf numFmtId="0" fontId="26" fillId="25" borderId="0" xfId="0" applyFont="1" applyFill="1" applyBorder="1" applyAlignment="1">
      <alignment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justify" wrapText="1"/>
    </xf>
    <xf numFmtId="0" fontId="27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justify" wrapText="1"/>
    </xf>
    <xf numFmtId="0" fontId="27" fillId="25" borderId="10" xfId="0" applyFont="1" applyFill="1" applyBorder="1" applyAlignment="1">
      <alignment wrapText="1"/>
    </xf>
    <xf numFmtId="0" fontId="27" fillId="25" borderId="10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vertical="center"/>
    </xf>
    <xf numFmtId="0" fontId="11" fillId="25" borderId="0" xfId="0" applyFont="1" applyFill="1" applyAlignment="1">
      <alignment vertical="top"/>
    </xf>
    <xf numFmtId="0" fontId="21" fillId="25" borderId="26" xfId="0" applyFont="1" applyFill="1" applyBorder="1" applyAlignment="1">
      <alignment vertical="top" wrapText="1"/>
    </xf>
    <xf numFmtId="0" fontId="26" fillId="25" borderId="24" xfId="0" applyFont="1" applyFill="1" applyBorder="1" applyAlignment="1">
      <alignment vertical="center" wrapText="1"/>
    </xf>
    <xf numFmtId="0" fontId="11" fillId="25" borderId="0" xfId="0" applyFont="1" applyFill="1" applyAlignment="1">
      <alignment vertical="top"/>
    </xf>
    <xf numFmtId="0" fontId="11" fillId="24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19" fillId="0" borderId="0" xfId="0" applyFont="1" applyBorder="1" applyAlignment="1">
      <alignment vertical="top"/>
    </xf>
    <xf numFmtId="0" fontId="11" fillId="25" borderId="1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5" borderId="29" xfId="0" applyFont="1" applyFill="1" applyBorder="1" applyAlignment="1">
      <alignment vertical="center" wrapText="1"/>
    </xf>
    <xf numFmtId="0" fontId="19" fillId="25" borderId="0" xfId="0" applyFont="1" applyFill="1" applyBorder="1" applyAlignment="1">
      <alignment horizontal="center" vertical="center" wrapText="1"/>
    </xf>
    <xf numFmtId="0" fontId="26" fillId="25" borderId="29" xfId="0" applyFont="1" applyFill="1" applyBorder="1" applyAlignment="1">
      <alignment horizontal="justify" vertical="center" wrapText="1"/>
    </xf>
    <xf numFmtId="0" fontId="26" fillId="25" borderId="0" xfId="0" applyFont="1" applyFill="1" applyBorder="1" applyAlignment="1">
      <alignment horizontal="justify" vertical="center" wrapText="1"/>
    </xf>
    <xf numFmtId="0" fontId="33" fillId="0" borderId="10" xfId="0" applyFont="1" applyBorder="1" applyAlignment="1">
      <alignment wrapText="1"/>
    </xf>
    <xf numFmtId="16" fontId="27" fillId="24" borderId="10" xfId="0" applyNumberFormat="1" applyFont="1" applyFill="1" applyBorder="1" applyAlignment="1">
      <alignment horizontal="center" vertical="center" wrapText="1"/>
    </xf>
    <xf numFmtId="0" fontId="27" fillId="17" borderId="10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left" vertical="center" wrapText="1"/>
    </xf>
    <xf numFmtId="0" fontId="19" fillId="25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6" fillId="25" borderId="26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vertical="top" wrapText="1"/>
    </xf>
    <xf numFmtId="0" fontId="19" fillId="0" borderId="32" xfId="0" applyFont="1" applyFill="1" applyBorder="1" applyAlignment="1">
      <alignment horizontal="center" vertical="top" wrapText="1"/>
    </xf>
    <xf numFmtId="0" fontId="27" fillId="0" borderId="25" xfId="0" applyFont="1" applyBorder="1" applyAlignment="1">
      <alignment horizontal="left" vertical="center" wrapText="1"/>
    </xf>
    <xf numFmtId="0" fontId="27" fillId="0" borderId="25" xfId="0" applyFont="1" applyBorder="1" applyAlignment="1">
      <alignment vertical="center" wrapText="1"/>
    </xf>
    <xf numFmtId="0" fontId="27" fillId="0" borderId="25" xfId="0" applyFont="1" applyFill="1" applyBorder="1" applyAlignment="1">
      <alignment vertical="center" wrapText="1"/>
    </xf>
    <xf numFmtId="0" fontId="19" fillId="25" borderId="32" xfId="0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vertical="top" wrapText="1"/>
    </xf>
    <xf numFmtId="0" fontId="27" fillId="25" borderId="25" xfId="0" applyFont="1" applyFill="1" applyBorder="1" applyAlignment="1">
      <alignment vertical="center" wrapText="1"/>
    </xf>
    <xf numFmtId="0" fontId="19" fillId="25" borderId="0" xfId="0" applyFont="1" applyFill="1" applyBorder="1" applyAlignment="1">
      <alignment horizontal="left" vertical="top" wrapText="1"/>
    </xf>
    <xf numFmtId="0" fontId="21" fillId="25" borderId="25" xfId="0" applyFont="1" applyFill="1" applyBorder="1" applyAlignment="1">
      <alignment vertical="top" wrapText="1"/>
    </xf>
    <xf numFmtId="0" fontId="27" fillId="25" borderId="33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vertical="top" wrapText="1"/>
    </xf>
    <xf numFmtId="0" fontId="21" fillId="0" borderId="35" xfId="0" applyFont="1" applyFill="1" applyBorder="1" applyAlignment="1">
      <alignment vertical="top" wrapText="1"/>
    </xf>
    <xf numFmtId="0" fontId="0" fillId="0" borderId="27" xfId="0" applyBorder="1" applyAlignment="1">
      <alignment/>
    </xf>
    <xf numFmtId="0" fontId="57" fillId="0" borderId="25" xfId="0" applyFont="1" applyFill="1" applyBorder="1" applyAlignment="1">
      <alignment vertical="top" wrapText="1"/>
    </xf>
    <xf numFmtId="0" fontId="21" fillId="0" borderId="36" xfId="0" applyFont="1" applyFill="1" applyBorder="1" applyAlignment="1">
      <alignment vertical="top" wrapText="1"/>
    </xf>
    <xf numFmtId="0" fontId="27" fillId="17" borderId="10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horizontal="left" vertical="top" wrapText="1"/>
    </xf>
    <xf numFmtId="14" fontId="10" fillId="0" borderId="17" xfId="0" applyNumberFormat="1" applyFont="1" applyFill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justify" wrapText="1"/>
    </xf>
    <xf numFmtId="0" fontId="27" fillId="25" borderId="0" xfId="0" applyFont="1" applyFill="1" applyBorder="1" applyAlignment="1">
      <alignment vertical="center" wrapText="1"/>
    </xf>
    <xf numFmtId="0" fontId="11" fillId="25" borderId="0" xfId="0" applyFont="1" applyFill="1" applyBorder="1" applyAlignment="1">
      <alignment horizontal="center" vertical="center" wrapText="1"/>
    </xf>
    <xf numFmtId="17" fontId="11" fillId="25" borderId="10" xfId="0" applyNumberFormat="1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left" vertical="center" wrapText="1"/>
    </xf>
    <xf numFmtId="0" fontId="32" fillId="25" borderId="10" xfId="0" applyFont="1" applyFill="1" applyBorder="1" applyAlignment="1">
      <alignment horizontal="left" vertical="center" wrapText="1"/>
    </xf>
    <xf numFmtId="0" fontId="11" fillId="25" borderId="10" xfId="0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vertical="center" wrapText="1"/>
    </xf>
    <xf numFmtId="0" fontId="27" fillId="25" borderId="0" xfId="0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vertical="top"/>
    </xf>
    <xf numFmtId="0" fontId="19" fillId="25" borderId="0" xfId="0" applyFont="1" applyFill="1" applyBorder="1" applyAlignment="1">
      <alignment vertical="top"/>
    </xf>
    <xf numFmtId="0" fontId="33" fillId="25" borderId="10" xfId="0" applyFont="1" applyFill="1" applyBorder="1" applyAlignment="1">
      <alignment wrapText="1"/>
    </xf>
    <xf numFmtId="0" fontId="56" fillId="25" borderId="1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vertical="center"/>
    </xf>
    <xf numFmtId="0" fontId="35" fillId="25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vertical="center"/>
    </xf>
    <xf numFmtId="0" fontId="32" fillId="25" borderId="10" xfId="0" applyFont="1" applyFill="1" applyBorder="1" applyAlignment="1">
      <alignment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 quotePrefix="1">
      <alignment horizontal="center" vertical="center" wrapText="1"/>
    </xf>
    <xf numFmtId="16" fontId="11" fillId="24" borderId="10" xfId="0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vertical="center" wrapText="1"/>
    </xf>
    <xf numFmtId="16" fontId="11" fillId="0" borderId="10" xfId="0" applyNumberFormat="1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16" fontId="33" fillId="0" borderId="10" xfId="0" applyNumberFormat="1" applyFont="1" applyBorder="1" applyAlignment="1">
      <alignment horizontal="center" vertical="center"/>
    </xf>
    <xf numFmtId="16" fontId="27" fillId="0" borderId="10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justify" vertical="center" wrapText="1"/>
    </xf>
    <xf numFmtId="0" fontId="21" fillId="0" borderId="33" xfId="0" applyFont="1" applyFill="1" applyBorder="1" applyAlignment="1">
      <alignment vertical="top" wrapText="1"/>
    </xf>
    <xf numFmtId="0" fontId="32" fillId="24" borderId="25" xfId="0" applyFont="1" applyFill="1" applyBorder="1" applyAlignment="1">
      <alignment horizontal="left" vertical="center" wrapText="1"/>
    </xf>
    <xf numFmtId="0" fontId="12" fillId="0" borderId="11" xfId="58" applyFont="1" applyFill="1" applyBorder="1" applyAlignment="1">
      <alignment horizontal="center" vertical="center" wrapText="1"/>
      <protection/>
    </xf>
    <xf numFmtId="0" fontId="12" fillId="0" borderId="17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14" fontId="8" fillId="0" borderId="11" xfId="0" applyNumberFormat="1" applyFont="1" applyFill="1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7" fillId="11" borderId="11" xfId="0" applyNumberFormat="1" applyFont="1" applyFill="1" applyBorder="1" applyAlignment="1">
      <alignment horizontal="center" vertical="center" wrapText="1"/>
    </xf>
    <xf numFmtId="14" fontId="7" fillId="11" borderId="12" xfId="0" applyNumberFormat="1" applyFont="1" applyFill="1" applyBorder="1" applyAlignment="1">
      <alignment horizontal="center" vertical="center" wrapText="1"/>
    </xf>
    <xf numFmtId="14" fontId="7" fillId="11" borderId="12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17" fontId="31" fillId="25" borderId="11" xfId="58" applyNumberFormat="1" applyFont="1" applyFill="1" applyBorder="1" applyAlignment="1" quotePrefix="1">
      <alignment horizontal="center" vertical="center" wrapText="1"/>
      <protection/>
    </xf>
    <xf numFmtId="0" fontId="31" fillId="25" borderId="17" xfId="58" applyFont="1" applyFill="1" applyBorder="1" applyAlignment="1">
      <alignment horizontal="center" vertical="center" wrapText="1"/>
      <protection/>
    </xf>
    <xf numFmtId="0" fontId="31" fillId="25" borderId="12" xfId="58" applyFont="1" applyFill="1" applyBorder="1" applyAlignment="1">
      <alignment horizontal="center" vertical="center" wrapText="1"/>
      <protection/>
    </xf>
    <xf numFmtId="0" fontId="12" fillId="0" borderId="30" xfId="58" applyFont="1" applyFill="1" applyBorder="1" applyAlignment="1">
      <alignment horizontal="center" vertical="center" wrapText="1"/>
      <protection/>
    </xf>
    <xf numFmtId="14" fontId="8" fillId="0" borderId="30" xfId="0" applyNumberFormat="1" applyFont="1" applyFill="1" applyBorder="1" applyAlignment="1">
      <alignment horizontal="center" vertical="center" wrapText="1"/>
    </xf>
    <xf numFmtId="14" fontId="8" fillId="0" borderId="29" xfId="0" applyNumberFormat="1" applyFont="1" applyFill="1" applyBorder="1" applyAlignment="1">
      <alignment horizontal="center" vertical="center" wrapText="1"/>
    </xf>
    <xf numFmtId="14" fontId="8" fillId="0" borderId="27" xfId="0" applyNumberFormat="1" applyFont="1" applyFill="1" applyBorder="1" applyAlignment="1">
      <alignment horizontal="center" vertical="center" wrapText="1"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17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11" xfId="60" applyFont="1" applyFill="1" applyBorder="1" applyAlignment="1">
      <alignment horizontal="center" vertical="center"/>
      <protection/>
    </xf>
    <xf numFmtId="0" fontId="12" fillId="0" borderId="17" xfId="60" applyFont="1" applyFill="1" applyBorder="1" applyAlignment="1">
      <alignment horizontal="center" vertical="center"/>
      <protection/>
    </xf>
    <xf numFmtId="0" fontId="12" fillId="0" borderId="12" xfId="60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heodoiTKB" xfId="57"/>
    <cellStyle name="Normal_TheodoiTKB 2" xfId="58"/>
    <cellStyle name="Normal_TheodoiTKB 2 2" xfId="59"/>
    <cellStyle name="Normal_TheodoiTKB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02"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ont>
        <color indexed="10"/>
      </font>
      <fill>
        <patternFill>
          <bgColor indexed="51"/>
        </patternFill>
      </fill>
    </dxf>
    <dxf>
      <font>
        <color indexed="10"/>
      </font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200025</xdr:rowOff>
    </xdr:from>
    <xdr:to>
      <xdr:col>8</xdr:col>
      <xdr:colOff>0</xdr:colOff>
      <xdr:row>42</xdr:row>
      <xdr:rowOff>0</xdr:rowOff>
    </xdr:to>
    <xdr:sp>
      <xdr:nvSpPr>
        <xdr:cNvPr id="1" name="Text Box 7181"/>
        <xdr:cNvSpPr txBox="1">
          <a:spLocks noChangeArrowheads="1"/>
        </xdr:cNvSpPr>
      </xdr:nvSpPr>
      <xdr:spPr>
        <a:xfrm>
          <a:off x="9239250" y="361950"/>
          <a:ext cx="0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1</xdr:row>
      <xdr:rowOff>200025</xdr:rowOff>
    </xdr:from>
    <xdr:to>
      <xdr:col>8</xdr:col>
      <xdr:colOff>0</xdr:colOff>
      <xdr:row>42</xdr:row>
      <xdr:rowOff>0</xdr:rowOff>
    </xdr:to>
    <xdr:sp>
      <xdr:nvSpPr>
        <xdr:cNvPr id="2" name="Text Box 7180"/>
        <xdr:cNvSpPr txBox="1">
          <a:spLocks noChangeArrowheads="1"/>
        </xdr:cNvSpPr>
      </xdr:nvSpPr>
      <xdr:spPr>
        <a:xfrm>
          <a:off x="9239250" y="361950"/>
          <a:ext cx="0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1</xdr:row>
      <xdr:rowOff>200025</xdr:rowOff>
    </xdr:from>
    <xdr:to>
      <xdr:col>8</xdr:col>
      <xdr:colOff>0</xdr:colOff>
      <xdr:row>42</xdr:row>
      <xdr:rowOff>0</xdr:rowOff>
    </xdr:to>
    <xdr:sp>
      <xdr:nvSpPr>
        <xdr:cNvPr id="3" name="Text Box 7181"/>
        <xdr:cNvSpPr txBox="1">
          <a:spLocks noChangeArrowheads="1"/>
        </xdr:cNvSpPr>
      </xdr:nvSpPr>
      <xdr:spPr>
        <a:xfrm>
          <a:off x="9239250" y="361950"/>
          <a:ext cx="0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1</xdr:row>
      <xdr:rowOff>200025</xdr:rowOff>
    </xdr:from>
    <xdr:to>
      <xdr:col>8</xdr:col>
      <xdr:colOff>0</xdr:colOff>
      <xdr:row>42</xdr:row>
      <xdr:rowOff>0</xdr:rowOff>
    </xdr:to>
    <xdr:sp>
      <xdr:nvSpPr>
        <xdr:cNvPr id="4" name="Text Box 7180"/>
        <xdr:cNvSpPr txBox="1">
          <a:spLocks noChangeArrowheads="1"/>
        </xdr:cNvSpPr>
      </xdr:nvSpPr>
      <xdr:spPr>
        <a:xfrm>
          <a:off x="9239250" y="361950"/>
          <a:ext cx="0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1</xdr:row>
      <xdr:rowOff>200025</xdr:rowOff>
    </xdr:from>
    <xdr:to>
      <xdr:col>8</xdr:col>
      <xdr:colOff>0</xdr:colOff>
      <xdr:row>42</xdr:row>
      <xdr:rowOff>0</xdr:rowOff>
    </xdr:to>
    <xdr:sp>
      <xdr:nvSpPr>
        <xdr:cNvPr id="5" name="Text Box 7181"/>
        <xdr:cNvSpPr txBox="1">
          <a:spLocks noChangeArrowheads="1"/>
        </xdr:cNvSpPr>
      </xdr:nvSpPr>
      <xdr:spPr>
        <a:xfrm>
          <a:off x="9239250" y="361950"/>
          <a:ext cx="0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1</xdr:row>
      <xdr:rowOff>200025</xdr:rowOff>
    </xdr:from>
    <xdr:to>
      <xdr:col>8</xdr:col>
      <xdr:colOff>0</xdr:colOff>
      <xdr:row>42</xdr:row>
      <xdr:rowOff>0</xdr:rowOff>
    </xdr:to>
    <xdr:sp>
      <xdr:nvSpPr>
        <xdr:cNvPr id="6" name="Text Box 7180"/>
        <xdr:cNvSpPr txBox="1">
          <a:spLocks noChangeArrowheads="1"/>
        </xdr:cNvSpPr>
      </xdr:nvSpPr>
      <xdr:spPr>
        <a:xfrm>
          <a:off x="9239250" y="361950"/>
          <a:ext cx="0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41</xdr:row>
      <xdr:rowOff>209550</xdr:rowOff>
    </xdr:from>
    <xdr:to>
      <xdr:col>8</xdr:col>
      <xdr:colOff>0</xdr:colOff>
      <xdr:row>44</xdr:row>
      <xdr:rowOff>0</xdr:rowOff>
    </xdr:to>
    <xdr:sp>
      <xdr:nvSpPr>
        <xdr:cNvPr id="7" name="Text Box 7181"/>
        <xdr:cNvSpPr txBox="1">
          <a:spLocks noChangeArrowheads="1"/>
        </xdr:cNvSpPr>
      </xdr:nvSpPr>
      <xdr:spPr>
        <a:xfrm>
          <a:off x="9239250" y="88296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44</xdr:row>
      <xdr:rowOff>0</xdr:rowOff>
    </xdr:to>
    <xdr:sp>
      <xdr:nvSpPr>
        <xdr:cNvPr id="8" name="Text Box 7180"/>
        <xdr:cNvSpPr txBox="1">
          <a:spLocks noChangeArrowheads="1"/>
        </xdr:cNvSpPr>
      </xdr:nvSpPr>
      <xdr:spPr>
        <a:xfrm>
          <a:off x="9239250" y="88296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41</xdr:row>
      <xdr:rowOff>209550</xdr:rowOff>
    </xdr:from>
    <xdr:to>
      <xdr:col>8</xdr:col>
      <xdr:colOff>0</xdr:colOff>
      <xdr:row>44</xdr:row>
      <xdr:rowOff>0</xdr:rowOff>
    </xdr:to>
    <xdr:sp>
      <xdr:nvSpPr>
        <xdr:cNvPr id="9" name="Text Box 7181"/>
        <xdr:cNvSpPr txBox="1">
          <a:spLocks noChangeArrowheads="1"/>
        </xdr:cNvSpPr>
      </xdr:nvSpPr>
      <xdr:spPr>
        <a:xfrm>
          <a:off x="9239250" y="88296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44</xdr:row>
      <xdr:rowOff>0</xdr:rowOff>
    </xdr:to>
    <xdr:sp>
      <xdr:nvSpPr>
        <xdr:cNvPr id="10" name="Text Box 7180"/>
        <xdr:cNvSpPr txBox="1">
          <a:spLocks noChangeArrowheads="1"/>
        </xdr:cNvSpPr>
      </xdr:nvSpPr>
      <xdr:spPr>
        <a:xfrm>
          <a:off x="9239250" y="88296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41</xdr:row>
      <xdr:rowOff>209550</xdr:rowOff>
    </xdr:from>
    <xdr:to>
      <xdr:col>8</xdr:col>
      <xdr:colOff>0</xdr:colOff>
      <xdr:row>44</xdr:row>
      <xdr:rowOff>0</xdr:rowOff>
    </xdr:to>
    <xdr:sp>
      <xdr:nvSpPr>
        <xdr:cNvPr id="11" name="Text Box 7181"/>
        <xdr:cNvSpPr txBox="1">
          <a:spLocks noChangeArrowheads="1"/>
        </xdr:cNvSpPr>
      </xdr:nvSpPr>
      <xdr:spPr>
        <a:xfrm>
          <a:off x="9239250" y="88296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44</xdr:row>
      <xdr:rowOff>0</xdr:rowOff>
    </xdr:to>
    <xdr:sp>
      <xdr:nvSpPr>
        <xdr:cNvPr id="12" name="Text Box 7180"/>
        <xdr:cNvSpPr txBox="1">
          <a:spLocks noChangeArrowheads="1"/>
        </xdr:cNvSpPr>
      </xdr:nvSpPr>
      <xdr:spPr>
        <a:xfrm>
          <a:off x="9239250" y="88296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0</xdr:colOff>
      <xdr:row>5</xdr:row>
      <xdr:rowOff>276225</xdr:rowOff>
    </xdr:to>
    <xdr:sp>
      <xdr:nvSpPr>
        <xdr:cNvPr id="13" name="Text Box 7181"/>
        <xdr:cNvSpPr txBox="1">
          <a:spLocks noChangeArrowheads="1"/>
        </xdr:cNvSpPr>
      </xdr:nvSpPr>
      <xdr:spPr>
        <a:xfrm>
          <a:off x="9239250" y="10096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0</xdr:colOff>
      <xdr:row>6</xdr:row>
      <xdr:rowOff>0</xdr:rowOff>
    </xdr:to>
    <xdr:sp>
      <xdr:nvSpPr>
        <xdr:cNvPr id="14" name="Text Box 7180"/>
        <xdr:cNvSpPr txBox="1">
          <a:spLocks noChangeArrowheads="1"/>
        </xdr:cNvSpPr>
      </xdr:nvSpPr>
      <xdr:spPr>
        <a:xfrm>
          <a:off x="9239250" y="10096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0</xdr:colOff>
      <xdr:row>5</xdr:row>
      <xdr:rowOff>276225</xdr:rowOff>
    </xdr:to>
    <xdr:sp>
      <xdr:nvSpPr>
        <xdr:cNvPr id="15" name="Text Box 7181"/>
        <xdr:cNvSpPr txBox="1">
          <a:spLocks noChangeArrowheads="1"/>
        </xdr:cNvSpPr>
      </xdr:nvSpPr>
      <xdr:spPr>
        <a:xfrm>
          <a:off x="9239250" y="10096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0</xdr:colOff>
      <xdr:row>6</xdr:row>
      <xdr:rowOff>0</xdr:rowOff>
    </xdr:to>
    <xdr:sp>
      <xdr:nvSpPr>
        <xdr:cNvPr id="16" name="Text Box 7180"/>
        <xdr:cNvSpPr txBox="1">
          <a:spLocks noChangeArrowheads="1"/>
        </xdr:cNvSpPr>
      </xdr:nvSpPr>
      <xdr:spPr>
        <a:xfrm>
          <a:off x="9239250" y="10096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0</xdr:colOff>
      <xdr:row>5</xdr:row>
      <xdr:rowOff>276225</xdr:rowOff>
    </xdr:to>
    <xdr:sp>
      <xdr:nvSpPr>
        <xdr:cNvPr id="17" name="Text Box 7181"/>
        <xdr:cNvSpPr txBox="1">
          <a:spLocks noChangeArrowheads="1"/>
        </xdr:cNvSpPr>
      </xdr:nvSpPr>
      <xdr:spPr>
        <a:xfrm>
          <a:off x="9239250" y="10096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0</xdr:colOff>
      <xdr:row>6</xdr:row>
      <xdr:rowOff>0</xdr:rowOff>
    </xdr:to>
    <xdr:sp>
      <xdr:nvSpPr>
        <xdr:cNvPr id="18" name="Text Box 7180"/>
        <xdr:cNvSpPr txBox="1">
          <a:spLocks noChangeArrowheads="1"/>
        </xdr:cNvSpPr>
      </xdr:nvSpPr>
      <xdr:spPr>
        <a:xfrm>
          <a:off x="9239250" y="10096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zoomScalePageLayoutView="0" workbookViewId="0" topLeftCell="A1">
      <selection activeCell="I24" sqref="I24:I25"/>
    </sheetView>
  </sheetViews>
  <sheetFormatPr defaultColWidth="9.140625" defaultRowHeight="12.75"/>
  <cols>
    <col min="1" max="1" width="13.00390625" style="0" customWidth="1"/>
    <col min="2" max="2" width="21.140625" style="0" customWidth="1"/>
    <col min="3" max="3" width="39.421875" style="0" customWidth="1"/>
    <col min="5" max="5" width="15.140625" style="0" customWidth="1"/>
    <col min="6" max="6" width="16.57421875" style="0" customWidth="1"/>
    <col min="7" max="7" width="15.00390625" style="0" customWidth="1"/>
    <col min="9" max="9" width="12.8515625" style="0" customWidth="1"/>
    <col min="10" max="10" width="11.8515625" style="0" customWidth="1"/>
  </cols>
  <sheetData>
    <row r="2" spans="5:9" ht="16.5" thickBot="1">
      <c r="E2" s="38" t="str">
        <f aca="true" t="shared" si="0" ref="E2:E26">IF(D2="S","Sáng",IF(D2="C","Chiều",IF(D2="T","Tối","Cuối tuần")))</f>
        <v>Cuối tuần</v>
      </c>
      <c r="I2" s="135" t="s">
        <v>102</v>
      </c>
    </row>
    <row r="3" spans="1:9" ht="16.5" thickBot="1">
      <c r="A3" s="75" t="s">
        <v>99</v>
      </c>
      <c r="B3" s="52" t="s">
        <v>46</v>
      </c>
      <c r="C3" s="52" t="s">
        <v>73</v>
      </c>
      <c r="D3" s="52" t="s">
        <v>16</v>
      </c>
      <c r="E3" s="38" t="str">
        <f t="shared" si="0"/>
        <v>Tối</v>
      </c>
      <c r="F3" s="53"/>
      <c r="G3" s="65">
        <v>41575</v>
      </c>
      <c r="H3" s="52">
        <v>3</v>
      </c>
      <c r="I3" s="41"/>
    </row>
    <row r="4" spans="1:9" ht="16.5" thickBot="1">
      <c r="A4" s="75" t="s">
        <v>99</v>
      </c>
      <c r="B4" s="52" t="s">
        <v>49</v>
      </c>
      <c r="C4" s="52" t="s">
        <v>73</v>
      </c>
      <c r="D4" s="52" t="s">
        <v>16</v>
      </c>
      <c r="E4" s="38" t="str">
        <f t="shared" si="0"/>
        <v>Tối</v>
      </c>
      <c r="F4" s="53"/>
      <c r="G4" s="65">
        <v>41575</v>
      </c>
      <c r="H4" s="52">
        <v>3</v>
      </c>
      <c r="I4" s="41"/>
    </row>
    <row r="5" spans="1:9" ht="16.5" thickBot="1">
      <c r="A5" s="75" t="s">
        <v>99</v>
      </c>
      <c r="B5" s="52" t="s">
        <v>103</v>
      </c>
      <c r="C5" s="52" t="s">
        <v>73</v>
      </c>
      <c r="D5" s="52" t="s">
        <v>16</v>
      </c>
      <c r="E5" s="38" t="str">
        <f t="shared" si="0"/>
        <v>Tối</v>
      </c>
      <c r="F5" s="53"/>
      <c r="G5" s="65">
        <v>41575</v>
      </c>
      <c r="H5" s="52">
        <v>3</v>
      </c>
      <c r="I5" s="41"/>
    </row>
    <row r="6" spans="1:9" ht="21.75" customHeight="1" thickBot="1">
      <c r="A6" s="75" t="s">
        <v>99</v>
      </c>
      <c r="B6" s="92" t="s">
        <v>110</v>
      </c>
      <c r="C6" s="52" t="s">
        <v>73</v>
      </c>
      <c r="D6" s="46" t="s">
        <v>16</v>
      </c>
      <c r="E6" s="38" t="str">
        <f t="shared" si="0"/>
        <v>Tối</v>
      </c>
      <c r="F6" s="54"/>
      <c r="G6" s="65">
        <v>41575</v>
      </c>
      <c r="H6" s="52">
        <v>3</v>
      </c>
      <c r="I6" s="41"/>
    </row>
    <row r="7" spans="1:9" ht="16.5" thickBot="1">
      <c r="A7" s="75" t="s">
        <v>99</v>
      </c>
      <c r="B7" s="92" t="s">
        <v>74</v>
      </c>
      <c r="C7" s="52" t="s">
        <v>73</v>
      </c>
      <c r="D7" s="63" t="s">
        <v>16</v>
      </c>
      <c r="E7" s="38" t="str">
        <f t="shared" si="0"/>
        <v>Tối</v>
      </c>
      <c r="F7" s="64"/>
      <c r="G7" s="65">
        <v>41582</v>
      </c>
      <c r="H7" s="52">
        <v>3</v>
      </c>
      <c r="I7" s="41"/>
    </row>
    <row r="8" spans="1:9" ht="16.5" thickBot="1">
      <c r="A8" s="75" t="s">
        <v>99</v>
      </c>
      <c r="B8" s="92" t="s">
        <v>75</v>
      </c>
      <c r="C8" s="52" t="s">
        <v>73</v>
      </c>
      <c r="D8" s="63" t="s">
        <v>16</v>
      </c>
      <c r="E8" s="38" t="str">
        <f t="shared" si="0"/>
        <v>Tối</v>
      </c>
      <c r="F8" s="64"/>
      <c r="G8" s="65">
        <v>41582</v>
      </c>
      <c r="H8" s="52">
        <v>3</v>
      </c>
      <c r="I8" s="41"/>
    </row>
    <row r="9" spans="1:9" ht="16.5" thickBot="1">
      <c r="A9" s="75" t="s">
        <v>99</v>
      </c>
      <c r="B9" s="52" t="s">
        <v>76</v>
      </c>
      <c r="C9" s="52" t="s">
        <v>73</v>
      </c>
      <c r="D9" s="63" t="s">
        <v>16</v>
      </c>
      <c r="E9" s="38" t="str">
        <f t="shared" si="0"/>
        <v>Tối</v>
      </c>
      <c r="F9" s="64"/>
      <c r="G9" s="65">
        <v>41596</v>
      </c>
      <c r="H9" s="52">
        <v>3</v>
      </c>
      <c r="I9" s="41"/>
    </row>
    <row r="10" spans="1:9" ht="16.5" thickBot="1">
      <c r="A10" s="75" t="s">
        <v>99</v>
      </c>
      <c r="B10" s="52" t="s">
        <v>77</v>
      </c>
      <c r="C10" s="52" t="s">
        <v>73</v>
      </c>
      <c r="D10" s="63" t="s">
        <v>16</v>
      </c>
      <c r="E10" s="38" t="str">
        <f t="shared" si="0"/>
        <v>Tối</v>
      </c>
      <c r="F10" s="64"/>
      <c r="G10" s="65">
        <v>41596</v>
      </c>
      <c r="H10" s="52">
        <v>3</v>
      </c>
      <c r="I10" s="41"/>
    </row>
    <row r="11" spans="1:9" ht="16.5" thickBot="1">
      <c r="A11" s="75" t="s">
        <v>99</v>
      </c>
      <c r="B11" s="52" t="s">
        <v>100</v>
      </c>
      <c r="C11" s="52" t="s">
        <v>73</v>
      </c>
      <c r="D11" s="63" t="s">
        <v>16</v>
      </c>
      <c r="E11" s="38" t="str">
        <f t="shared" si="0"/>
        <v>Tối</v>
      </c>
      <c r="F11" s="64"/>
      <c r="G11" s="65">
        <v>41561</v>
      </c>
      <c r="H11" s="52">
        <v>3</v>
      </c>
      <c r="I11" s="41"/>
    </row>
    <row r="12" spans="1:9" ht="16.5" thickBot="1">
      <c r="A12" s="75" t="s">
        <v>99</v>
      </c>
      <c r="B12" s="52" t="s">
        <v>78</v>
      </c>
      <c r="C12" s="52" t="s">
        <v>73</v>
      </c>
      <c r="D12" s="63" t="s">
        <v>16</v>
      </c>
      <c r="E12" s="38" t="str">
        <f t="shared" si="0"/>
        <v>Tối</v>
      </c>
      <c r="F12" s="64"/>
      <c r="G12" s="65">
        <v>41603</v>
      </c>
      <c r="H12" s="52">
        <v>3</v>
      </c>
      <c r="I12" s="41"/>
    </row>
    <row r="13" spans="1:9" ht="16.5" thickBot="1">
      <c r="A13" s="75" t="s">
        <v>99</v>
      </c>
      <c r="B13" s="52" t="s">
        <v>79</v>
      </c>
      <c r="C13" s="52" t="s">
        <v>73</v>
      </c>
      <c r="D13" s="63" t="s">
        <v>16</v>
      </c>
      <c r="E13" s="38" t="str">
        <f t="shared" si="0"/>
        <v>Tối</v>
      </c>
      <c r="F13" s="64"/>
      <c r="G13" s="65">
        <v>41603</v>
      </c>
      <c r="H13" s="52">
        <v>3</v>
      </c>
      <c r="I13" s="41"/>
    </row>
    <row r="14" spans="1:9" ht="16.5" thickBot="1">
      <c r="A14" s="75" t="s">
        <v>99</v>
      </c>
      <c r="B14" s="52" t="s">
        <v>111</v>
      </c>
      <c r="C14" s="52" t="s">
        <v>73</v>
      </c>
      <c r="D14" s="63" t="s">
        <v>16</v>
      </c>
      <c r="E14" s="38" t="str">
        <f t="shared" si="0"/>
        <v>Tối</v>
      </c>
      <c r="F14" s="64"/>
      <c r="G14" s="65">
        <v>41603</v>
      </c>
      <c r="H14" s="52">
        <v>3</v>
      </c>
      <c r="I14" s="41"/>
    </row>
    <row r="15" spans="1:9" ht="16.5" thickBot="1">
      <c r="A15" s="75" t="s">
        <v>99</v>
      </c>
      <c r="B15" s="52" t="s">
        <v>65</v>
      </c>
      <c r="C15" s="52" t="s">
        <v>73</v>
      </c>
      <c r="D15" s="63" t="s">
        <v>16</v>
      </c>
      <c r="E15" s="38" t="str">
        <f t="shared" si="0"/>
        <v>Tối</v>
      </c>
      <c r="F15" s="64"/>
      <c r="G15" s="65">
        <v>41610</v>
      </c>
      <c r="H15" s="52">
        <v>3</v>
      </c>
      <c r="I15" s="41"/>
    </row>
    <row r="16" spans="1:9" ht="16.5" thickBot="1">
      <c r="A16" s="75" t="s">
        <v>99</v>
      </c>
      <c r="B16" s="52" t="s">
        <v>105</v>
      </c>
      <c r="C16" s="52" t="s">
        <v>73</v>
      </c>
      <c r="D16" s="63" t="s">
        <v>16</v>
      </c>
      <c r="E16" s="38" t="str">
        <f t="shared" si="0"/>
        <v>Tối</v>
      </c>
      <c r="F16" s="64"/>
      <c r="G16" s="65">
        <v>41610</v>
      </c>
      <c r="H16" s="52">
        <v>3</v>
      </c>
      <c r="I16" s="41"/>
    </row>
    <row r="17" spans="1:9" ht="16.5" thickBot="1">
      <c r="A17" s="75" t="s">
        <v>99</v>
      </c>
      <c r="B17" s="52" t="s">
        <v>157</v>
      </c>
      <c r="C17" s="52" t="s">
        <v>73</v>
      </c>
      <c r="D17" s="63" t="s">
        <v>16</v>
      </c>
      <c r="E17" s="38" t="str">
        <f>IF(D17="S","Sáng",IF(D17="C","Chiều",IF(D17="T","Tối","Cuối tuần")))</f>
        <v>Tối</v>
      </c>
      <c r="F17" s="64"/>
      <c r="G17" s="65">
        <v>41743</v>
      </c>
      <c r="H17" s="52">
        <v>3</v>
      </c>
      <c r="I17" s="219"/>
    </row>
    <row r="18" spans="1:9" ht="16.5" thickBot="1">
      <c r="A18" s="75" t="s">
        <v>99</v>
      </c>
      <c r="B18" s="52" t="s">
        <v>112</v>
      </c>
      <c r="C18" s="52" t="s">
        <v>73</v>
      </c>
      <c r="D18" s="63" t="s">
        <v>16</v>
      </c>
      <c r="E18" s="38" t="str">
        <f t="shared" si="0"/>
        <v>Tối</v>
      </c>
      <c r="F18" s="64"/>
      <c r="G18" s="65">
        <v>41617</v>
      </c>
      <c r="H18" s="52">
        <v>3</v>
      </c>
      <c r="I18" s="123"/>
    </row>
    <row r="19" spans="1:9" ht="16.5" thickBot="1">
      <c r="A19" s="75" t="s">
        <v>99</v>
      </c>
      <c r="B19" s="52" t="s">
        <v>113</v>
      </c>
      <c r="C19" s="52" t="s">
        <v>73</v>
      </c>
      <c r="D19" s="63" t="s">
        <v>16</v>
      </c>
      <c r="E19" s="38" t="str">
        <f t="shared" si="0"/>
        <v>Tối</v>
      </c>
      <c r="F19" s="64"/>
      <c r="G19" s="65">
        <v>41617</v>
      </c>
      <c r="H19" s="52">
        <v>3</v>
      </c>
      <c r="I19" s="123"/>
    </row>
    <row r="20" spans="1:9" ht="16.5" thickBot="1">
      <c r="A20" s="75" t="s">
        <v>99</v>
      </c>
      <c r="B20" s="52" t="s">
        <v>114</v>
      </c>
      <c r="C20" s="52" t="s">
        <v>73</v>
      </c>
      <c r="D20" s="63" t="s">
        <v>16</v>
      </c>
      <c r="E20" s="38" t="str">
        <f t="shared" si="0"/>
        <v>Tối</v>
      </c>
      <c r="F20" s="64"/>
      <c r="G20" s="65">
        <v>41617</v>
      </c>
      <c r="H20" s="52">
        <v>3</v>
      </c>
      <c r="I20" s="123"/>
    </row>
    <row r="21" spans="1:9" ht="16.5" thickBot="1">
      <c r="A21" s="75" t="s">
        <v>99</v>
      </c>
      <c r="B21" s="52" t="s">
        <v>115</v>
      </c>
      <c r="C21" s="52" t="s">
        <v>73</v>
      </c>
      <c r="D21" s="63" t="s">
        <v>16</v>
      </c>
      <c r="E21" s="38" t="str">
        <f t="shared" si="0"/>
        <v>Tối</v>
      </c>
      <c r="F21" s="64"/>
      <c r="G21" s="65">
        <v>41617</v>
      </c>
      <c r="H21" s="52">
        <v>3</v>
      </c>
      <c r="I21" s="123"/>
    </row>
    <row r="22" spans="1:9" ht="16.5" thickBot="1">
      <c r="A22" s="75" t="s">
        <v>99</v>
      </c>
      <c r="B22" s="52" t="s">
        <v>70</v>
      </c>
      <c r="C22" s="52" t="s">
        <v>73</v>
      </c>
      <c r="D22" s="63" t="s">
        <v>16</v>
      </c>
      <c r="E22" s="38" t="str">
        <f t="shared" si="0"/>
        <v>Tối</v>
      </c>
      <c r="F22" s="64"/>
      <c r="G22" s="65">
        <v>41603</v>
      </c>
      <c r="H22" s="52">
        <v>3</v>
      </c>
      <c r="I22" s="123"/>
    </row>
    <row r="23" spans="1:9" ht="16.5" thickBot="1">
      <c r="A23" s="75" t="s">
        <v>99</v>
      </c>
      <c r="B23" s="52" t="s">
        <v>160</v>
      </c>
      <c r="C23" s="52" t="s">
        <v>73</v>
      </c>
      <c r="D23" s="63" t="s">
        <v>16</v>
      </c>
      <c r="E23" s="38" t="str">
        <f>IF(D23="S","Sáng",IF(D23="C","Chiều",IF(D23="T","Tối","Cuối tuần")))</f>
        <v>Tối</v>
      </c>
      <c r="F23" s="64"/>
      <c r="G23" s="65">
        <v>41736</v>
      </c>
      <c r="H23" s="52">
        <v>3</v>
      </c>
      <c r="I23" s="123"/>
    </row>
    <row r="24" spans="1:9" ht="16.5" thickBot="1">
      <c r="A24" s="75" t="s">
        <v>99</v>
      </c>
      <c r="B24" s="52" t="s">
        <v>80</v>
      </c>
      <c r="C24" s="52" t="s">
        <v>73</v>
      </c>
      <c r="D24" s="63" t="s">
        <v>16</v>
      </c>
      <c r="E24" s="38" t="str">
        <f t="shared" si="0"/>
        <v>Tối</v>
      </c>
      <c r="F24" s="64"/>
      <c r="G24" s="65">
        <v>41554</v>
      </c>
      <c r="H24" s="52">
        <v>3</v>
      </c>
      <c r="I24" s="123">
        <v>41603</v>
      </c>
    </row>
    <row r="25" spans="1:9" ht="17.25" customHeight="1" thickBot="1">
      <c r="A25" s="75" t="s">
        <v>99</v>
      </c>
      <c r="B25" s="52" t="s">
        <v>109</v>
      </c>
      <c r="C25" s="52" t="s">
        <v>73</v>
      </c>
      <c r="D25" s="63" t="s">
        <v>16</v>
      </c>
      <c r="E25" s="38" t="str">
        <f t="shared" si="0"/>
        <v>Tối</v>
      </c>
      <c r="F25" s="64"/>
      <c r="G25" s="65">
        <v>41554</v>
      </c>
      <c r="H25" s="52">
        <v>3</v>
      </c>
      <c r="I25" s="123">
        <v>41603</v>
      </c>
    </row>
    <row r="26" spans="1:9" ht="16.5" thickBot="1">
      <c r="A26" s="75" t="s">
        <v>99</v>
      </c>
      <c r="B26" s="116" t="s">
        <v>96</v>
      </c>
      <c r="C26" s="52" t="s">
        <v>73</v>
      </c>
      <c r="D26" s="63" t="s">
        <v>16</v>
      </c>
      <c r="E26" s="38" t="str">
        <f t="shared" si="0"/>
        <v>Tối</v>
      </c>
      <c r="F26" s="64"/>
      <c r="G26" s="65"/>
      <c r="H26" s="52"/>
      <c r="I26" s="123"/>
    </row>
    <row r="27" spans="1:9" ht="16.5" thickBot="1">
      <c r="A27" s="75" t="s">
        <v>99</v>
      </c>
      <c r="B27" s="52"/>
      <c r="C27" s="52"/>
      <c r="D27" s="63"/>
      <c r="E27" s="38"/>
      <c r="F27" s="64"/>
      <c r="G27" s="65"/>
      <c r="H27" s="46"/>
      <c r="I27" s="63"/>
    </row>
    <row r="28" spans="1:9" ht="16.5" thickBot="1">
      <c r="A28" s="75" t="s">
        <v>99</v>
      </c>
      <c r="B28" s="52"/>
      <c r="C28" s="52"/>
      <c r="D28" s="63"/>
      <c r="E28" s="38"/>
      <c r="F28" s="64"/>
      <c r="G28" s="65"/>
      <c r="H28" s="46"/>
      <c r="I28" s="63"/>
    </row>
    <row r="29" spans="1:9" ht="16.5" thickBot="1">
      <c r="A29" s="75" t="s">
        <v>99</v>
      </c>
      <c r="B29" s="52"/>
      <c r="C29" s="52"/>
      <c r="D29" s="63"/>
      <c r="E29" s="38"/>
      <c r="F29" s="64"/>
      <c r="G29" s="65"/>
      <c r="H29" s="46"/>
      <c r="I29" s="63"/>
    </row>
    <row r="30" spans="1:9" ht="16.5" thickBot="1">
      <c r="A30" s="75" t="s">
        <v>99</v>
      </c>
      <c r="B30" s="52"/>
      <c r="C30" s="52"/>
      <c r="D30" s="63"/>
      <c r="E30" s="38"/>
      <c r="F30" s="64"/>
      <c r="G30" s="65"/>
      <c r="H30" s="46"/>
      <c r="I30" s="63"/>
    </row>
    <row r="31" spans="1:9" ht="16.5" thickBot="1">
      <c r="A31" s="75" t="s">
        <v>99</v>
      </c>
      <c r="B31" s="52"/>
      <c r="C31" s="52"/>
      <c r="D31" s="63"/>
      <c r="E31" s="38"/>
      <c r="F31" s="64"/>
      <c r="G31" s="65"/>
      <c r="H31" s="46"/>
      <c r="I31" s="63"/>
    </row>
    <row r="32" spans="1:9" ht="16.5" thickBot="1">
      <c r="A32" s="75" t="s">
        <v>99</v>
      </c>
      <c r="B32" s="52"/>
      <c r="C32" s="52"/>
      <c r="D32" s="63"/>
      <c r="E32" s="38"/>
      <c r="F32" s="64"/>
      <c r="G32" s="65"/>
      <c r="H32" s="46"/>
      <c r="I32" s="63"/>
    </row>
    <row r="33" spans="1:9" ht="16.5" thickBot="1">
      <c r="A33" s="75" t="s">
        <v>99</v>
      </c>
      <c r="B33" s="52"/>
      <c r="C33" s="52"/>
      <c r="D33" s="63"/>
      <c r="E33" s="38"/>
      <c r="F33" s="64"/>
      <c r="G33" s="65"/>
      <c r="H33" s="46"/>
      <c r="I33" s="63"/>
    </row>
    <row r="34" spans="1:9" ht="16.5" thickBot="1">
      <c r="A34" s="75" t="s">
        <v>99</v>
      </c>
      <c r="B34" s="52"/>
      <c r="C34" s="52"/>
      <c r="D34" s="63"/>
      <c r="E34" s="38"/>
      <c r="F34" s="64"/>
      <c r="G34" s="65"/>
      <c r="H34" s="46"/>
      <c r="I34" s="63"/>
    </row>
    <row r="35" spans="1:9" ht="16.5" thickBot="1">
      <c r="A35" s="75" t="s">
        <v>99</v>
      </c>
      <c r="B35" s="52"/>
      <c r="C35" s="52"/>
      <c r="D35" s="63"/>
      <c r="E35" s="38"/>
      <c r="F35" s="64"/>
      <c r="G35" s="65"/>
      <c r="H35" s="46"/>
      <c r="I35" s="63"/>
    </row>
    <row r="36" spans="1:9" ht="16.5" thickBot="1">
      <c r="A36" s="75" t="s">
        <v>99</v>
      </c>
      <c r="B36" s="52"/>
      <c r="C36" s="52"/>
      <c r="D36" s="63"/>
      <c r="E36" s="38"/>
      <c r="F36" s="64"/>
      <c r="G36" s="65"/>
      <c r="H36" s="46"/>
      <c r="I36" s="63"/>
    </row>
    <row r="37" spans="1:9" ht="16.5" thickBot="1">
      <c r="A37" s="75" t="s">
        <v>99</v>
      </c>
      <c r="B37" s="52"/>
      <c r="C37" s="52"/>
      <c r="D37" s="63"/>
      <c r="E37" s="38"/>
      <c r="F37" s="64"/>
      <c r="G37" s="65"/>
      <c r="H37" s="46"/>
      <c r="I37" s="63"/>
    </row>
    <row r="38" spans="1:9" ht="16.5" thickBot="1">
      <c r="A38" s="75" t="s">
        <v>99</v>
      </c>
      <c r="B38" s="52"/>
      <c r="C38" s="52"/>
      <c r="D38" s="52"/>
      <c r="E38" s="38"/>
      <c r="F38" s="64"/>
      <c r="G38" s="65"/>
      <c r="H38" s="46"/>
      <c r="I38" s="63"/>
    </row>
    <row r="39" spans="1:9" ht="16.5" thickBot="1">
      <c r="A39" s="75" t="s">
        <v>99</v>
      </c>
      <c r="B39" s="52"/>
      <c r="C39" s="107"/>
      <c r="D39" s="63"/>
      <c r="E39" s="38"/>
      <c r="F39" s="64"/>
      <c r="G39" s="65"/>
      <c r="H39" s="46"/>
      <c r="I39" s="63"/>
    </row>
    <row r="40" spans="1:9" ht="16.5" thickBot="1">
      <c r="A40" s="75" t="s">
        <v>99</v>
      </c>
      <c r="B40" s="87"/>
      <c r="C40" s="108"/>
      <c r="D40" s="87"/>
      <c r="E40" s="88"/>
      <c r="F40" s="89"/>
      <c r="G40" s="90"/>
      <c r="H40" s="87"/>
      <c r="I40" s="91"/>
    </row>
    <row r="41" spans="1:9" ht="16.5" thickBot="1">
      <c r="A41" s="75" t="s">
        <v>99</v>
      </c>
      <c r="B41" s="52"/>
      <c r="C41" s="107"/>
      <c r="D41" s="52"/>
      <c r="E41" s="38"/>
      <c r="F41" s="53"/>
      <c r="G41" s="65"/>
      <c r="H41" s="52"/>
      <c r="I41" s="41"/>
    </row>
    <row r="42" spans="1:9" ht="16.5" thickBot="1">
      <c r="A42" s="75" t="s">
        <v>99</v>
      </c>
      <c r="B42" s="52"/>
      <c r="C42" s="107"/>
      <c r="D42" s="46"/>
      <c r="E42" s="38"/>
      <c r="F42" s="54"/>
      <c r="G42" s="65"/>
      <c r="H42" s="46"/>
      <c r="I42" s="41"/>
    </row>
    <row r="43" spans="1:9" ht="16.5" thickBot="1">
      <c r="A43" s="75" t="s">
        <v>99</v>
      </c>
      <c r="B43" s="52"/>
      <c r="C43" s="107"/>
      <c r="D43" s="52"/>
      <c r="E43" s="38"/>
      <c r="F43" s="53"/>
      <c r="G43" s="65"/>
      <c r="H43" s="52"/>
      <c r="I43" s="41"/>
    </row>
    <row r="44" spans="1:9" ht="16.5" thickBot="1">
      <c r="A44" s="75" t="s">
        <v>99</v>
      </c>
      <c r="B44" s="52"/>
      <c r="C44" s="107"/>
      <c r="D44" s="46"/>
      <c r="E44" s="38"/>
      <c r="F44" s="54"/>
      <c r="G44" s="65"/>
      <c r="H44" s="46"/>
      <c r="I44" s="41"/>
    </row>
    <row r="45" spans="1:9" ht="16.5" thickBot="1">
      <c r="A45" s="75" t="s">
        <v>99</v>
      </c>
      <c r="B45" s="52"/>
      <c r="C45" s="107"/>
      <c r="D45" s="63"/>
      <c r="E45" s="38"/>
      <c r="F45" s="64"/>
      <c r="G45" s="65"/>
      <c r="H45" s="46"/>
      <c r="I45" s="63"/>
    </row>
    <row r="46" spans="1:9" ht="16.5" thickBot="1">
      <c r="A46" s="75" t="s">
        <v>99</v>
      </c>
      <c r="B46" s="52"/>
      <c r="C46" s="107"/>
      <c r="D46" s="63"/>
      <c r="E46" s="38"/>
      <c r="F46" s="64"/>
      <c r="G46" s="65"/>
      <c r="H46" s="46"/>
      <c r="I46" s="63"/>
    </row>
    <row r="47" spans="1:9" ht="16.5" thickBot="1">
      <c r="A47" s="75" t="s">
        <v>99</v>
      </c>
      <c r="B47" s="52"/>
      <c r="C47" s="107"/>
      <c r="D47" s="63"/>
      <c r="E47" s="38"/>
      <c r="F47" s="64"/>
      <c r="G47" s="65"/>
      <c r="H47" s="46"/>
      <c r="I47" s="63"/>
    </row>
    <row r="48" spans="1:9" ht="16.5" thickBot="1">
      <c r="A48" s="75" t="s">
        <v>99</v>
      </c>
      <c r="B48" s="52"/>
      <c r="C48" s="107"/>
      <c r="D48" s="63"/>
      <c r="E48" s="38"/>
      <c r="F48" s="64"/>
      <c r="G48" s="65"/>
      <c r="H48" s="46"/>
      <c r="I48" s="63"/>
    </row>
    <row r="49" spans="1:9" ht="16.5" thickBot="1">
      <c r="A49" s="75" t="s">
        <v>99</v>
      </c>
      <c r="B49" s="52"/>
      <c r="C49" s="107"/>
      <c r="D49" s="63"/>
      <c r="E49" s="38"/>
      <c r="F49" s="64"/>
      <c r="G49" s="65"/>
      <c r="H49" s="46"/>
      <c r="I49" s="63"/>
    </row>
    <row r="50" spans="1:9" ht="16.5" thickBot="1">
      <c r="A50" s="75" t="s">
        <v>99</v>
      </c>
      <c r="B50" s="52"/>
      <c r="C50" s="107"/>
      <c r="D50" s="63"/>
      <c r="E50" s="38"/>
      <c r="F50" s="64"/>
      <c r="G50" s="65"/>
      <c r="H50" s="46"/>
      <c r="I50" s="63"/>
    </row>
    <row r="51" spans="1:9" ht="16.5" thickBot="1">
      <c r="A51" s="75" t="s">
        <v>99</v>
      </c>
      <c r="B51" s="52"/>
      <c r="C51" s="107"/>
      <c r="D51" s="63"/>
      <c r="E51" s="38"/>
      <c r="F51" s="64"/>
      <c r="G51" s="65"/>
      <c r="H51" s="46"/>
      <c r="I51" s="63"/>
    </row>
    <row r="52" spans="1:11" ht="16.5" thickBot="1">
      <c r="A52" s="75" t="s">
        <v>99</v>
      </c>
      <c r="B52" s="76"/>
      <c r="C52" s="52"/>
      <c r="D52" s="76"/>
      <c r="E52" s="38"/>
      <c r="F52" s="78"/>
      <c r="G52" s="77"/>
      <c r="H52" s="78"/>
      <c r="I52" s="78"/>
      <c r="J52" s="79"/>
      <c r="K52" s="76"/>
    </row>
    <row r="53" spans="1:11" ht="16.5" thickBot="1">
      <c r="A53" s="75" t="s">
        <v>99</v>
      </c>
      <c r="B53" s="76"/>
      <c r="C53" s="52"/>
      <c r="D53" s="63"/>
      <c r="E53" s="38"/>
      <c r="F53" s="78"/>
      <c r="G53" s="77"/>
      <c r="H53" s="78"/>
      <c r="I53" s="78"/>
      <c r="J53" s="79"/>
      <c r="K53" s="76"/>
    </row>
    <row r="54" spans="1:11" ht="16.5" thickBot="1">
      <c r="A54" s="75" t="s">
        <v>99</v>
      </c>
      <c r="B54" s="76"/>
      <c r="C54" s="52"/>
      <c r="D54" s="63"/>
      <c r="E54" s="38"/>
      <c r="F54" s="78"/>
      <c r="G54" s="77"/>
      <c r="H54" s="78"/>
      <c r="I54" s="78"/>
      <c r="J54" s="79"/>
      <c r="K54" s="76"/>
    </row>
    <row r="55" spans="1:11" ht="16.5" thickBot="1">
      <c r="A55" s="109"/>
      <c r="B55" s="76"/>
      <c r="C55" s="107"/>
      <c r="D55" s="63"/>
      <c r="E55" s="38"/>
      <c r="F55" s="110"/>
      <c r="G55" s="112"/>
      <c r="H55" s="78"/>
      <c r="I55" s="110"/>
      <c r="J55" s="113"/>
      <c r="K55" s="110"/>
    </row>
    <row r="56" spans="1:11" ht="16.5" thickBot="1">
      <c r="A56" s="109"/>
      <c r="B56" s="76"/>
      <c r="C56" s="107"/>
      <c r="D56" s="63"/>
      <c r="E56" s="38"/>
      <c r="F56" s="110"/>
      <c r="G56" s="112"/>
      <c r="H56" s="78"/>
      <c r="I56" s="110"/>
      <c r="J56" s="113"/>
      <c r="K56" s="110"/>
    </row>
    <row r="57" spans="1:11" ht="16.5" thickBot="1">
      <c r="A57" s="109"/>
      <c r="B57" s="76"/>
      <c r="C57" s="107"/>
      <c r="D57" s="63"/>
      <c r="E57" s="38"/>
      <c r="F57" s="110"/>
      <c r="G57" s="112"/>
      <c r="H57" s="78"/>
      <c r="I57" s="110"/>
      <c r="J57" s="113"/>
      <c r="K57" s="110"/>
    </row>
    <row r="58" spans="1:11" ht="16.5" thickBot="1">
      <c r="A58" s="109"/>
      <c r="B58" s="76"/>
      <c r="C58" s="107"/>
      <c r="D58" s="63"/>
      <c r="E58" s="38"/>
      <c r="F58" s="110"/>
      <c r="G58" s="112"/>
      <c r="H58" s="78"/>
      <c r="I58" s="110"/>
      <c r="J58" s="113"/>
      <c r="K58" s="110"/>
    </row>
    <row r="59" spans="1:11" ht="16.5" thickBot="1">
      <c r="A59" s="109"/>
      <c r="B59" s="76"/>
      <c r="C59" s="107"/>
      <c r="D59" s="63"/>
      <c r="E59" s="38"/>
      <c r="F59" s="110"/>
      <c r="G59" s="112"/>
      <c r="H59" s="78"/>
      <c r="I59" s="63"/>
      <c r="J59" s="113"/>
      <c r="K59" s="110"/>
    </row>
    <row r="60" spans="1:11" ht="16.5" thickBot="1">
      <c r="A60" s="109"/>
      <c r="B60" s="76"/>
      <c r="C60" s="107"/>
      <c r="D60" s="63"/>
      <c r="E60" s="38"/>
      <c r="F60" s="110"/>
      <c r="G60" s="112"/>
      <c r="H60" s="78"/>
      <c r="I60" s="63"/>
      <c r="J60" s="113"/>
      <c r="K60" s="110"/>
    </row>
    <row r="61" spans="1:11" ht="16.5" thickBot="1">
      <c r="A61" s="109"/>
      <c r="B61" s="110"/>
      <c r="C61" s="46"/>
      <c r="D61" s="63"/>
      <c r="E61" s="38"/>
      <c r="F61" s="110"/>
      <c r="G61" s="112"/>
      <c r="H61" s="78"/>
      <c r="I61" s="110"/>
      <c r="J61" s="113"/>
      <c r="K61" s="110"/>
    </row>
    <row r="62" spans="1:11" ht="16.5" thickBot="1">
      <c r="A62" s="109"/>
      <c r="B62" s="110"/>
      <c r="C62" s="46"/>
      <c r="D62" s="63"/>
      <c r="E62" s="38"/>
      <c r="F62" s="110"/>
      <c r="G62" s="112"/>
      <c r="H62" s="78"/>
      <c r="I62" s="110"/>
      <c r="J62" s="113"/>
      <c r="K62" s="110"/>
    </row>
    <row r="63" spans="1:11" ht="16.5" thickBot="1">
      <c r="A63" s="109"/>
      <c r="B63" s="110"/>
      <c r="C63" s="107"/>
      <c r="D63" s="76"/>
      <c r="E63" s="38"/>
      <c r="F63" s="110"/>
      <c r="G63" s="112"/>
      <c r="H63" s="78"/>
      <c r="I63" s="110"/>
      <c r="J63" s="113"/>
      <c r="K63" s="110"/>
    </row>
    <row r="64" spans="1:11" ht="16.5" thickBot="1">
      <c r="A64" s="109"/>
      <c r="B64" s="110"/>
      <c r="C64" s="107"/>
      <c r="D64" s="76"/>
      <c r="E64" s="38"/>
      <c r="F64" s="110"/>
      <c r="G64" s="112"/>
      <c r="H64" s="78"/>
      <c r="I64" s="110"/>
      <c r="J64" s="113"/>
      <c r="K64" s="110"/>
    </row>
    <row r="65" spans="1:11" ht="16.5" thickBot="1">
      <c r="A65" s="109"/>
      <c r="B65" s="110"/>
      <c r="C65" s="107"/>
      <c r="D65" s="76"/>
      <c r="E65" s="38"/>
      <c r="F65" s="110"/>
      <c r="G65" s="112"/>
      <c r="H65" s="78"/>
      <c r="I65" s="110"/>
      <c r="J65" s="113"/>
      <c r="K65" s="110"/>
    </row>
    <row r="66" spans="1:11" ht="15.75">
      <c r="A66" s="109"/>
      <c r="B66" s="110"/>
      <c r="C66" s="107"/>
      <c r="D66" s="76"/>
      <c r="E66" s="38"/>
      <c r="F66" s="110"/>
      <c r="G66" s="112"/>
      <c r="H66" s="78"/>
      <c r="I66" s="110"/>
      <c r="J66" s="113"/>
      <c r="K66" s="110"/>
    </row>
    <row r="67" spans="1:11" ht="15.75">
      <c r="A67" s="109"/>
      <c r="B67" s="110"/>
      <c r="C67" s="109"/>
      <c r="D67" s="63"/>
      <c r="E67" s="38"/>
      <c r="F67" s="110"/>
      <c r="G67" s="112"/>
      <c r="H67" s="78"/>
      <c r="I67" s="110"/>
      <c r="J67" s="113"/>
      <c r="K67" s="110"/>
    </row>
    <row r="68" spans="1:11" ht="15.75">
      <c r="A68" s="109"/>
      <c r="B68" s="110"/>
      <c r="C68" s="109"/>
      <c r="D68" s="63"/>
      <c r="E68" s="38"/>
      <c r="F68" s="110"/>
      <c r="G68" s="112"/>
      <c r="H68" s="78"/>
      <c r="I68" s="110"/>
      <c r="J68" s="113"/>
      <c r="K68" s="110"/>
    </row>
    <row r="69" spans="1:11" ht="15.75">
      <c r="A69" s="109"/>
      <c r="B69" s="110"/>
      <c r="C69" s="109"/>
      <c r="D69" s="63"/>
      <c r="E69" s="38"/>
      <c r="F69" s="110"/>
      <c r="G69" s="112"/>
      <c r="H69" s="78"/>
      <c r="I69" s="110"/>
      <c r="J69" s="113"/>
      <c r="K69" s="110"/>
    </row>
    <row r="70" spans="1:11" ht="15.75">
      <c r="A70" s="109"/>
      <c r="B70" s="110"/>
      <c r="C70" s="109"/>
      <c r="D70" s="63"/>
      <c r="E70" s="38"/>
      <c r="F70" s="110"/>
      <c r="G70" s="112"/>
      <c r="H70" s="78"/>
      <c r="I70" s="110"/>
      <c r="J70" s="113"/>
      <c r="K70" s="110"/>
    </row>
    <row r="71" spans="1:11" ht="15.75">
      <c r="A71" s="109"/>
      <c r="B71" s="110"/>
      <c r="C71" s="109"/>
      <c r="D71" s="63"/>
      <c r="E71" s="38"/>
      <c r="F71" s="110"/>
      <c r="G71" s="112"/>
      <c r="H71" s="78"/>
      <c r="I71" s="110"/>
      <c r="J71" s="113"/>
      <c r="K71" s="110"/>
    </row>
    <row r="72" spans="1:11" ht="15.75">
      <c r="A72" s="109"/>
      <c r="B72" s="110"/>
      <c r="C72" s="110"/>
      <c r="D72" s="110"/>
      <c r="E72" s="111"/>
      <c r="F72" s="110"/>
      <c r="G72" s="112"/>
      <c r="H72" s="110"/>
      <c r="I72" s="110"/>
      <c r="J72" s="113"/>
      <c r="K72" s="110"/>
    </row>
    <row r="73" spans="1:11" ht="15.75">
      <c r="A73" s="109"/>
      <c r="B73" s="110"/>
      <c r="C73" s="110"/>
      <c r="D73" s="110"/>
      <c r="E73" s="111"/>
      <c r="F73" s="110"/>
      <c r="G73" s="112"/>
      <c r="H73" s="110"/>
      <c r="I73" s="110"/>
      <c r="J73" s="113"/>
      <c r="K73" s="110"/>
    </row>
    <row r="74" ht="13.5" thickBot="1"/>
    <row r="75" spans="1:11" ht="16.5" thickBot="1">
      <c r="A75" s="75" t="s">
        <v>99</v>
      </c>
      <c r="B75" s="52"/>
      <c r="C75" s="107"/>
      <c r="D75" s="76"/>
      <c r="E75" s="38"/>
      <c r="F75" s="78"/>
      <c r="G75" s="115"/>
      <c r="H75" s="78"/>
      <c r="I75" s="78"/>
      <c r="J75" s="79"/>
      <c r="K75" s="80"/>
    </row>
    <row r="76" spans="1:10" ht="16.5" thickBot="1">
      <c r="A76" s="75" t="s">
        <v>99</v>
      </c>
      <c r="B76" s="52"/>
      <c r="C76" s="107"/>
      <c r="D76" s="76"/>
      <c r="E76" s="38"/>
      <c r="F76" s="78"/>
      <c r="G76" s="115"/>
      <c r="H76" s="78"/>
      <c r="I76" s="78"/>
      <c r="J76" s="81"/>
    </row>
    <row r="77" spans="1:10" ht="16.5" thickBot="1">
      <c r="A77" s="75" t="s">
        <v>99</v>
      </c>
      <c r="B77" s="92"/>
      <c r="C77" s="107"/>
      <c r="D77" s="78"/>
      <c r="E77" s="38"/>
      <c r="F77" s="78"/>
      <c r="G77" s="115"/>
      <c r="H77" s="78"/>
      <c r="I77" s="78"/>
      <c r="J77" s="81"/>
    </row>
    <row r="78" spans="1:10" ht="16.5" thickBot="1">
      <c r="A78" s="75" t="s">
        <v>99</v>
      </c>
      <c r="B78" s="92"/>
      <c r="C78" s="107"/>
      <c r="D78" s="76"/>
      <c r="E78" s="38"/>
      <c r="F78" s="78"/>
      <c r="G78" s="115"/>
      <c r="H78" s="78"/>
      <c r="I78" s="78"/>
      <c r="J78" s="81"/>
    </row>
    <row r="79" spans="1:10" ht="16.5" thickBot="1">
      <c r="A79" s="75" t="s">
        <v>99</v>
      </c>
      <c r="B79" s="92"/>
      <c r="C79" s="107"/>
      <c r="D79" s="78"/>
      <c r="E79" s="38"/>
      <c r="F79" s="78"/>
      <c r="G79" s="115"/>
      <c r="H79" s="78"/>
      <c r="I79" s="78"/>
      <c r="J79" s="81"/>
    </row>
    <row r="80" spans="1:10" ht="16.5" thickBot="1">
      <c r="A80" s="75" t="s">
        <v>99</v>
      </c>
      <c r="B80" s="52"/>
      <c r="C80" s="107"/>
      <c r="D80" s="76"/>
      <c r="E80" s="38"/>
      <c r="F80" s="78"/>
      <c r="G80" s="115"/>
      <c r="H80" s="78"/>
      <c r="I80" s="78"/>
      <c r="J80" s="81"/>
    </row>
    <row r="81" spans="1:10" ht="16.5" thickBot="1">
      <c r="A81" s="75" t="s">
        <v>99</v>
      </c>
      <c r="B81" s="52"/>
      <c r="C81" s="107"/>
      <c r="D81" s="78"/>
      <c r="E81" s="38"/>
      <c r="F81" s="78"/>
      <c r="G81" s="115"/>
      <c r="H81" s="78"/>
      <c r="I81" s="78"/>
      <c r="J81" s="81"/>
    </row>
    <row r="82" spans="1:10" ht="16.5" thickBot="1">
      <c r="A82" s="75" t="s">
        <v>99</v>
      </c>
      <c r="B82" s="52"/>
      <c r="C82" s="107"/>
      <c r="D82" s="76"/>
      <c r="E82" s="38"/>
      <c r="F82" s="78"/>
      <c r="G82" s="115"/>
      <c r="H82" s="78"/>
      <c r="I82" s="78"/>
      <c r="J82" s="81"/>
    </row>
    <row r="83" spans="1:10" ht="16.5" thickBot="1">
      <c r="A83" s="75" t="s">
        <v>99</v>
      </c>
      <c r="B83" s="52"/>
      <c r="C83" s="107"/>
      <c r="D83" s="78"/>
      <c r="E83" s="38"/>
      <c r="F83" s="78"/>
      <c r="G83" s="115"/>
      <c r="H83" s="78"/>
      <c r="I83" s="78"/>
      <c r="J83" s="81"/>
    </row>
    <row r="84" spans="1:10" ht="16.5" thickBot="1">
      <c r="A84" s="75" t="s">
        <v>99</v>
      </c>
      <c r="B84" s="52"/>
      <c r="C84" s="107"/>
      <c r="D84" s="76"/>
      <c r="E84" s="38"/>
      <c r="F84" s="78"/>
      <c r="G84" s="115"/>
      <c r="H84" s="78"/>
      <c r="I84" s="78"/>
      <c r="J84" s="81"/>
    </row>
    <row r="85" spans="1:9" ht="16.5" thickBot="1">
      <c r="A85" s="75" t="s">
        <v>99</v>
      </c>
      <c r="B85" s="52"/>
      <c r="C85" s="52"/>
      <c r="D85" s="52"/>
      <c r="E85" s="38"/>
      <c r="F85" s="64"/>
      <c r="G85" s="65"/>
      <c r="H85" s="78"/>
      <c r="I85" s="78"/>
    </row>
    <row r="86" spans="1:11" ht="16.5" thickBot="1">
      <c r="A86" s="75" t="s">
        <v>99</v>
      </c>
      <c r="B86" s="52"/>
      <c r="C86" s="52"/>
      <c r="D86" s="76"/>
      <c r="E86" s="38"/>
      <c r="F86" s="78"/>
      <c r="G86" s="115"/>
      <c r="H86" s="78"/>
      <c r="I86" s="78"/>
      <c r="J86" s="79"/>
      <c r="K86" s="76"/>
    </row>
    <row r="87" spans="1:11" ht="16.5" thickBot="1">
      <c r="A87" s="75" t="s">
        <v>99</v>
      </c>
      <c r="B87" s="52"/>
      <c r="C87" s="52"/>
      <c r="D87" s="63"/>
      <c r="E87" s="38"/>
      <c r="F87" s="78"/>
      <c r="G87" s="115"/>
      <c r="H87" s="78"/>
      <c r="I87" s="78"/>
      <c r="J87" s="79"/>
      <c r="K87" s="76"/>
    </row>
    <row r="88" spans="1:11" ht="16.5" thickBot="1">
      <c r="A88" s="75" t="s">
        <v>99</v>
      </c>
      <c r="B88" s="52"/>
      <c r="C88" s="52"/>
      <c r="D88" s="63"/>
      <c r="E88" s="38"/>
      <c r="F88" s="78"/>
      <c r="G88" s="115"/>
      <c r="H88" s="78"/>
      <c r="I88" s="78"/>
      <c r="J88" s="79"/>
      <c r="K88" s="76"/>
    </row>
    <row r="89" spans="1:11" ht="16.5" thickBot="1">
      <c r="A89" s="75" t="s">
        <v>99</v>
      </c>
      <c r="B89" s="52"/>
      <c r="C89" s="107"/>
      <c r="D89" s="63"/>
      <c r="E89" s="38"/>
      <c r="F89" s="110"/>
      <c r="G89" s="115"/>
      <c r="H89" s="78"/>
      <c r="I89" s="78"/>
      <c r="J89" s="113"/>
      <c r="K89" s="110"/>
    </row>
    <row r="90" spans="1:11" ht="16.5" thickBot="1">
      <c r="A90" s="75" t="s">
        <v>99</v>
      </c>
      <c r="B90" s="52"/>
      <c r="C90" s="107"/>
      <c r="D90" s="63"/>
      <c r="E90" s="38"/>
      <c r="F90" s="110"/>
      <c r="G90" s="121"/>
      <c r="H90" s="78"/>
      <c r="I90" s="78"/>
      <c r="J90" s="113"/>
      <c r="K90" s="110"/>
    </row>
    <row r="91" spans="1:11" ht="16.5" thickBot="1">
      <c r="A91" s="75" t="s">
        <v>99</v>
      </c>
      <c r="B91" s="116"/>
      <c r="C91" s="107"/>
      <c r="D91" s="63"/>
      <c r="E91" s="38"/>
      <c r="F91" s="110"/>
      <c r="G91" s="121"/>
      <c r="H91" s="78"/>
      <c r="I91" s="78"/>
      <c r="J91" s="113"/>
      <c r="K91" s="110"/>
    </row>
    <row r="92" spans="1:11" ht="16.5" thickBot="1">
      <c r="A92" s="75" t="s">
        <v>99</v>
      </c>
      <c r="B92" s="110"/>
      <c r="C92" s="107"/>
      <c r="D92" s="63"/>
      <c r="E92" s="38"/>
      <c r="F92" s="110"/>
      <c r="G92" s="121"/>
      <c r="H92" s="78"/>
      <c r="I92" s="78"/>
      <c r="J92" s="113"/>
      <c r="K92" s="110"/>
    </row>
    <row r="93" spans="1:11" ht="16.5" thickBot="1">
      <c r="A93" s="75" t="s">
        <v>99</v>
      </c>
      <c r="B93" s="110"/>
      <c r="C93" s="107"/>
      <c r="D93" s="63"/>
      <c r="E93" s="38"/>
      <c r="F93" s="110"/>
      <c r="G93" s="121"/>
      <c r="H93" s="78"/>
      <c r="I93" s="78"/>
      <c r="J93" s="113"/>
      <c r="K93" s="110"/>
    </row>
    <row r="94" spans="1:11" ht="16.5" thickBot="1">
      <c r="A94" s="75" t="s">
        <v>99</v>
      </c>
      <c r="B94" s="110"/>
      <c r="C94" s="109"/>
      <c r="D94" s="63"/>
      <c r="E94" s="38"/>
      <c r="F94" s="110"/>
      <c r="G94" s="121"/>
      <c r="H94" s="78"/>
      <c r="I94" s="78"/>
      <c r="J94" s="113"/>
      <c r="K94" s="110"/>
    </row>
    <row r="95" spans="1:11" ht="16.5" thickBot="1">
      <c r="A95" s="75" t="s">
        <v>99</v>
      </c>
      <c r="B95" s="110"/>
      <c r="C95" s="109"/>
      <c r="D95" s="63"/>
      <c r="E95" s="38"/>
      <c r="F95" s="110"/>
      <c r="G95" s="121"/>
      <c r="H95" s="78"/>
      <c r="I95" s="78"/>
      <c r="J95" s="113"/>
      <c r="K95" s="110"/>
    </row>
    <row r="96" spans="1:11" ht="16.5" thickBot="1">
      <c r="A96" s="75" t="s">
        <v>99</v>
      </c>
      <c r="B96" s="110"/>
      <c r="C96" s="109"/>
      <c r="D96" s="63"/>
      <c r="E96" s="38"/>
      <c r="F96" s="110"/>
      <c r="G96" s="121"/>
      <c r="H96" s="78"/>
      <c r="I96" s="78"/>
      <c r="J96" s="113"/>
      <c r="K96" s="110"/>
    </row>
    <row r="97" spans="1:11" ht="16.5" thickBot="1">
      <c r="A97" s="75" t="s">
        <v>99</v>
      </c>
      <c r="B97" s="110"/>
      <c r="C97" s="109"/>
      <c r="D97" s="63"/>
      <c r="E97" s="38"/>
      <c r="F97" s="110"/>
      <c r="G97" s="121"/>
      <c r="H97" s="78"/>
      <c r="I97" s="78"/>
      <c r="J97" s="113"/>
      <c r="K97" s="110"/>
    </row>
    <row r="98" spans="1:11" ht="16.5" thickBot="1">
      <c r="A98" s="75" t="s">
        <v>99</v>
      </c>
      <c r="B98" s="110"/>
      <c r="C98" s="109"/>
      <c r="D98" s="63"/>
      <c r="E98" s="38"/>
      <c r="F98" s="110"/>
      <c r="G98" s="121"/>
      <c r="H98" s="78"/>
      <c r="I98" s="78"/>
      <c r="J98" s="113"/>
      <c r="K98" s="110"/>
    </row>
    <row r="99" spans="1:11" ht="16.5" thickBot="1">
      <c r="A99" s="75" t="s">
        <v>99</v>
      </c>
      <c r="B99" s="76"/>
      <c r="C99" s="107"/>
      <c r="D99" s="63"/>
      <c r="E99" s="38"/>
      <c r="F99" s="110"/>
      <c r="G99" s="112"/>
      <c r="H99" s="78"/>
      <c r="I99" s="78"/>
      <c r="J99" s="113"/>
      <c r="K99" s="110"/>
    </row>
    <row r="100" spans="1:11" ht="16.5" thickBot="1">
      <c r="A100" s="75" t="s">
        <v>99</v>
      </c>
      <c r="B100" s="76"/>
      <c r="C100" s="107"/>
      <c r="D100" s="63"/>
      <c r="E100" s="38"/>
      <c r="F100" s="110"/>
      <c r="G100" s="112"/>
      <c r="H100" s="78"/>
      <c r="I100" s="78"/>
      <c r="J100" s="113"/>
      <c r="K100" s="110"/>
    </row>
    <row r="101" spans="1:11" ht="16.5" thickBot="1">
      <c r="A101" s="75" t="s">
        <v>99</v>
      </c>
      <c r="B101" s="76"/>
      <c r="C101" s="107"/>
      <c r="D101" s="63"/>
      <c r="E101" s="38"/>
      <c r="F101" s="110"/>
      <c r="G101" s="112"/>
      <c r="H101" s="78"/>
      <c r="I101" s="78"/>
      <c r="J101" s="113"/>
      <c r="K101" s="110"/>
    </row>
    <row r="102" spans="1:11" ht="16.5" thickBot="1">
      <c r="A102" s="75" t="s">
        <v>99</v>
      </c>
      <c r="B102" s="76"/>
      <c r="C102" s="107"/>
      <c r="D102" s="63"/>
      <c r="E102" s="38"/>
      <c r="F102" s="110"/>
      <c r="G102" s="112"/>
      <c r="H102" s="78"/>
      <c r="I102" s="78"/>
      <c r="J102" s="63"/>
      <c r="K102" s="110"/>
    </row>
    <row r="103" spans="1:11" ht="16.5" thickBot="1">
      <c r="A103" s="75" t="s">
        <v>99</v>
      </c>
      <c r="B103" s="76"/>
      <c r="C103" s="107"/>
      <c r="D103" s="63"/>
      <c r="E103" s="38"/>
      <c r="F103" s="110"/>
      <c r="G103" s="112"/>
      <c r="H103" s="78"/>
      <c r="I103" s="78"/>
      <c r="J103" s="63"/>
      <c r="K103" s="110"/>
    </row>
    <row r="104" spans="1:11" ht="16.5" thickBot="1">
      <c r="A104" s="75" t="s">
        <v>99</v>
      </c>
      <c r="B104" s="110"/>
      <c r="C104" s="46"/>
      <c r="D104" s="63"/>
      <c r="E104" s="38"/>
      <c r="F104" s="110"/>
      <c r="G104" s="112"/>
      <c r="H104" s="78"/>
      <c r="I104" s="78"/>
      <c r="J104" s="113"/>
      <c r="K104" s="110"/>
    </row>
    <row r="105" spans="1:11" ht="16.5" thickBot="1">
      <c r="A105" s="75" t="s">
        <v>99</v>
      </c>
      <c r="B105" s="110"/>
      <c r="C105" s="46"/>
      <c r="D105" s="63"/>
      <c r="E105" s="38"/>
      <c r="F105" s="110"/>
      <c r="G105" s="112"/>
      <c r="H105" s="78"/>
      <c r="I105" s="78"/>
      <c r="J105" s="113"/>
      <c r="K105" s="110"/>
    </row>
    <row r="106" spans="1:11" ht="16.5" thickBot="1">
      <c r="A106" s="75" t="s">
        <v>99</v>
      </c>
      <c r="B106" s="110"/>
      <c r="C106" s="114"/>
      <c r="D106" s="76"/>
      <c r="E106" s="38"/>
      <c r="F106" s="110"/>
      <c r="G106" s="112"/>
      <c r="H106" s="78"/>
      <c r="I106" s="78"/>
      <c r="J106" s="113"/>
      <c r="K106" s="110"/>
    </row>
    <row r="107" spans="1:11" ht="16.5" thickBot="1">
      <c r="A107" s="75" t="s">
        <v>99</v>
      </c>
      <c r="B107" s="110"/>
      <c r="C107" s="114"/>
      <c r="D107" s="76"/>
      <c r="E107" s="38"/>
      <c r="F107" s="110"/>
      <c r="G107" s="112"/>
      <c r="H107" s="78"/>
      <c r="I107" s="78"/>
      <c r="J107" s="113"/>
      <c r="K107" s="110"/>
    </row>
    <row r="108" spans="1:11" ht="16.5" thickBot="1">
      <c r="A108" s="75" t="s">
        <v>99</v>
      </c>
      <c r="B108" s="110"/>
      <c r="C108" s="114"/>
      <c r="D108" s="76"/>
      <c r="E108" s="38"/>
      <c r="F108" s="110"/>
      <c r="G108" s="112"/>
      <c r="H108" s="78"/>
      <c r="I108" s="78"/>
      <c r="J108" s="113"/>
      <c r="K108" s="110"/>
    </row>
    <row r="109" spans="1:11" ht="16.5" thickBot="1">
      <c r="A109" s="75" t="s">
        <v>99</v>
      </c>
      <c r="B109" s="110"/>
      <c r="C109" s="114"/>
      <c r="D109" s="76"/>
      <c r="E109" s="38"/>
      <c r="F109" s="110"/>
      <c r="G109" s="112"/>
      <c r="H109" s="78"/>
      <c r="I109" s="78"/>
      <c r="J109" s="113"/>
      <c r="K109" s="110"/>
    </row>
    <row r="110" spans="1:11" ht="16.5" thickBot="1">
      <c r="A110" s="75" t="s">
        <v>99</v>
      </c>
      <c r="B110" s="52"/>
      <c r="C110" s="52"/>
      <c r="D110" s="63"/>
      <c r="E110" s="38"/>
      <c r="F110" s="64"/>
      <c r="G110" s="65"/>
      <c r="H110" s="46"/>
      <c r="I110" s="78"/>
      <c r="J110" s="63"/>
      <c r="K110" s="110"/>
    </row>
    <row r="111" spans="1:11" ht="16.5" thickBot="1">
      <c r="A111" s="75" t="s">
        <v>99</v>
      </c>
      <c r="B111" s="52"/>
      <c r="C111" s="52"/>
      <c r="D111" s="63"/>
      <c r="E111" s="38"/>
      <c r="F111" s="64"/>
      <c r="G111" s="65"/>
      <c r="H111" s="46"/>
      <c r="I111" s="78"/>
      <c r="J111" s="63"/>
      <c r="K111" s="110"/>
    </row>
    <row r="112" spans="1:11" ht="15.75">
      <c r="A112" s="75" t="s">
        <v>99</v>
      </c>
      <c r="B112" s="52"/>
      <c r="C112" s="107"/>
      <c r="D112" s="63"/>
      <c r="E112" s="38"/>
      <c r="G112" s="65"/>
      <c r="H112" s="46"/>
      <c r="I112" s="78"/>
      <c r="J112" s="63"/>
      <c r="K112" s="110"/>
    </row>
    <row r="113" spans="2:9" ht="15.75">
      <c r="B113" s="110"/>
      <c r="C113" s="110"/>
      <c r="D113" s="63"/>
      <c r="E113" s="38"/>
      <c r="G113" s="65"/>
      <c r="H113" s="52"/>
      <c r="I113" s="78"/>
    </row>
    <row r="114" spans="1:10" ht="15.75">
      <c r="A114" s="109"/>
      <c r="B114" s="110"/>
      <c r="C114" s="109"/>
      <c r="D114" s="63"/>
      <c r="E114" s="38"/>
      <c r="F114" s="110"/>
      <c r="G114" s="65"/>
      <c r="H114" s="78"/>
      <c r="I114" s="78"/>
      <c r="J114" s="113"/>
    </row>
    <row r="117" ht="15.75">
      <c r="K117" s="110"/>
    </row>
    <row r="118" spans="1:11" ht="15.75">
      <c r="A118" s="109"/>
      <c r="B118" s="110"/>
      <c r="C118" s="109"/>
      <c r="D118" s="110"/>
      <c r="E118" s="111"/>
      <c r="F118" s="110"/>
      <c r="G118" s="121"/>
      <c r="H118" s="110"/>
      <c r="I118" s="110"/>
      <c r="J118" s="113"/>
      <c r="K118" s="110"/>
    </row>
    <row r="119" spans="1:11" ht="15.75">
      <c r="A119" s="109"/>
      <c r="B119" s="110"/>
      <c r="C119" s="109"/>
      <c r="D119" s="110"/>
      <c r="E119" s="111"/>
      <c r="F119" s="110"/>
      <c r="G119" s="121"/>
      <c r="H119" s="110"/>
      <c r="I119" s="110"/>
      <c r="J119" s="113"/>
      <c r="K119" s="110"/>
    </row>
    <row r="120" spans="1:11" ht="15.75">
      <c r="A120" s="109"/>
      <c r="B120" s="110"/>
      <c r="C120" s="109"/>
      <c r="D120" s="110"/>
      <c r="E120" s="111"/>
      <c r="F120" s="110"/>
      <c r="G120" s="121"/>
      <c r="H120" s="110"/>
      <c r="I120" s="110"/>
      <c r="J120" s="113"/>
      <c r="K120" s="110"/>
    </row>
    <row r="121" spans="1:11" ht="15.75">
      <c r="A121" s="109"/>
      <c r="B121" s="110"/>
      <c r="C121" s="109"/>
      <c r="D121" s="110"/>
      <c r="E121" s="111"/>
      <c r="F121" s="110"/>
      <c r="G121" s="121"/>
      <c r="H121" s="110"/>
      <c r="I121" s="110"/>
      <c r="J121" s="113"/>
      <c r="K121" s="110"/>
    </row>
    <row r="122" spans="1:11" ht="15.75">
      <c r="A122" s="109"/>
      <c r="B122" s="110"/>
      <c r="C122" s="109"/>
      <c r="D122" s="110"/>
      <c r="E122" s="111"/>
      <c r="F122" s="110"/>
      <c r="G122" s="121"/>
      <c r="H122" s="110"/>
      <c r="I122" s="110"/>
      <c r="J122" s="113"/>
      <c r="K122" s="110"/>
    </row>
    <row r="123" spans="1:11" ht="15.75">
      <c r="A123" s="109"/>
      <c r="B123" s="110"/>
      <c r="C123" s="109"/>
      <c r="D123" s="110"/>
      <c r="E123" s="111"/>
      <c r="F123" s="110"/>
      <c r="G123" s="121"/>
      <c r="H123" s="110"/>
      <c r="I123" s="110"/>
      <c r="J123" s="113"/>
      <c r="K123" s="110"/>
    </row>
  </sheetData>
  <sheetProtection/>
  <autoFilter ref="B2:I71"/>
  <conditionalFormatting sqref="J102:J103 F110:H111 B110:D112 J110:J112 G112:H113 G118:G123 G114 F45:I51 I59:I60 D53:D62 C71:D73 C75:C84 F85:G85 D67:D70 C63:C70 C118:D123 C113:D114 G90:G98 C86:C103 D87:D105 C85:D85 B75:B91 C3:C60 D3:D51 B3:B51 C23:D23 F3:H44 I7:I39">
    <cfRule type="cellIs" priority="82" dxfId="83" operator="equal" stopIfTrue="1">
      <formula>"LT"</formula>
    </cfRule>
    <cfRule type="cellIs" priority="83" dxfId="82" operator="equal" stopIfTrue="1">
      <formula>"Thi"</formula>
    </cfRule>
    <cfRule type="cellIs" priority="84" dxfId="81" operator="equal" stopIfTrue="1">
      <formula>"CT"</formula>
    </cfRule>
  </conditionalFormatting>
  <conditionalFormatting sqref="C104:C105 J99:J101 F99:I109 B113 I110:I113 B106:D109 F75:K75 F86:K89 C61:C62 D52 J52:K60 I52:I58 F52:H60 D63:D66 J104:J109 K117:K123 H118:J123 H114:J114 F61:K73 F76:J84 D75:D84 D86 H85:I85 A75:A112 B52:B70 A71:B73 A118:B123 A114:B114 F118:F123 F114 F90:F98 H90:J98 K90:K112 B92:B105 A3:A70">
    <cfRule type="cellIs" priority="88" dxfId="81" operator="equal" stopIfTrue="1">
      <formula>"CT"</formula>
    </cfRule>
    <cfRule type="cellIs" priority="89" dxfId="97" operator="equal" stopIfTrue="1">
      <formula>"Thi"</formula>
    </cfRule>
    <cfRule type="cellIs" priority="90" dxfId="96" operator="equal" stopIfTrue="1">
      <formula>"LT"</formula>
    </cfRule>
  </conditionalFormatting>
  <conditionalFormatting sqref="E118:E123 E75:E114 E2:E73">
    <cfRule type="cellIs" priority="85" dxfId="83" operator="equal" stopIfTrue="1">
      <formula>"LT"</formula>
    </cfRule>
    <cfRule type="cellIs" priority="86" dxfId="81" operator="equal" stopIfTrue="1">
      <formula>"CT"</formula>
    </cfRule>
    <cfRule type="cellIs" priority="87" dxfId="82" operator="equal" stopIfTrue="1">
      <formula>"Thi"</formula>
    </cfRule>
  </conditionalFormatting>
  <conditionalFormatting sqref="I40:I44 I22:I23 I3:I17">
    <cfRule type="cellIs" priority="79" dxfId="83" operator="equal" stopIfTrue="1">
      <formula>"LT"</formula>
    </cfRule>
    <cfRule type="cellIs" priority="80" dxfId="81" operator="equal" stopIfTrue="1">
      <formula>"CT"</formula>
    </cfRule>
    <cfRule type="cellIs" priority="81" dxfId="90" operator="equal" stopIfTrue="1">
      <formula>"Thi"</formula>
    </cfRule>
  </conditionalFormatting>
  <conditionalFormatting sqref="I6">
    <cfRule type="cellIs" priority="7" dxfId="83" operator="equal" stopIfTrue="1">
      <formula>"LT"</formula>
    </cfRule>
    <cfRule type="cellIs" priority="8" dxfId="82" operator="equal" stopIfTrue="1">
      <formula>"Thi"</formula>
    </cfRule>
    <cfRule type="cellIs" priority="9" dxfId="81" operator="equal" stopIfTrue="1">
      <formula>"CT"</formula>
    </cfRule>
  </conditionalFormatting>
  <conditionalFormatting sqref="I15:I17">
    <cfRule type="cellIs" priority="4" dxfId="83" operator="equal" stopIfTrue="1">
      <formula>"LT"</formula>
    </cfRule>
    <cfRule type="cellIs" priority="5" dxfId="82" operator="equal" stopIfTrue="1">
      <formula>"Thi"</formula>
    </cfRule>
    <cfRule type="cellIs" priority="6" dxfId="81" operator="equal" stopIfTrue="1">
      <formula>"CT"</formula>
    </cfRule>
  </conditionalFormatting>
  <conditionalFormatting sqref="I16:I17">
    <cfRule type="cellIs" priority="1" dxfId="83" operator="equal" stopIfTrue="1">
      <formula>"LT"</formula>
    </cfRule>
    <cfRule type="cellIs" priority="2" dxfId="82" operator="equal" stopIfTrue="1">
      <formula>"Thi"</formula>
    </cfRule>
    <cfRule type="cellIs" priority="3" dxfId="81" operator="equal" stopIfTrue="1">
      <formula>"CT"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2"/>
  <sheetViews>
    <sheetView zoomScalePageLayoutView="0" workbookViewId="0" topLeftCell="A85">
      <selection activeCell="B91" sqref="B91"/>
    </sheetView>
  </sheetViews>
  <sheetFormatPr defaultColWidth="9.140625" defaultRowHeight="12.75"/>
  <cols>
    <col min="1" max="1" width="8.57421875" style="0" customWidth="1"/>
    <col min="2" max="2" width="10.28125" style="0" customWidth="1"/>
    <col min="3" max="3" width="7.140625" style="0" customWidth="1"/>
    <col min="4" max="4" width="11.7109375" style="0" customWidth="1"/>
    <col min="5" max="5" width="7.28125" style="0" customWidth="1"/>
    <col min="6" max="6" width="10.8515625" style="0" customWidth="1"/>
    <col min="7" max="7" width="7.421875" style="0" customWidth="1"/>
    <col min="8" max="8" width="11.28125" style="0" customWidth="1"/>
    <col min="9" max="9" width="8.00390625" style="0" customWidth="1"/>
    <col min="10" max="10" width="10.7109375" style="0" customWidth="1"/>
    <col min="11" max="11" width="7.7109375" style="0" customWidth="1"/>
    <col min="12" max="12" width="8.28125" style="0" customWidth="1"/>
    <col min="13" max="13" width="6.140625" style="0" customWidth="1"/>
    <col min="14" max="14" width="6.57421875" style="0" customWidth="1"/>
    <col min="15" max="15" width="9.7109375" style="0" customWidth="1"/>
    <col min="16" max="16" width="7.28125" style="0" customWidth="1"/>
    <col min="17" max="19" width="9.140625" style="85" customWidth="1"/>
    <col min="20" max="20" width="8.28125" style="85" customWidth="1"/>
    <col min="21" max="29" width="9.140625" style="85" customWidth="1"/>
  </cols>
  <sheetData>
    <row r="1" spans="1:16" ht="18.75">
      <c r="A1" s="255" t="s">
        <v>45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6" ht="18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161</v>
      </c>
      <c r="M2" s="39"/>
      <c r="N2" s="39"/>
      <c r="O2" s="39"/>
      <c r="P2" s="39"/>
    </row>
    <row r="3" spans="1:13" ht="12.75">
      <c r="A3" s="1"/>
      <c r="B3" s="1"/>
      <c r="C3" s="2" t="s">
        <v>0</v>
      </c>
      <c r="D3" s="3" t="s">
        <v>22</v>
      </c>
      <c r="E3" s="4"/>
      <c r="F3" s="1"/>
      <c r="G3" s="2" t="s">
        <v>1</v>
      </c>
      <c r="H3" s="5">
        <v>6</v>
      </c>
      <c r="I3" s="4"/>
      <c r="J3" s="6" t="s">
        <v>2</v>
      </c>
      <c r="K3" s="5">
        <v>3</v>
      </c>
      <c r="L3" s="18" t="s">
        <v>3</v>
      </c>
      <c r="M3" s="42" t="s">
        <v>34</v>
      </c>
    </row>
    <row r="4" spans="3:15" ht="15">
      <c r="C4" s="7"/>
      <c r="E4" s="8"/>
      <c r="G4" s="9"/>
      <c r="H4" s="9"/>
      <c r="I4" s="10"/>
      <c r="J4" s="7"/>
      <c r="K4" s="10"/>
      <c r="L4" s="11"/>
      <c r="M4" s="10"/>
      <c r="N4" s="12"/>
      <c r="O4" s="13"/>
    </row>
    <row r="5" spans="1:16" ht="14.25" customHeight="1">
      <c r="A5" s="19" t="s">
        <v>4</v>
      </c>
      <c r="B5" s="21" t="s">
        <v>5</v>
      </c>
      <c r="C5" s="22"/>
      <c r="D5" s="23" t="s">
        <v>6</v>
      </c>
      <c r="E5" s="24"/>
      <c r="F5" s="21" t="s">
        <v>7</v>
      </c>
      <c r="G5" s="22"/>
      <c r="H5" s="23" t="s">
        <v>8</v>
      </c>
      <c r="I5" s="24"/>
      <c r="J5" s="21" t="s">
        <v>9</v>
      </c>
      <c r="K5" s="22"/>
      <c r="L5" s="23" t="s">
        <v>10</v>
      </c>
      <c r="M5" s="24"/>
      <c r="N5" s="16" t="s">
        <v>11</v>
      </c>
      <c r="O5" s="256" t="s">
        <v>12</v>
      </c>
      <c r="P5" s="256" t="s">
        <v>13</v>
      </c>
    </row>
    <row r="6" spans="1:16" ht="15">
      <c r="A6" s="20"/>
      <c r="B6" s="14" t="s">
        <v>14</v>
      </c>
      <c r="C6" s="14" t="s">
        <v>15</v>
      </c>
      <c r="D6" s="15" t="s">
        <v>14</v>
      </c>
      <c r="E6" s="15" t="s">
        <v>15</v>
      </c>
      <c r="F6" s="14" t="s">
        <v>14</v>
      </c>
      <c r="G6" s="14" t="s">
        <v>15</v>
      </c>
      <c r="H6" s="15" t="s">
        <v>14</v>
      </c>
      <c r="I6" s="15" t="s">
        <v>15</v>
      </c>
      <c r="J6" s="14" t="s">
        <v>14</v>
      </c>
      <c r="K6" s="14" t="s">
        <v>15</v>
      </c>
      <c r="L6" s="15" t="s">
        <v>14</v>
      </c>
      <c r="M6" s="15" t="s">
        <v>15</v>
      </c>
      <c r="N6" s="17"/>
      <c r="O6" s="257"/>
      <c r="P6" s="258"/>
    </row>
    <row r="7" spans="1:29" s="30" customFormat="1" ht="22.5" customHeight="1">
      <c r="A7" s="249" t="s">
        <v>46</v>
      </c>
      <c r="B7" s="201" t="s">
        <v>162</v>
      </c>
      <c r="C7" s="199" t="s">
        <v>27</v>
      </c>
      <c r="D7" s="201" t="s">
        <v>163</v>
      </c>
      <c r="E7" s="199" t="s">
        <v>27</v>
      </c>
      <c r="F7" s="201" t="s">
        <v>162</v>
      </c>
      <c r="G7" s="199" t="s">
        <v>27</v>
      </c>
      <c r="H7" s="201" t="s">
        <v>164</v>
      </c>
      <c r="I7" s="199" t="s">
        <v>27</v>
      </c>
      <c r="J7" s="201" t="s">
        <v>122</v>
      </c>
      <c r="K7" s="199" t="s">
        <v>27</v>
      </c>
      <c r="L7" s="57"/>
      <c r="M7" s="56"/>
      <c r="N7" s="252" t="str">
        <f>VLOOKUP($A7,'Phan ca-DD'!$B$3:$H$51,4,0)</f>
        <v>Tối</v>
      </c>
      <c r="O7" s="252">
        <v>41575</v>
      </c>
      <c r="P7" s="259" t="str">
        <f>VLOOKUP($A7,'Phan ca-DD'!$B$3:$H$51,2,0)</f>
        <v>Khu A</v>
      </c>
      <c r="Q7" s="100" t="s">
        <v>162</v>
      </c>
      <c r="R7" s="182" t="s">
        <v>165</v>
      </c>
      <c r="S7" s="100" t="s">
        <v>168</v>
      </c>
      <c r="T7" s="129" t="s">
        <v>171</v>
      </c>
      <c r="U7" s="154"/>
      <c r="V7" s="155"/>
      <c r="W7" s="86"/>
      <c r="X7" s="86"/>
      <c r="Y7" s="86"/>
      <c r="Z7" s="86"/>
      <c r="AA7" s="86"/>
      <c r="AB7" s="86"/>
      <c r="AC7" s="86"/>
    </row>
    <row r="8" spans="1:29" s="30" customFormat="1" ht="19.5" customHeight="1">
      <c r="A8" s="250"/>
      <c r="B8" s="133" t="s">
        <v>250</v>
      </c>
      <c r="C8" s="60"/>
      <c r="D8" s="133" t="s">
        <v>251</v>
      </c>
      <c r="E8" s="60"/>
      <c r="F8" s="133" t="s">
        <v>250</v>
      </c>
      <c r="G8" s="60"/>
      <c r="H8" s="133" t="s">
        <v>252</v>
      </c>
      <c r="I8" s="60"/>
      <c r="J8" s="133" t="s">
        <v>252</v>
      </c>
      <c r="K8" s="60"/>
      <c r="L8" s="61"/>
      <c r="M8" s="62"/>
      <c r="N8" s="253"/>
      <c r="O8" s="253"/>
      <c r="P8" s="260"/>
      <c r="Q8" s="100" t="s">
        <v>163</v>
      </c>
      <c r="R8" s="182" t="s">
        <v>166</v>
      </c>
      <c r="S8" s="100" t="s">
        <v>169</v>
      </c>
      <c r="T8" s="129" t="s">
        <v>88</v>
      </c>
      <c r="U8" s="154"/>
      <c r="V8" s="155"/>
      <c r="W8" s="86"/>
      <c r="X8" s="86"/>
      <c r="Y8" s="86"/>
      <c r="Z8" s="86"/>
      <c r="AA8" s="86"/>
      <c r="AB8" s="86"/>
      <c r="AC8" s="86"/>
    </row>
    <row r="9" spans="1:29" s="30" customFormat="1" ht="21" customHeight="1">
      <c r="A9" s="250"/>
      <c r="B9" s="55"/>
      <c r="C9" s="56"/>
      <c r="D9" s="55"/>
      <c r="E9" s="56"/>
      <c r="F9" s="55"/>
      <c r="G9" s="56"/>
      <c r="H9" s="55"/>
      <c r="I9" s="56"/>
      <c r="J9" s="55"/>
      <c r="K9" s="56"/>
      <c r="L9" s="57"/>
      <c r="M9" s="56"/>
      <c r="N9" s="253"/>
      <c r="O9" s="253"/>
      <c r="P9" s="260"/>
      <c r="Q9" s="100" t="s">
        <v>164</v>
      </c>
      <c r="R9" s="182" t="s">
        <v>167</v>
      </c>
      <c r="S9" s="100" t="s">
        <v>170</v>
      </c>
      <c r="T9" s="129" t="s">
        <v>172</v>
      </c>
      <c r="U9" s="178"/>
      <c r="V9" s="178"/>
      <c r="W9" s="86"/>
      <c r="X9" s="86"/>
      <c r="Y9" s="86"/>
      <c r="Z9" s="86"/>
      <c r="AA9" s="86"/>
      <c r="AB9" s="86"/>
      <c r="AC9" s="86"/>
    </row>
    <row r="10" spans="1:29" s="30" customFormat="1" ht="18" customHeight="1">
      <c r="A10" s="251"/>
      <c r="B10" s="59"/>
      <c r="C10" s="60"/>
      <c r="D10" s="59"/>
      <c r="E10" s="60"/>
      <c r="F10" s="59"/>
      <c r="G10" s="60"/>
      <c r="H10" s="59"/>
      <c r="I10" s="60"/>
      <c r="J10" s="59"/>
      <c r="K10" s="60"/>
      <c r="L10" s="61"/>
      <c r="M10" s="62"/>
      <c r="N10" s="254"/>
      <c r="O10" s="254"/>
      <c r="P10" s="261"/>
      <c r="Q10" s="100" t="s">
        <v>122</v>
      </c>
      <c r="R10" s="182" t="s">
        <v>166</v>
      </c>
      <c r="S10" s="154"/>
      <c r="T10" s="155"/>
      <c r="U10" s="178"/>
      <c r="V10" s="178"/>
      <c r="W10" s="86"/>
      <c r="X10" s="86"/>
      <c r="Y10" s="86"/>
      <c r="Z10" s="86"/>
      <c r="AA10" s="86"/>
      <c r="AB10" s="86"/>
      <c r="AC10" s="86"/>
    </row>
    <row r="11" spans="1:29" s="30" customFormat="1" ht="23.25" customHeight="1">
      <c r="A11" s="249" t="s">
        <v>49</v>
      </c>
      <c r="B11" s="201" t="s">
        <v>163</v>
      </c>
      <c r="C11" s="199" t="s">
        <v>27</v>
      </c>
      <c r="D11" s="201" t="s">
        <v>162</v>
      </c>
      <c r="E11" s="199" t="s">
        <v>27</v>
      </c>
      <c r="F11" s="201" t="s">
        <v>122</v>
      </c>
      <c r="G11" s="199" t="s">
        <v>27</v>
      </c>
      <c r="H11" s="201" t="s">
        <v>162</v>
      </c>
      <c r="I11" s="199" t="s">
        <v>27</v>
      </c>
      <c r="J11" s="201" t="s">
        <v>164</v>
      </c>
      <c r="K11" s="199" t="s">
        <v>27</v>
      </c>
      <c r="L11" s="55"/>
      <c r="M11" s="56"/>
      <c r="N11" s="252" t="str">
        <f>VLOOKUP($A11,'Phan ca-DD'!$B$3:$H$51,4,0)</f>
        <v>Tối</v>
      </c>
      <c r="O11" s="252">
        <v>41575</v>
      </c>
      <c r="P11" s="259" t="str">
        <f>VLOOKUP($A11,'Phan ca-DD'!$B$3:$H$51,2,0)</f>
        <v>Khu A</v>
      </c>
      <c r="Q11" s="163"/>
      <c r="R11" s="155"/>
      <c r="S11" s="154"/>
      <c r="T11" s="155"/>
      <c r="U11" s="221"/>
      <c r="V11" s="222"/>
      <c r="W11" s="86"/>
      <c r="X11" s="86"/>
      <c r="Y11" s="86"/>
      <c r="Z11" s="86"/>
      <c r="AA11" s="86"/>
      <c r="AB11" s="86"/>
      <c r="AC11" s="86"/>
    </row>
    <row r="12" spans="1:29" s="30" customFormat="1" ht="18.75" customHeight="1">
      <c r="A12" s="250"/>
      <c r="B12" s="133" t="s">
        <v>253</v>
      </c>
      <c r="C12" s="60"/>
      <c r="D12" s="59" t="s">
        <v>254</v>
      </c>
      <c r="E12" s="60"/>
      <c r="F12" s="133" t="s">
        <v>255</v>
      </c>
      <c r="G12" s="60"/>
      <c r="H12" s="133" t="s">
        <v>254</v>
      </c>
      <c r="I12" s="60"/>
      <c r="J12" s="133" t="s">
        <v>254</v>
      </c>
      <c r="K12" s="60"/>
      <c r="L12" s="59"/>
      <c r="M12" s="60"/>
      <c r="N12" s="253"/>
      <c r="O12" s="253"/>
      <c r="P12" s="260"/>
      <c r="Q12" s="154"/>
      <c r="R12" s="155"/>
      <c r="S12" s="154"/>
      <c r="T12" s="155"/>
      <c r="U12" s="221"/>
      <c r="V12" s="222"/>
      <c r="W12" s="86"/>
      <c r="X12" s="86"/>
      <c r="Y12" s="86"/>
      <c r="Z12" s="86"/>
      <c r="AA12" s="86"/>
      <c r="AB12" s="86"/>
      <c r="AC12" s="86"/>
    </row>
    <row r="13" spans="1:29" s="30" customFormat="1" ht="18.75" customHeight="1">
      <c r="A13" s="250"/>
      <c r="B13" s="57"/>
      <c r="C13" s="56"/>
      <c r="D13" s="55"/>
      <c r="E13" s="56"/>
      <c r="F13" s="55"/>
      <c r="G13" s="56"/>
      <c r="H13" s="55"/>
      <c r="I13" s="56"/>
      <c r="J13" s="55"/>
      <c r="K13" s="56"/>
      <c r="L13" s="57"/>
      <c r="M13" s="56"/>
      <c r="N13" s="253"/>
      <c r="O13" s="253"/>
      <c r="P13" s="260"/>
      <c r="Q13" s="154"/>
      <c r="R13" s="155"/>
      <c r="S13" s="158"/>
      <c r="T13" s="158"/>
      <c r="U13" s="158"/>
      <c r="V13" s="158"/>
      <c r="W13" s="86"/>
      <c r="X13" s="86"/>
      <c r="Y13" s="86"/>
      <c r="Z13" s="86"/>
      <c r="AA13" s="86"/>
      <c r="AB13" s="86"/>
      <c r="AC13" s="86"/>
    </row>
    <row r="14" spans="1:29" s="30" customFormat="1" ht="18.75" customHeight="1">
      <c r="A14" s="251"/>
      <c r="B14" s="61"/>
      <c r="C14" s="62"/>
      <c r="D14" s="59"/>
      <c r="E14" s="60"/>
      <c r="F14" s="59"/>
      <c r="G14" s="60"/>
      <c r="H14" s="59"/>
      <c r="I14" s="60"/>
      <c r="J14" s="59"/>
      <c r="K14" s="60"/>
      <c r="L14" s="61"/>
      <c r="M14" s="62"/>
      <c r="N14" s="254"/>
      <c r="O14" s="254"/>
      <c r="P14" s="261"/>
      <c r="Q14" s="154"/>
      <c r="R14" s="155"/>
      <c r="S14" s="158"/>
      <c r="T14" s="158"/>
      <c r="U14" s="158"/>
      <c r="V14" s="158"/>
      <c r="W14" s="86"/>
      <c r="X14" s="86"/>
      <c r="Y14" s="86"/>
      <c r="Z14" s="86"/>
      <c r="AA14" s="86"/>
      <c r="AB14" s="86"/>
      <c r="AC14" s="86"/>
    </row>
    <row r="15" spans="1:29" s="30" customFormat="1" ht="22.5" customHeight="1">
      <c r="A15" s="249" t="s">
        <v>103</v>
      </c>
      <c r="B15" s="201" t="s">
        <v>122</v>
      </c>
      <c r="C15" s="199" t="s">
        <v>27</v>
      </c>
      <c r="D15" s="201" t="s">
        <v>164</v>
      </c>
      <c r="E15" s="199" t="s">
        <v>27</v>
      </c>
      <c r="F15" s="201" t="s">
        <v>162</v>
      </c>
      <c r="G15" s="199" t="s">
        <v>27</v>
      </c>
      <c r="H15" s="201" t="s">
        <v>163</v>
      </c>
      <c r="I15" s="199" t="s">
        <v>27</v>
      </c>
      <c r="J15" s="201" t="s">
        <v>162</v>
      </c>
      <c r="K15" s="199" t="s">
        <v>27</v>
      </c>
      <c r="L15" s="139"/>
      <c r="M15" s="56"/>
      <c r="N15" s="252" t="s">
        <v>107</v>
      </c>
      <c r="O15" s="252">
        <v>41575</v>
      </c>
      <c r="P15" s="259" t="s">
        <v>73</v>
      </c>
      <c r="Q15" s="158"/>
      <c r="R15" s="158"/>
      <c r="S15" s="158"/>
      <c r="T15" s="158"/>
      <c r="U15" s="158"/>
      <c r="V15" s="158"/>
      <c r="W15" s="86"/>
      <c r="X15" s="86"/>
      <c r="Y15" s="86"/>
      <c r="Z15" s="86"/>
      <c r="AA15" s="86"/>
      <c r="AB15" s="86"/>
      <c r="AC15" s="86"/>
    </row>
    <row r="16" spans="1:29" s="30" customFormat="1" ht="18.75" customHeight="1">
      <c r="A16" s="250"/>
      <c r="B16" s="133" t="s">
        <v>255</v>
      </c>
      <c r="C16" s="60"/>
      <c r="D16" s="133" t="s">
        <v>256</v>
      </c>
      <c r="E16" s="60"/>
      <c r="F16" s="133" t="s">
        <v>251</v>
      </c>
      <c r="G16" s="60"/>
      <c r="H16" s="133" t="s">
        <v>256</v>
      </c>
      <c r="I16" s="60"/>
      <c r="J16" s="59" t="s">
        <v>251</v>
      </c>
      <c r="K16" s="60"/>
      <c r="L16" s="59"/>
      <c r="M16" s="60"/>
      <c r="N16" s="253"/>
      <c r="O16" s="253"/>
      <c r="P16" s="260"/>
      <c r="Q16" s="158"/>
      <c r="R16" s="158"/>
      <c r="S16" s="158"/>
      <c r="T16" s="158"/>
      <c r="U16" s="158"/>
      <c r="V16" s="158"/>
      <c r="W16" s="86"/>
      <c r="X16" s="86"/>
      <c r="Y16" s="86"/>
      <c r="Z16" s="86"/>
      <c r="AA16" s="86"/>
      <c r="AB16" s="86"/>
      <c r="AC16" s="86"/>
    </row>
    <row r="17" spans="1:29" s="30" customFormat="1" ht="22.5" customHeight="1">
      <c r="A17" s="250"/>
      <c r="B17" s="126"/>
      <c r="C17" s="127"/>
      <c r="D17" s="124"/>
      <c r="E17" s="125"/>
      <c r="F17" s="124"/>
      <c r="G17" s="125"/>
      <c r="H17" s="55"/>
      <c r="I17" s="56"/>
      <c r="J17" s="55"/>
      <c r="K17" s="56"/>
      <c r="L17" s="139"/>
      <c r="M17" s="56"/>
      <c r="N17" s="253"/>
      <c r="O17" s="253"/>
      <c r="P17" s="260"/>
      <c r="Q17" s="158"/>
      <c r="R17" s="158"/>
      <c r="S17" s="158"/>
      <c r="T17" s="158"/>
      <c r="U17" s="158"/>
      <c r="V17" s="158"/>
      <c r="W17" s="86"/>
      <c r="X17" s="86"/>
      <c r="Y17" s="86"/>
      <c r="Z17" s="86"/>
      <c r="AA17" s="86"/>
      <c r="AB17" s="86"/>
      <c r="AC17" s="86"/>
    </row>
    <row r="18" spans="1:29" s="30" customFormat="1" ht="18.75" customHeight="1">
      <c r="A18" s="251"/>
      <c r="B18" s="126"/>
      <c r="C18" s="127"/>
      <c r="D18" s="124"/>
      <c r="E18" s="125"/>
      <c r="F18" s="124"/>
      <c r="G18" s="125"/>
      <c r="H18" s="59"/>
      <c r="I18" s="60"/>
      <c r="J18" s="59"/>
      <c r="K18" s="60"/>
      <c r="L18" s="59"/>
      <c r="M18" s="60"/>
      <c r="N18" s="254"/>
      <c r="O18" s="254"/>
      <c r="P18" s="261"/>
      <c r="Q18" s="158"/>
      <c r="R18" s="158"/>
      <c r="S18" s="158"/>
      <c r="T18" s="158"/>
      <c r="U18" s="158"/>
      <c r="V18" s="158"/>
      <c r="W18" s="86"/>
      <c r="X18" s="86"/>
      <c r="Y18" s="86"/>
      <c r="Z18" s="86"/>
      <c r="AA18" s="86"/>
      <c r="AB18" s="86"/>
      <c r="AC18" s="86"/>
    </row>
    <row r="19" spans="1:29" s="30" customFormat="1" ht="24" customHeight="1">
      <c r="A19" s="249" t="s">
        <v>50</v>
      </c>
      <c r="B19" s="201" t="s">
        <v>174</v>
      </c>
      <c r="C19" s="199" t="s">
        <v>27</v>
      </c>
      <c r="D19" s="201" t="s">
        <v>175</v>
      </c>
      <c r="E19" s="199" t="s">
        <v>27</v>
      </c>
      <c r="F19" s="201" t="s">
        <v>180</v>
      </c>
      <c r="G19" s="199" t="s">
        <v>27</v>
      </c>
      <c r="H19" s="201" t="s">
        <v>173</v>
      </c>
      <c r="I19" s="199" t="s">
        <v>27</v>
      </c>
      <c r="J19" s="201" t="s">
        <v>173</v>
      </c>
      <c r="K19" s="199" t="s">
        <v>43</v>
      </c>
      <c r="L19" s="57"/>
      <c r="M19" s="56"/>
      <c r="N19" s="252" t="s">
        <v>92</v>
      </c>
      <c r="O19" s="252">
        <v>41575</v>
      </c>
      <c r="P19" s="259" t="s">
        <v>73</v>
      </c>
      <c r="Q19" s="100" t="s">
        <v>173</v>
      </c>
      <c r="R19" s="238" t="s">
        <v>177</v>
      </c>
      <c r="S19" s="100" t="s">
        <v>180</v>
      </c>
      <c r="T19" s="239" t="s">
        <v>178</v>
      </c>
      <c r="U19" s="154"/>
      <c r="V19" s="155"/>
      <c r="W19" s="86"/>
      <c r="X19" s="86"/>
      <c r="Y19" s="86"/>
      <c r="Z19" s="86"/>
      <c r="AA19" s="86"/>
      <c r="AB19" s="86"/>
      <c r="AC19" s="86"/>
    </row>
    <row r="20" spans="1:29" s="30" customFormat="1" ht="18.75" customHeight="1">
      <c r="A20" s="250"/>
      <c r="B20" s="133" t="s">
        <v>257</v>
      </c>
      <c r="C20" s="60"/>
      <c r="D20" s="133" t="s">
        <v>258</v>
      </c>
      <c r="E20" s="60"/>
      <c r="F20" s="133" t="s">
        <v>252</v>
      </c>
      <c r="G20" s="60"/>
      <c r="H20" s="133" t="s">
        <v>26</v>
      </c>
      <c r="I20" s="60"/>
      <c r="J20" s="133" t="s">
        <v>26</v>
      </c>
      <c r="K20" s="60"/>
      <c r="L20" s="61"/>
      <c r="M20" s="62"/>
      <c r="N20" s="253"/>
      <c r="O20" s="253"/>
      <c r="P20" s="260"/>
      <c r="Q20" s="100" t="s">
        <v>174</v>
      </c>
      <c r="R20" s="239" t="s">
        <v>178</v>
      </c>
      <c r="S20" s="100" t="s">
        <v>181</v>
      </c>
      <c r="T20" s="129" t="s">
        <v>172</v>
      </c>
      <c r="U20" s="154"/>
      <c r="V20" s="155"/>
      <c r="W20" s="86"/>
      <c r="X20" s="86"/>
      <c r="Y20" s="86"/>
      <c r="Z20" s="86"/>
      <c r="AA20" s="86"/>
      <c r="AB20" s="86"/>
      <c r="AC20" s="86"/>
    </row>
    <row r="21" spans="1:29" s="30" customFormat="1" ht="22.5" customHeight="1">
      <c r="A21" s="250"/>
      <c r="B21" s="55"/>
      <c r="C21" s="56"/>
      <c r="D21" s="55"/>
      <c r="E21" s="56"/>
      <c r="F21" s="55"/>
      <c r="G21" s="56"/>
      <c r="H21" s="55"/>
      <c r="I21" s="56"/>
      <c r="J21" s="201"/>
      <c r="K21" s="199"/>
      <c r="L21" s="57"/>
      <c r="M21" s="56"/>
      <c r="N21" s="253"/>
      <c r="O21" s="253"/>
      <c r="P21" s="260"/>
      <c r="Q21" s="100" t="s">
        <v>175</v>
      </c>
      <c r="R21" s="239" t="s">
        <v>179</v>
      </c>
      <c r="S21" s="154"/>
      <c r="T21" s="223"/>
      <c r="U21" s="154"/>
      <c r="V21" s="155"/>
      <c r="W21" s="86"/>
      <c r="X21" s="86"/>
      <c r="Y21" s="86"/>
      <c r="Z21" s="86"/>
      <c r="AA21" s="86"/>
      <c r="AB21" s="86"/>
      <c r="AC21" s="86"/>
    </row>
    <row r="22" spans="1:29" s="30" customFormat="1" ht="18.75" customHeight="1">
      <c r="A22" s="251"/>
      <c r="B22" s="59"/>
      <c r="C22" s="60"/>
      <c r="D22" s="59"/>
      <c r="E22" s="60"/>
      <c r="F22" s="59"/>
      <c r="G22" s="60"/>
      <c r="H22" s="59"/>
      <c r="I22" s="60"/>
      <c r="J22" s="133"/>
      <c r="K22" s="60"/>
      <c r="L22" s="61"/>
      <c r="M22" s="62"/>
      <c r="N22" s="254"/>
      <c r="O22" s="254"/>
      <c r="P22" s="261"/>
      <c r="Q22" s="50" t="s">
        <v>176</v>
      </c>
      <c r="R22" s="129" t="s">
        <v>82</v>
      </c>
      <c r="S22" s="154"/>
      <c r="T22" s="155"/>
      <c r="U22" s="178"/>
      <c r="V22" s="178"/>
      <c r="W22" s="86"/>
      <c r="X22" s="86"/>
      <c r="Y22" s="86"/>
      <c r="Z22" s="86"/>
      <c r="AA22" s="86"/>
      <c r="AB22" s="86"/>
      <c r="AC22" s="86"/>
    </row>
    <row r="23" spans="1:29" s="30" customFormat="1" ht="27" customHeight="1">
      <c r="A23" s="249" t="s">
        <v>53</v>
      </c>
      <c r="B23" s="201" t="s">
        <v>182</v>
      </c>
      <c r="C23" s="199" t="s">
        <v>27</v>
      </c>
      <c r="D23" s="201" t="s">
        <v>182</v>
      </c>
      <c r="E23" s="199" t="s">
        <v>27</v>
      </c>
      <c r="F23" s="201" t="s">
        <v>182</v>
      </c>
      <c r="G23" s="199" t="s">
        <v>27</v>
      </c>
      <c r="H23" s="201" t="s">
        <v>182</v>
      </c>
      <c r="I23" s="199" t="s">
        <v>27</v>
      </c>
      <c r="J23" s="201"/>
      <c r="K23" s="199"/>
      <c r="L23" s="57"/>
      <c r="M23" s="56"/>
      <c r="N23" s="252" t="str">
        <f>VLOOKUP($A23,'Phan ca-DD'!$B$3:$H$51,4,0)</f>
        <v>Tối</v>
      </c>
      <c r="O23" s="252">
        <v>41582</v>
      </c>
      <c r="P23" s="259" t="str">
        <f>VLOOKUP($A23,'Phan ca-DD'!$B$3:$H$51,2,0)</f>
        <v>Khu A</v>
      </c>
      <c r="Q23" s="100" t="s">
        <v>182</v>
      </c>
      <c r="R23" s="192" t="s">
        <v>186</v>
      </c>
      <c r="S23" s="100" t="s">
        <v>188</v>
      </c>
      <c r="T23" s="129" t="s">
        <v>187</v>
      </c>
      <c r="U23" s="154"/>
      <c r="V23" s="161"/>
      <c r="W23" s="86"/>
      <c r="X23" s="86"/>
      <c r="Y23" s="86"/>
      <c r="Z23" s="86"/>
      <c r="AA23" s="86"/>
      <c r="AB23" s="86"/>
      <c r="AC23" s="86"/>
    </row>
    <row r="24" spans="1:29" s="30" customFormat="1" ht="18.75" customHeight="1">
      <c r="A24" s="250"/>
      <c r="B24" s="133" t="s">
        <v>26</v>
      </c>
      <c r="C24" s="60"/>
      <c r="D24" s="133" t="s">
        <v>26</v>
      </c>
      <c r="E24" s="60"/>
      <c r="F24" s="133" t="s">
        <v>26</v>
      </c>
      <c r="G24" s="60"/>
      <c r="H24" s="133" t="s">
        <v>26</v>
      </c>
      <c r="I24" s="60"/>
      <c r="J24" s="133"/>
      <c r="K24" s="60"/>
      <c r="L24" s="61"/>
      <c r="M24" s="62"/>
      <c r="N24" s="253"/>
      <c r="O24" s="253"/>
      <c r="P24" s="260"/>
      <c r="Q24" s="100" t="s">
        <v>183</v>
      </c>
      <c r="R24" s="99" t="s">
        <v>154</v>
      </c>
      <c r="S24" s="154"/>
      <c r="T24" s="161"/>
      <c r="U24" s="154"/>
      <c r="V24" s="161"/>
      <c r="W24" s="86"/>
      <c r="X24" s="86"/>
      <c r="Y24" s="86"/>
      <c r="Z24" s="86"/>
      <c r="AA24" s="86"/>
      <c r="AB24" s="86"/>
      <c r="AC24" s="86"/>
    </row>
    <row r="25" spans="1:29" s="30" customFormat="1" ht="18.75" customHeight="1">
      <c r="A25" s="250"/>
      <c r="B25" s="55"/>
      <c r="C25" s="56"/>
      <c r="D25" s="55"/>
      <c r="E25" s="56"/>
      <c r="F25" s="55"/>
      <c r="G25" s="56"/>
      <c r="H25" s="55"/>
      <c r="I25" s="56"/>
      <c r="J25" s="55"/>
      <c r="K25" s="56"/>
      <c r="L25" s="57"/>
      <c r="M25" s="56"/>
      <c r="N25" s="253"/>
      <c r="O25" s="253"/>
      <c r="P25" s="260"/>
      <c r="Q25" s="100" t="s">
        <v>184</v>
      </c>
      <c r="R25" s="99" t="s">
        <v>154</v>
      </c>
      <c r="S25" s="154"/>
      <c r="T25" s="161"/>
      <c r="U25" s="154"/>
      <c r="V25" s="161"/>
      <c r="W25" s="86"/>
      <c r="X25" s="86"/>
      <c r="Y25" s="86"/>
      <c r="Z25" s="86"/>
      <c r="AA25" s="86"/>
      <c r="AB25" s="86"/>
      <c r="AC25" s="86"/>
    </row>
    <row r="26" spans="1:29" s="30" customFormat="1" ht="18.75" customHeight="1">
      <c r="A26" s="251"/>
      <c r="B26" s="59"/>
      <c r="C26" s="60"/>
      <c r="D26" s="59"/>
      <c r="E26" s="60"/>
      <c r="F26" s="59"/>
      <c r="G26" s="60"/>
      <c r="H26" s="59"/>
      <c r="I26" s="60"/>
      <c r="J26" s="59"/>
      <c r="K26" s="60"/>
      <c r="L26" s="61"/>
      <c r="M26" s="62"/>
      <c r="N26" s="254"/>
      <c r="O26" s="254"/>
      <c r="P26" s="261"/>
      <c r="Q26" s="100" t="s">
        <v>185</v>
      </c>
      <c r="R26" s="99" t="s">
        <v>129</v>
      </c>
      <c r="S26" s="154"/>
      <c r="T26" s="161"/>
      <c r="U26" s="154"/>
      <c r="V26" s="161"/>
      <c r="W26" s="86"/>
      <c r="X26" s="86"/>
      <c r="Y26" s="86"/>
      <c r="Z26" s="86"/>
      <c r="AA26" s="86"/>
      <c r="AB26" s="86"/>
      <c r="AC26" s="86"/>
    </row>
    <row r="27" spans="1:29" s="30" customFormat="1" ht="23.25" customHeight="1">
      <c r="A27" s="249" t="s">
        <v>56</v>
      </c>
      <c r="B27" s="201" t="s">
        <v>182</v>
      </c>
      <c r="C27" s="199" t="s">
        <v>27</v>
      </c>
      <c r="D27" s="201" t="s">
        <v>182</v>
      </c>
      <c r="E27" s="199" t="s">
        <v>27</v>
      </c>
      <c r="F27" s="201" t="s">
        <v>182</v>
      </c>
      <c r="G27" s="199" t="s">
        <v>27</v>
      </c>
      <c r="H27" s="201" t="s">
        <v>182</v>
      </c>
      <c r="I27" s="199" t="s">
        <v>27</v>
      </c>
      <c r="J27" s="201"/>
      <c r="K27" s="199"/>
      <c r="L27" s="57"/>
      <c r="M27" s="56"/>
      <c r="N27" s="252" t="str">
        <f>VLOOKUP($A27,'Phan ca-DD'!$B$3:$H$51,4,0)</f>
        <v>Tối</v>
      </c>
      <c r="O27" s="252">
        <v>41582</v>
      </c>
      <c r="P27" s="259" t="str">
        <f>VLOOKUP($A27,'Phan ca-DD'!$B$3:$H$51,2,0)</f>
        <v>Khu A</v>
      </c>
      <c r="Q27" s="158"/>
      <c r="R27" s="158"/>
      <c r="S27" s="158"/>
      <c r="T27" s="158"/>
      <c r="U27" s="158"/>
      <c r="V27" s="158"/>
      <c r="W27" s="86"/>
      <c r="X27" s="86"/>
      <c r="Y27" s="86"/>
      <c r="Z27" s="86"/>
      <c r="AA27" s="86"/>
      <c r="AB27" s="86"/>
      <c r="AC27" s="86"/>
    </row>
    <row r="28" spans="1:29" s="30" customFormat="1" ht="18.75" customHeight="1">
      <c r="A28" s="250"/>
      <c r="B28" s="133" t="s">
        <v>26</v>
      </c>
      <c r="C28" s="60"/>
      <c r="D28" s="133" t="s">
        <v>26</v>
      </c>
      <c r="E28" s="60"/>
      <c r="F28" s="133" t="s">
        <v>26</v>
      </c>
      <c r="G28" s="60"/>
      <c r="H28" s="133" t="s">
        <v>26</v>
      </c>
      <c r="I28" s="60"/>
      <c r="J28" s="133"/>
      <c r="K28" s="60"/>
      <c r="L28" s="61"/>
      <c r="M28" s="62"/>
      <c r="N28" s="253"/>
      <c r="O28" s="253"/>
      <c r="P28" s="260"/>
      <c r="Q28" s="158"/>
      <c r="R28" s="158"/>
      <c r="S28" s="158"/>
      <c r="T28" s="158"/>
      <c r="U28" s="158"/>
      <c r="V28" s="158"/>
      <c r="W28" s="86"/>
      <c r="X28" s="86"/>
      <c r="Y28" s="86"/>
      <c r="Z28" s="86"/>
      <c r="AA28" s="86"/>
      <c r="AB28" s="86"/>
      <c r="AC28" s="86"/>
    </row>
    <row r="29" spans="1:29" s="30" customFormat="1" ht="18.75" customHeight="1">
      <c r="A29" s="250"/>
      <c r="B29" s="55"/>
      <c r="C29" s="56"/>
      <c r="D29" s="55"/>
      <c r="E29" s="56"/>
      <c r="F29" s="55"/>
      <c r="G29" s="56"/>
      <c r="H29" s="55"/>
      <c r="I29" s="56"/>
      <c r="J29" s="55"/>
      <c r="K29" s="56"/>
      <c r="L29" s="57"/>
      <c r="M29" s="56"/>
      <c r="N29" s="253"/>
      <c r="O29" s="253"/>
      <c r="P29" s="260"/>
      <c r="Q29" s="158"/>
      <c r="R29" s="158"/>
      <c r="S29" s="158"/>
      <c r="T29" s="158"/>
      <c r="U29" s="158"/>
      <c r="V29" s="158"/>
      <c r="W29" s="86"/>
      <c r="X29" s="86"/>
      <c r="Y29" s="86"/>
      <c r="Z29" s="86"/>
      <c r="AA29" s="86"/>
      <c r="AB29" s="86"/>
      <c r="AC29" s="86"/>
    </row>
    <row r="30" spans="1:29" s="30" customFormat="1" ht="18.75" customHeight="1">
      <c r="A30" s="251"/>
      <c r="B30" s="59"/>
      <c r="C30" s="60"/>
      <c r="D30" s="59"/>
      <c r="E30" s="60"/>
      <c r="F30" s="59"/>
      <c r="G30" s="60"/>
      <c r="H30" s="59"/>
      <c r="I30" s="60"/>
      <c r="J30" s="59"/>
      <c r="K30" s="60"/>
      <c r="L30" s="61"/>
      <c r="M30" s="62"/>
      <c r="N30" s="254"/>
      <c r="O30" s="254"/>
      <c r="P30" s="261"/>
      <c r="Q30" s="158"/>
      <c r="R30" s="158"/>
      <c r="S30" s="158"/>
      <c r="T30" s="158"/>
      <c r="U30" s="158"/>
      <c r="V30" s="158"/>
      <c r="W30" s="86"/>
      <c r="X30" s="86"/>
      <c r="Y30" s="86"/>
      <c r="Z30" s="86"/>
      <c r="AA30" s="86"/>
      <c r="AB30" s="86"/>
      <c r="AC30" s="86"/>
    </row>
    <row r="31" spans="1:29" s="30" customFormat="1" ht="30.75" customHeight="1">
      <c r="A31" s="249" t="s">
        <v>57</v>
      </c>
      <c r="B31" s="200" t="s">
        <v>189</v>
      </c>
      <c r="C31" s="199" t="s">
        <v>27</v>
      </c>
      <c r="D31" s="200" t="s">
        <v>191</v>
      </c>
      <c r="E31" s="199" t="s">
        <v>27</v>
      </c>
      <c r="F31" s="200" t="s">
        <v>189</v>
      </c>
      <c r="G31" s="199" t="s">
        <v>27</v>
      </c>
      <c r="H31" s="200" t="s">
        <v>191</v>
      </c>
      <c r="I31" s="199" t="s">
        <v>27</v>
      </c>
      <c r="J31" s="200" t="s">
        <v>189</v>
      </c>
      <c r="K31" s="199" t="s">
        <v>27</v>
      </c>
      <c r="L31" s="57"/>
      <c r="M31" s="56"/>
      <c r="N31" s="252" t="str">
        <f>VLOOKUP($A31,'Phan ca-DD'!$B$3:$H$51,4,0)</f>
        <v>Tối</v>
      </c>
      <c r="O31" s="252">
        <f>VLOOKUP($A31,'Phan ca-DD'!$B$3:$H$51,6,0)</f>
        <v>41596</v>
      </c>
      <c r="P31" s="259" t="str">
        <f>VLOOKUP($A31,'Phan ca-DD'!$B$3:$H$51,2,0)</f>
        <v>Khu A</v>
      </c>
      <c r="Q31" s="102" t="s">
        <v>189</v>
      </c>
      <c r="R31" s="192" t="s">
        <v>190</v>
      </c>
      <c r="S31" s="160"/>
      <c r="T31" s="168"/>
      <c r="U31" s="160"/>
      <c r="V31" s="168"/>
      <c r="W31" s="86"/>
      <c r="X31" s="86"/>
      <c r="Y31" s="86"/>
      <c r="Z31" s="86"/>
      <c r="AA31" s="86"/>
      <c r="AB31" s="86"/>
      <c r="AC31" s="86"/>
    </row>
    <row r="32" spans="1:29" s="30" customFormat="1" ht="18.75" customHeight="1">
      <c r="A32" s="250"/>
      <c r="B32" s="133" t="s">
        <v>26</v>
      </c>
      <c r="C32" s="60"/>
      <c r="D32" s="133" t="s">
        <v>26</v>
      </c>
      <c r="E32" s="60"/>
      <c r="F32" s="133" t="s">
        <v>26</v>
      </c>
      <c r="G32" s="60"/>
      <c r="H32" s="133" t="s">
        <v>26</v>
      </c>
      <c r="I32" s="60"/>
      <c r="J32" s="133" t="s">
        <v>26</v>
      </c>
      <c r="K32" s="60"/>
      <c r="L32" s="61"/>
      <c r="M32" s="62"/>
      <c r="N32" s="253"/>
      <c r="O32" s="253"/>
      <c r="P32" s="260"/>
      <c r="Q32" s="102" t="s">
        <v>191</v>
      </c>
      <c r="R32" s="186" t="s">
        <v>192</v>
      </c>
      <c r="S32" s="160"/>
      <c r="T32" s="168"/>
      <c r="U32" s="160"/>
      <c r="V32" s="168"/>
      <c r="W32" s="86"/>
      <c r="X32" s="86"/>
      <c r="Y32" s="86"/>
      <c r="Z32" s="86"/>
      <c r="AA32" s="86"/>
      <c r="AB32" s="86"/>
      <c r="AC32" s="86"/>
    </row>
    <row r="33" spans="1:29" s="30" customFormat="1" ht="18.75" customHeight="1">
      <c r="A33" s="250"/>
      <c r="B33" s="55"/>
      <c r="C33" s="56"/>
      <c r="D33" s="55"/>
      <c r="E33" s="56"/>
      <c r="F33" s="55"/>
      <c r="G33" s="56"/>
      <c r="H33" s="55"/>
      <c r="I33" s="56"/>
      <c r="J33" s="55"/>
      <c r="K33" s="56"/>
      <c r="L33" s="57"/>
      <c r="M33" s="56"/>
      <c r="N33" s="253"/>
      <c r="O33" s="253"/>
      <c r="P33" s="260"/>
      <c r="Q33" s="154"/>
      <c r="R33" s="161"/>
      <c r="S33" s="160"/>
      <c r="T33" s="168"/>
      <c r="U33" s="160"/>
      <c r="V33" s="161"/>
      <c r="W33" s="86"/>
      <c r="X33" s="86"/>
      <c r="Y33" s="86"/>
      <c r="Z33" s="86"/>
      <c r="AA33" s="86"/>
      <c r="AB33" s="86"/>
      <c r="AC33" s="86"/>
    </row>
    <row r="34" spans="1:29" s="30" customFormat="1" ht="21.75" customHeight="1">
      <c r="A34" s="251"/>
      <c r="B34" s="59"/>
      <c r="C34" s="60"/>
      <c r="D34" s="59"/>
      <c r="E34" s="60"/>
      <c r="F34" s="59"/>
      <c r="G34" s="60"/>
      <c r="H34" s="59"/>
      <c r="I34" s="60"/>
      <c r="J34" s="59"/>
      <c r="K34" s="60"/>
      <c r="L34" s="61"/>
      <c r="M34" s="62"/>
      <c r="N34" s="254"/>
      <c r="O34" s="254"/>
      <c r="P34" s="261"/>
      <c r="Q34" s="160"/>
      <c r="R34" s="168"/>
      <c r="S34" s="160"/>
      <c r="T34" s="168"/>
      <c r="U34" s="160"/>
      <c r="V34" s="161"/>
      <c r="W34" s="86"/>
      <c r="X34" s="86"/>
      <c r="Y34" s="194"/>
      <c r="Z34" s="166"/>
      <c r="AA34" s="86"/>
      <c r="AB34" s="86"/>
      <c r="AC34" s="86"/>
    </row>
    <row r="35" spans="1:29" s="30" customFormat="1" ht="33.75" customHeight="1">
      <c r="A35" s="249" t="s">
        <v>60</v>
      </c>
      <c r="B35" s="200" t="s">
        <v>191</v>
      </c>
      <c r="C35" s="199" t="s">
        <v>27</v>
      </c>
      <c r="D35" s="200" t="s">
        <v>189</v>
      </c>
      <c r="E35" s="199" t="s">
        <v>27</v>
      </c>
      <c r="F35" s="200" t="s">
        <v>191</v>
      </c>
      <c r="G35" s="199" t="s">
        <v>27</v>
      </c>
      <c r="H35" s="200" t="s">
        <v>189</v>
      </c>
      <c r="I35" s="199" t="s">
        <v>27</v>
      </c>
      <c r="J35" s="200" t="s">
        <v>189</v>
      </c>
      <c r="K35" s="199" t="s">
        <v>27</v>
      </c>
      <c r="L35" s="57"/>
      <c r="M35" s="56"/>
      <c r="N35" s="252" t="str">
        <f>VLOOKUP($A35,'Phan ca-DD'!$B$3:$H$51,4,0)</f>
        <v>Tối</v>
      </c>
      <c r="O35" s="252">
        <v>41596</v>
      </c>
      <c r="P35" s="266" t="str">
        <f>VLOOKUP($A35,'Phan ca-DD'!$B$3:$H$51,2,0)</f>
        <v>Khu A</v>
      </c>
      <c r="Q35" s="160"/>
      <c r="R35" s="161"/>
      <c r="S35" s="160"/>
      <c r="T35" s="161"/>
      <c r="U35" s="224"/>
      <c r="V35" s="161"/>
      <c r="W35" s="86"/>
      <c r="X35" s="86"/>
      <c r="Y35" s="194"/>
      <c r="Z35" s="166"/>
      <c r="AA35" s="86"/>
      <c r="AB35" s="86"/>
      <c r="AC35" s="86"/>
    </row>
    <row r="36" spans="1:29" s="30" customFormat="1" ht="18.75" customHeight="1">
      <c r="A36" s="250"/>
      <c r="B36" s="133" t="s">
        <v>26</v>
      </c>
      <c r="C36" s="60"/>
      <c r="D36" s="133" t="s">
        <v>26</v>
      </c>
      <c r="E36" s="60"/>
      <c r="F36" s="133" t="s">
        <v>26</v>
      </c>
      <c r="G36" s="60"/>
      <c r="H36" s="133" t="s">
        <v>26</v>
      </c>
      <c r="I36" s="60"/>
      <c r="J36" s="133" t="s">
        <v>26</v>
      </c>
      <c r="K36" s="60"/>
      <c r="L36" s="61"/>
      <c r="M36" s="62"/>
      <c r="N36" s="253"/>
      <c r="O36" s="253"/>
      <c r="P36" s="267"/>
      <c r="Q36" s="160"/>
      <c r="R36" s="161"/>
      <c r="S36" s="160"/>
      <c r="T36" s="161"/>
      <c r="U36" s="158"/>
      <c r="V36" s="158"/>
      <c r="W36" s="86"/>
      <c r="X36" s="86"/>
      <c r="Y36" s="198"/>
      <c r="Z36" s="166"/>
      <c r="AA36" s="86"/>
      <c r="AB36" s="86"/>
      <c r="AC36" s="86"/>
    </row>
    <row r="37" spans="1:29" s="30" customFormat="1" ht="18.75" customHeight="1">
      <c r="A37" s="250"/>
      <c r="B37" s="55"/>
      <c r="C37" s="56"/>
      <c r="D37" s="55"/>
      <c r="E37" s="56"/>
      <c r="F37" s="55"/>
      <c r="G37" s="56"/>
      <c r="H37" s="55"/>
      <c r="I37" s="56"/>
      <c r="J37" s="55"/>
      <c r="K37" s="56"/>
      <c r="L37" s="57"/>
      <c r="M37" s="56"/>
      <c r="N37" s="253"/>
      <c r="O37" s="253"/>
      <c r="P37" s="267"/>
      <c r="Q37" s="160"/>
      <c r="R37" s="161"/>
      <c r="S37" s="160"/>
      <c r="T37" s="161"/>
      <c r="U37" s="158"/>
      <c r="V37" s="158"/>
      <c r="W37" s="86"/>
      <c r="X37" s="86"/>
      <c r="Y37" s="165"/>
      <c r="Z37" s="166"/>
      <c r="AA37" s="86"/>
      <c r="AB37" s="86"/>
      <c r="AC37" s="86"/>
    </row>
    <row r="38" spans="1:29" s="30" customFormat="1" ht="18.75" customHeight="1">
      <c r="A38" s="251"/>
      <c r="B38" s="59"/>
      <c r="C38" s="60"/>
      <c r="D38" s="59"/>
      <c r="E38" s="60"/>
      <c r="F38" s="59"/>
      <c r="G38" s="60"/>
      <c r="H38" s="59"/>
      <c r="I38" s="60"/>
      <c r="J38" s="59"/>
      <c r="K38" s="60"/>
      <c r="L38" s="61"/>
      <c r="M38" s="62"/>
      <c r="N38" s="254"/>
      <c r="O38" s="254"/>
      <c r="P38" s="268"/>
      <c r="Q38" s="160"/>
      <c r="R38" s="161"/>
      <c r="S38" s="160"/>
      <c r="T38" s="161"/>
      <c r="U38" s="158"/>
      <c r="V38" s="158"/>
      <c r="W38" s="86"/>
      <c r="X38" s="86"/>
      <c r="Y38" s="165"/>
      <c r="Z38" s="166"/>
      <c r="AA38" s="86"/>
      <c r="AB38" s="86"/>
      <c r="AC38" s="86"/>
    </row>
    <row r="39" spans="1:29" s="30" customFormat="1" ht="21" customHeight="1">
      <c r="A39" s="249" t="s">
        <v>100</v>
      </c>
      <c r="B39" s="248" t="s">
        <v>200</v>
      </c>
      <c r="C39" s="203" t="s">
        <v>27</v>
      </c>
      <c r="D39" s="204" t="s">
        <v>195</v>
      </c>
      <c r="E39" s="203" t="s">
        <v>27</v>
      </c>
      <c r="F39" s="205" t="s">
        <v>196</v>
      </c>
      <c r="G39" s="203" t="s">
        <v>27</v>
      </c>
      <c r="H39" s="248" t="s">
        <v>194</v>
      </c>
      <c r="I39" s="203" t="s">
        <v>27</v>
      </c>
      <c r="J39" s="205" t="s">
        <v>194</v>
      </c>
      <c r="K39" s="203" t="s">
        <v>43</v>
      </c>
      <c r="L39" s="205"/>
      <c r="M39" s="203"/>
      <c r="N39" s="252" t="s">
        <v>92</v>
      </c>
      <c r="O39" s="252">
        <v>41561</v>
      </c>
      <c r="P39" s="259" t="s">
        <v>73</v>
      </c>
      <c r="Q39" s="131" t="s">
        <v>193</v>
      </c>
      <c r="R39" s="182" t="s">
        <v>197</v>
      </c>
      <c r="S39" s="131" t="s">
        <v>200</v>
      </c>
      <c r="T39" s="182" t="s">
        <v>201</v>
      </c>
      <c r="U39" s="225"/>
      <c r="V39" s="155"/>
      <c r="W39" s="86"/>
      <c r="X39" s="86"/>
      <c r="Y39" s="165"/>
      <c r="Z39" s="166"/>
      <c r="AA39" s="190"/>
      <c r="AB39" s="166"/>
      <c r="AC39" s="86"/>
    </row>
    <row r="40" spans="1:29" s="30" customFormat="1" ht="21.75" customHeight="1">
      <c r="A40" s="250"/>
      <c r="B40" s="133" t="s">
        <v>249</v>
      </c>
      <c r="C40" s="179"/>
      <c r="D40" s="133" t="s">
        <v>247</v>
      </c>
      <c r="E40" s="179"/>
      <c r="F40" s="133" t="s">
        <v>248</v>
      </c>
      <c r="G40" s="179"/>
      <c r="H40" s="133" t="s">
        <v>246</v>
      </c>
      <c r="I40" s="179"/>
      <c r="J40" s="133" t="s">
        <v>246</v>
      </c>
      <c r="K40" s="179"/>
      <c r="L40" s="133"/>
      <c r="M40" s="179"/>
      <c r="N40" s="253"/>
      <c r="O40" s="253"/>
      <c r="P40" s="260"/>
      <c r="Q40" s="131" t="s">
        <v>194</v>
      </c>
      <c r="R40" s="182" t="s">
        <v>198</v>
      </c>
      <c r="S40" s="225"/>
      <c r="T40" s="155"/>
      <c r="U40" s="178"/>
      <c r="V40" s="178"/>
      <c r="W40" s="86"/>
      <c r="X40" s="86"/>
      <c r="Y40" s="165"/>
      <c r="Z40" s="166"/>
      <c r="AA40" s="165"/>
      <c r="AB40" s="166"/>
      <c r="AC40" s="86"/>
    </row>
    <row r="41" spans="1:29" s="30" customFormat="1" ht="20.25" customHeight="1">
      <c r="A41" s="250"/>
      <c r="B41" s="55"/>
      <c r="C41" s="56"/>
      <c r="D41" s="55"/>
      <c r="E41" s="56"/>
      <c r="F41" s="55"/>
      <c r="G41" s="56"/>
      <c r="H41" s="55"/>
      <c r="I41" s="56"/>
      <c r="J41" s="205" t="s">
        <v>196</v>
      </c>
      <c r="K41" s="203" t="s">
        <v>44</v>
      </c>
      <c r="L41" s="126"/>
      <c r="M41" s="127"/>
      <c r="N41" s="253"/>
      <c r="O41" s="253"/>
      <c r="P41" s="260"/>
      <c r="Q41" s="130" t="s">
        <v>195</v>
      </c>
      <c r="R41" s="182" t="s">
        <v>199</v>
      </c>
      <c r="S41" s="225"/>
      <c r="T41" s="155"/>
      <c r="U41" s="178"/>
      <c r="V41" s="178"/>
      <c r="W41" s="86"/>
      <c r="X41" s="86"/>
      <c r="Y41" s="165"/>
      <c r="Z41" s="166"/>
      <c r="AA41" s="165"/>
      <c r="AB41" s="166"/>
      <c r="AC41" s="86"/>
    </row>
    <row r="42" spans="1:29" s="30" customFormat="1" ht="22.5" customHeight="1">
      <c r="A42" s="251"/>
      <c r="B42" s="59"/>
      <c r="C42" s="60"/>
      <c r="D42" s="59"/>
      <c r="E42" s="60"/>
      <c r="F42" s="59"/>
      <c r="G42" s="60"/>
      <c r="H42" s="59"/>
      <c r="I42" s="60"/>
      <c r="J42" s="133" t="s">
        <v>26</v>
      </c>
      <c r="K42" s="60"/>
      <c r="L42" s="128"/>
      <c r="M42" s="127"/>
      <c r="N42" s="254"/>
      <c r="O42" s="254"/>
      <c r="P42" s="261"/>
      <c r="Q42" s="131" t="s">
        <v>196</v>
      </c>
      <c r="R42" s="182" t="s">
        <v>198</v>
      </c>
      <c r="S42" s="225"/>
      <c r="T42" s="226"/>
      <c r="U42" s="178"/>
      <c r="V42" s="178"/>
      <c r="W42" s="86"/>
      <c r="X42" s="86"/>
      <c r="Y42" s="165"/>
      <c r="Z42" s="166"/>
      <c r="AA42" s="165"/>
      <c r="AB42" s="166"/>
      <c r="AC42" s="86"/>
    </row>
    <row r="43" spans="1:29" s="30" customFormat="1" ht="22.5" customHeight="1">
      <c r="A43" s="249" t="s">
        <v>61</v>
      </c>
      <c r="B43" s="202" t="s">
        <v>202</v>
      </c>
      <c r="C43" s="199" t="s">
        <v>27</v>
      </c>
      <c r="D43" s="202" t="s">
        <v>203</v>
      </c>
      <c r="E43" s="199" t="s">
        <v>27</v>
      </c>
      <c r="F43" s="201" t="s">
        <v>204</v>
      </c>
      <c r="G43" s="203" t="s">
        <v>27</v>
      </c>
      <c r="H43" s="202" t="s">
        <v>203</v>
      </c>
      <c r="I43" s="203" t="s">
        <v>27</v>
      </c>
      <c r="J43" s="202" t="s">
        <v>202</v>
      </c>
      <c r="K43" s="199" t="s">
        <v>43</v>
      </c>
      <c r="L43" s="55"/>
      <c r="M43" s="56"/>
      <c r="N43" s="252" t="str">
        <f>VLOOKUP($A43,'Phan ca-DD'!$B$3:$H$51,4,0)</f>
        <v>Tối</v>
      </c>
      <c r="O43" s="252">
        <v>41603</v>
      </c>
      <c r="P43" s="259" t="str">
        <f>VLOOKUP($A43,'Phan ca-DD'!$B$3:$H$51,2,0)</f>
        <v>Khu A</v>
      </c>
      <c r="Q43" s="50" t="s">
        <v>202</v>
      </c>
      <c r="R43" s="186" t="s">
        <v>206</v>
      </c>
      <c r="S43" s="154"/>
      <c r="T43" s="161"/>
      <c r="U43" s="160"/>
      <c r="V43" s="161"/>
      <c r="W43" s="86"/>
      <c r="X43" s="86"/>
      <c r="Y43" s="165"/>
      <c r="Z43" s="166"/>
      <c r="AA43" s="165"/>
      <c r="AB43" s="166"/>
      <c r="AC43" s="86"/>
    </row>
    <row r="44" spans="1:29" s="30" customFormat="1" ht="18.75" customHeight="1">
      <c r="A44" s="250"/>
      <c r="B44" s="133" t="s">
        <v>26</v>
      </c>
      <c r="C44" s="60"/>
      <c r="D44" s="133" t="s">
        <v>26</v>
      </c>
      <c r="E44" s="60"/>
      <c r="F44" s="133" t="s">
        <v>26</v>
      </c>
      <c r="G44" s="60"/>
      <c r="H44" s="133" t="s">
        <v>26</v>
      </c>
      <c r="I44" s="60"/>
      <c r="J44" s="133" t="s">
        <v>26</v>
      </c>
      <c r="K44" s="60"/>
      <c r="L44" s="61"/>
      <c r="M44" s="62"/>
      <c r="N44" s="253"/>
      <c r="O44" s="253"/>
      <c r="P44" s="260"/>
      <c r="Q44" s="132" t="s">
        <v>203</v>
      </c>
      <c r="R44" s="186" t="s">
        <v>207</v>
      </c>
      <c r="S44" s="154"/>
      <c r="T44" s="161"/>
      <c r="U44" s="160"/>
      <c r="V44" s="161"/>
      <c r="W44" s="86"/>
      <c r="X44" s="86"/>
      <c r="Y44" s="165"/>
      <c r="Z44" s="166"/>
      <c r="AA44" s="165"/>
      <c r="AB44" s="166"/>
      <c r="AC44" s="86"/>
    </row>
    <row r="45" spans="1:29" s="30" customFormat="1" ht="23.25" customHeight="1">
      <c r="A45" s="250"/>
      <c r="B45" s="55"/>
      <c r="C45" s="56"/>
      <c r="D45" s="207"/>
      <c r="E45" s="56"/>
      <c r="F45" s="55"/>
      <c r="G45" s="56"/>
      <c r="H45" s="55"/>
      <c r="I45" s="56"/>
      <c r="J45" s="201" t="s">
        <v>204</v>
      </c>
      <c r="K45" s="199" t="s">
        <v>44</v>
      </c>
      <c r="L45" s="57"/>
      <c r="M45" s="56"/>
      <c r="N45" s="253"/>
      <c r="O45" s="253"/>
      <c r="P45" s="260"/>
      <c r="Q45" s="100" t="s">
        <v>204</v>
      </c>
      <c r="R45" s="186" t="s">
        <v>208</v>
      </c>
      <c r="S45" s="227"/>
      <c r="T45" s="161"/>
      <c r="U45" s="154"/>
      <c r="V45" s="161"/>
      <c r="W45" s="86"/>
      <c r="X45" s="86"/>
      <c r="Y45" s="165"/>
      <c r="Z45" s="166"/>
      <c r="AA45" s="165"/>
      <c r="AB45" s="166"/>
      <c r="AC45" s="86"/>
    </row>
    <row r="46" spans="1:29" s="30" customFormat="1" ht="18.75" customHeight="1">
      <c r="A46" s="251"/>
      <c r="B46" s="59"/>
      <c r="C46" s="60"/>
      <c r="D46" s="206"/>
      <c r="E46" s="60"/>
      <c r="F46" s="59"/>
      <c r="G46" s="60"/>
      <c r="H46" s="59"/>
      <c r="I46" s="60"/>
      <c r="J46" s="133" t="s">
        <v>26</v>
      </c>
      <c r="K46" s="60"/>
      <c r="L46" s="61"/>
      <c r="M46" s="62"/>
      <c r="N46" s="254"/>
      <c r="O46" s="254"/>
      <c r="P46" s="261"/>
      <c r="Q46" s="50" t="s">
        <v>205</v>
      </c>
      <c r="R46" s="48" t="s">
        <v>82</v>
      </c>
      <c r="S46" s="154"/>
      <c r="T46" s="161"/>
      <c r="U46" s="178"/>
      <c r="V46" s="178"/>
      <c r="W46" s="86"/>
      <c r="X46" s="86"/>
      <c r="Y46" s="158"/>
      <c r="Z46" s="158"/>
      <c r="AA46" s="165"/>
      <c r="AB46" s="166"/>
      <c r="AC46" s="86"/>
    </row>
    <row r="47" spans="1:29" s="30" customFormat="1" ht="24.75" customHeight="1">
      <c r="A47" s="249" t="s">
        <v>64</v>
      </c>
      <c r="B47" s="202" t="s">
        <v>203</v>
      </c>
      <c r="C47" s="199" t="s">
        <v>27</v>
      </c>
      <c r="D47" s="202" t="s">
        <v>202</v>
      </c>
      <c r="E47" s="199" t="s">
        <v>27</v>
      </c>
      <c r="F47" s="240" t="s">
        <v>203</v>
      </c>
      <c r="G47" s="199" t="s">
        <v>43</v>
      </c>
      <c r="H47" s="201" t="s">
        <v>204</v>
      </c>
      <c r="I47" s="199"/>
      <c r="J47" s="201" t="s">
        <v>204</v>
      </c>
      <c r="K47" s="199" t="s">
        <v>43</v>
      </c>
      <c r="L47" s="208"/>
      <c r="M47" s="56"/>
      <c r="N47" s="252" t="str">
        <f>VLOOKUP($A47,'Phan ca-DD'!$B$3:$H$51,4,0)</f>
        <v>Tối</v>
      </c>
      <c r="O47" s="252">
        <v>41603</v>
      </c>
      <c r="P47" s="259" t="str">
        <f>VLOOKUP($A47,'Phan ca-DD'!$B$3:$H$51,2,0)</f>
        <v>Khu A</v>
      </c>
      <c r="Q47" s="158"/>
      <c r="R47" s="181"/>
      <c r="S47" s="158"/>
      <c r="T47" s="158"/>
      <c r="U47" s="158"/>
      <c r="V47" s="228"/>
      <c r="W47" s="86"/>
      <c r="X47" s="86"/>
      <c r="Y47" s="86"/>
      <c r="Z47" s="86"/>
      <c r="AA47" s="165"/>
      <c r="AB47" s="166"/>
      <c r="AC47" s="86"/>
    </row>
    <row r="48" spans="1:29" s="30" customFormat="1" ht="18.75" customHeight="1">
      <c r="A48" s="250"/>
      <c r="B48" s="133" t="s">
        <v>26</v>
      </c>
      <c r="C48" s="60"/>
      <c r="D48" s="206"/>
      <c r="E48" s="60"/>
      <c r="F48" s="133" t="s">
        <v>26</v>
      </c>
      <c r="G48" s="60"/>
      <c r="H48" s="133" t="s">
        <v>26</v>
      </c>
      <c r="I48" s="60"/>
      <c r="J48" s="133" t="s">
        <v>26</v>
      </c>
      <c r="K48" s="60"/>
      <c r="L48" s="59"/>
      <c r="M48" s="60"/>
      <c r="N48" s="253"/>
      <c r="O48" s="253"/>
      <c r="P48" s="260"/>
      <c r="Q48" s="158"/>
      <c r="R48" s="181"/>
      <c r="S48" s="158"/>
      <c r="T48" s="158"/>
      <c r="U48" s="158"/>
      <c r="V48" s="228"/>
      <c r="W48" s="86"/>
      <c r="X48" s="86"/>
      <c r="Y48" s="86"/>
      <c r="Z48" s="86"/>
      <c r="AA48" s="165"/>
      <c r="AB48" s="166"/>
      <c r="AC48" s="86"/>
    </row>
    <row r="49" spans="1:29" s="30" customFormat="1" ht="22.5" customHeight="1">
      <c r="A49" s="250"/>
      <c r="B49" s="55"/>
      <c r="C49" s="56"/>
      <c r="D49" s="207"/>
      <c r="E49" s="56"/>
      <c r="F49" s="202"/>
      <c r="G49" s="199" t="s">
        <v>44</v>
      </c>
      <c r="H49" s="55"/>
      <c r="I49" s="56"/>
      <c r="J49" s="202" t="s">
        <v>202</v>
      </c>
      <c r="K49" s="199" t="s">
        <v>44</v>
      </c>
      <c r="L49" s="57"/>
      <c r="M49" s="56"/>
      <c r="N49" s="253"/>
      <c r="O49" s="253"/>
      <c r="P49" s="260"/>
      <c r="Q49" s="181"/>
      <c r="R49" s="181"/>
      <c r="S49" s="158"/>
      <c r="T49" s="158"/>
      <c r="U49" s="158"/>
      <c r="V49" s="228"/>
      <c r="W49" s="86"/>
      <c r="X49" s="86"/>
      <c r="Y49" s="86"/>
      <c r="Z49" s="86"/>
      <c r="AA49" s="165"/>
      <c r="AB49" s="166"/>
      <c r="AC49" s="86"/>
    </row>
    <row r="50" spans="1:29" s="30" customFormat="1" ht="18.75" customHeight="1">
      <c r="A50" s="251"/>
      <c r="B50" s="134"/>
      <c r="C50" s="60"/>
      <c r="D50" s="206"/>
      <c r="E50" s="60"/>
      <c r="F50" s="133" t="s">
        <v>26</v>
      </c>
      <c r="G50" s="60"/>
      <c r="H50" s="59"/>
      <c r="I50" s="60"/>
      <c r="J50" s="133" t="s">
        <v>26</v>
      </c>
      <c r="K50" s="60"/>
      <c r="L50" s="61"/>
      <c r="M50" s="62"/>
      <c r="N50" s="254"/>
      <c r="O50" s="254"/>
      <c r="P50" s="261"/>
      <c r="Q50" s="181"/>
      <c r="R50" s="181"/>
      <c r="S50" s="158"/>
      <c r="T50" s="158"/>
      <c r="U50" s="158"/>
      <c r="V50" s="181"/>
      <c r="W50" s="86"/>
      <c r="X50" s="86"/>
      <c r="Y50" s="86"/>
      <c r="Z50" s="86"/>
      <c r="AA50" s="165"/>
      <c r="AB50" s="166"/>
      <c r="AC50" s="86"/>
    </row>
    <row r="51" spans="1:29" s="30" customFormat="1" ht="21.75" customHeight="1">
      <c r="A51" s="265" t="s">
        <v>104</v>
      </c>
      <c r="B51" s="201" t="s">
        <v>204</v>
      </c>
      <c r="C51" s="199" t="s">
        <v>27</v>
      </c>
      <c r="D51" s="202" t="s">
        <v>203</v>
      </c>
      <c r="E51" s="199" t="s">
        <v>27</v>
      </c>
      <c r="F51" s="202" t="s">
        <v>202</v>
      </c>
      <c r="G51" s="199" t="s">
        <v>27</v>
      </c>
      <c r="H51" s="201" t="s">
        <v>204</v>
      </c>
      <c r="I51" s="199" t="s">
        <v>43</v>
      </c>
      <c r="J51" s="202" t="s">
        <v>203</v>
      </c>
      <c r="K51" s="199" t="s">
        <v>27</v>
      </c>
      <c r="L51" s="122"/>
      <c r="M51" s="56"/>
      <c r="N51" s="252" t="s">
        <v>92</v>
      </c>
      <c r="O51" s="252">
        <v>41603</v>
      </c>
      <c r="P51" s="259" t="s">
        <v>73</v>
      </c>
      <c r="Q51" s="181"/>
      <c r="R51" s="181"/>
      <c r="S51" s="158"/>
      <c r="T51" s="158"/>
      <c r="U51" s="158"/>
      <c r="V51" s="181"/>
      <c r="W51" s="86"/>
      <c r="X51" s="86"/>
      <c r="Y51" s="86"/>
      <c r="Z51" s="86"/>
      <c r="AA51" s="158"/>
      <c r="AB51" s="158"/>
      <c r="AC51" s="86"/>
    </row>
    <row r="52" spans="1:29" s="30" customFormat="1" ht="18.75" customHeight="1">
      <c r="A52" s="250"/>
      <c r="B52" s="138" t="s">
        <v>26</v>
      </c>
      <c r="C52" s="60"/>
      <c r="D52" s="133" t="s">
        <v>26</v>
      </c>
      <c r="E52" s="60"/>
      <c r="F52" s="133" t="s">
        <v>26</v>
      </c>
      <c r="G52" s="60"/>
      <c r="H52" s="133" t="s">
        <v>26</v>
      </c>
      <c r="I52" s="60"/>
      <c r="J52" s="133" t="s">
        <v>26</v>
      </c>
      <c r="K52" s="60"/>
      <c r="L52" s="59"/>
      <c r="M52" s="60"/>
      <c r="N52" s="253"/>
      <c r="O52" s="253"/>
      <c r="P52" s="260"/>
      <c r="Q52" s="158"/>
      <c r="R52" s="181"/>
      <c r="S52" s="158"/>
      <c r="T52" s="158"/>
      <c r="U52" s="158"/>
      <c r="V52" s="181"/>
      <c r="W52" s="86"/>
      <c r="X52" s="86"/>
      <c r="Y52" s="86"/>
      <c r="Z52" s="86"/>
      <c r="AA52" s="86"/>
      <c r="AB52" s="86"/>
      <c r="AC52" s="86"/>
    </row>
    <row r="53" spans="1:29" s="30" customFormat="1" ht="23.25" customHeight="1">
      <c r="A53" s="250"/>
      <c r="B53" s="208"/>
      <c r="C53" s="199"/>
      <c r="D53" s="202"/>
      <c r="E53" s="56"/>
      <c r="F53" s="207"/>
      <c r="G53" s="56"/>
      <c r="H53" s="202" t="s">
        <v>202</v>
      </c>
      <c r="I53" s="199" t="s">
        <v>44</v>
      </c>
      <c r="J53" s="122"/>
      <c r="K53" s="56"/>
      <c r="L53" s="122"/>
      <c r="M53" s="56"/>
      <c r="N53" s="253"/>
      <c r="O53" s="253"/>
      <c r="P53" s="260"/>
      <c r="Q53" s="158"/>
      <c r="R53" s="181"/>
      <c r="S53" s="158"/>
      <c r="T53" s="158"/>
      <c r="U53" s="158"/>
      <c r="V53" s="181"/>
      <c r="W53" s="86"/>
      <c r="X53" s="86"/>
      <c r="Y53" s="86"/>
      <c r="Z53" s="86"/>
      <c r="AA53" s="86"/>
      <c r="AB53" s="86"/>
      <c r="AC53" s="86"/>
    </row>
    <row r="54" spans="1:29" s="30" customFormat="1" ht="18.75" customHeight="1">
      <c r="A54" s="251"/>
      <c r="B54" s="133"/>
      <c r="C54" s="60"/>
      <c r="D54" s="147"/>
      <c r="E54" s="60"/>
      <c r="F54" s="147"/>
      <c r="G54" s="60"/>
      <c r="H54" s="133" t="s">
        <v>26</v>
      </c>
      <c r="I54" s="60"/>
      <c r="J54" s="59"/>
      <c r="K54" s="60"/>
      <c r="L54" s="59"/>
      <c r="M54" s="60"/>
      <c r="N54" s="254"/>
      <c r="O54" s="254"/>
      <c r="P54" s="261"/>
      <c r="Q54" s="181"/>
      <c r="R54" s="181"/>
      <c r="S54" s="158"/>
      <c r="T54" s="158"/>
      <c r="U54" s="158"/>
      <c r="V54" s="229"/>
      <c r="W54" s="86"/>
      <c r="X54" s="86"/>
      <c r="Y54" s="86"/>
      <c r="Z54" s="86"/>
      <c r="AA54" s="86"/>
      <c r="AB54" s="86"/>
      <c r="AC54" s="86"/>
    </row>
    <row r="55" spans="1:30" s="30" customFormat="1" ht="24.75" customHeight="1">
      <c r="A55" s="249" t="s">
        <v>65</v>
      </c>
      <c r="B55" s="201" t="s">
        <v>209</v>
      </c>
      <c r="C55" s="203" t="s">
        <v>27</v>
      </c>
      <c r="D55" s="201" t="s">
        <v>210</v>
      </c>
      <c r="E55" s="203" t="s">
        <v>27</v>
      </c>
      <c r="F55" s="202" t="s">
        <v>211</v>
      </c>
      <c r="G55" s="203" t="s">
        <v>27</v>
      </c>
      <c r="H55" s="201" t="s">
        <v>210</v>
      </c>
      <c r="I55" s="203" t="s">
        <v>43</v>
      </c>
      <c r="J55" s="202" t="s">
        <v>211</v>
      </c>
      <c r="K55" s="203" t="s">
        <v>27</v>
      </c>
      <c r="L55" s="201" t="s">
        <v>212</v>
      </c>
      <c r="M55" s="203" t="s">
        <v>27</v>
      </c>
      <c r="N55" s="252" t="str">
        <f>VLOOKUP($A55,'Phan ca-DD'!$B$3:$H$51,4,0)</f>
        <v>Tối</v>
      </c>
      <c r="O55" s="252">
        <v>41610</v>
      </c>
      <c r="P55" s="259" t="str">
        <f>VLOOKUP($A55,'Phan ca-DD'!$B$3:$H$51,2,0)</f>
        <v>Khu A</v>
      </c>
      <c r="Q55" s="100" t="s">
        <v>209</v>
      </c>
      <c r="R55" s="239" t="s">
        <v>213</v>
      </c>
      <c r="S55" s="154"/>
      <c r="T55" s="223"/>
      <c r="U55" s="160"/>
      <c r="V55" s="226"/>
      <c r="W55" s="184"/>
      <c r="X55" s="86"/>
      <c r="Y55" s="86"/>
      <c r="Z55" s="86"/>
      <c r="AA55" s="86"/>
      <c r="AB55" s="86"/>
      <c r="AC55" s="165"/>
      <c r="AD55" s="197"/>
    </row>
    <row r="56" spans="1:30" s="30" customFormat="1" ht="18.75" customHeight="1">
      <c r="A56" s="250"/>
      <c r="B56" s="148" t="s">
        <v>26</v>
      </c>
      <c r="C56" s="149"/>
      <c r="D56" s="209"/>
      <c r="E56" s="149"/>
      <c r="F56" s="148" t="s">
        <v>26</v>
      </c>
      <c r="G56" s="149"/>
      <c r="H56" s="148" t="s">
        <v>26</v>
      </c>
      <c r="I56" s="149"/>
      <c r="J56" s="148" t="s">
        <v>26</v>
      </c>
      <c r="K56" s="149"/>
      <c r="L56" s="148" t="s">
        <v>26</v>
      </c>
      <c r="M56" s="151"/>
      <c r="N56" s="253"/>
      <c r="O56" s="253"/>
      <c r="P56" s="260"/>
      <c r="Q56" s="100" t="s">
        <v>210</v>
      </c>
      <c r="R56" s="239" t="s">
        <v>214</v>
      </c>
      <c r="S56" s="154"/>
      <c r="T56" s="155"/>
      <c r="U56" s="160"/>
      <c r="V56" s="155"/>
      <c r="W56" s="184"/>
      <c r="X56" s="86"/>
      <c r="Y56" s="86"/>
      <c r="Z56" s="86"/>
      <c r="AA56" s="86"/>
      <c r="AB56" s="86"/>
      <c r="AC56" s="194"/>
      <c r="AD56" s="197"/>
    </row>
    <row r="57" spans="1:30" s="30" customFormat="1" ht="22.5" customHeight="1">
      <c r="A57" s="250"/>
      <c r="B57" s="152"/>
      <c r="C57" s="146"/>
      <c r="D57" s="210"/>
      <c r="E57" s="146"/>
      <c r="F57" s="152"/>
      <c r="G57" s="146"/>
      <c r="H57" s="201" t="s">
        <v>212</v>
      </c>
      <c r="I57" s="203" t="s">
        <v>44</v>
      </c>
      <c r="J57" s="201"/>
      <c r="K57" s="203"/>
      <c r="L57" s="201"/>
      <c r="M57" s="203"/>
      <c r="N57" s="253"/>
      <c r="O57" s="253"/>
      <c r="P57" s="260"/>
      <c r="Q57" s="50" t="s">
        <v>211</v>
      </c>
      <c r="R57" s="182" t="s">
        <v>215</v>
      </c>
      <c r="S57" s="154"/>
      <c r="T57" s="155"/>
      <c r="U57" s="154"/>
      <c r="V57" s="155"/>
      <c r="W57" s="86"/>
      <c r="X57" s="86"/>
      <c r="Y57" s="86"/>
      <c r="Z57" s="86"/>
      <c r="AA57" s="86"/>
      <c r="AB57" s="86"/>
      <c r="AC57" s="165"/>
      <c r="AD57" s="197"/>
    </row>
    <row r="58" spans="1:30" s="30" customFormat="1" ht="20.25" customHeight="1">
      <c r="A58" s="251"/>
      <c r="B58" s="150"/>
      <c r="C58" s="149"/>
      <c r="D58" s="211"/>
      <c r="E58" s="149"/>
      <c r="F58" s="150"/>
      <c r="G58" s="149"/>
      <c r="H58" s="148" t="s">
        <v>26</v>
      </c>
      <c r="I58" s="149"/>
      <c r="J58" s="148"/>
      <c r="K58" s="149"/>
      <c r="L58" s="148"/>
      <c r="M58" s="149"/>
      <c r="N58" s="254"/>
      <c r="O58" s="254"/>
      <c r="P58" s="261"/>
      <c r="Q58" s="100" t="s">
        <v>212</v>
      </c>
      <c r="R58" s="182" t="s">
        <v>214</v>
      </c>
      <c r="S58" s="145"/>
      <c r="T58" s="185"/>
      <c r="U58" s="178"/>
      <c r="V58" s="178"/>
      <c r="W58" s="86"/>
      <c r="X58" s="86"/>
      <c r="Y58" s="86"/>
      <c r="Z58" s="86"/>
      <c r="AA58" s="86"/>
      <c r="AB58" s="86"/>
      <c r="AC58" s="195"/>
      <c r="AD58" s="196"/>
    </row>
    <row r="59" spans="1:30" s="30" customFormat="1" ht="30.75" customHeight="1">
      <c r="A59" s="249" t="s">
        <v>105</v>
      </c>
      <c r="B59" s="202" t="s">
        <v>211</v>
      </c>
      <c r="C59" s="146" t="s">
        <v>27</v>
      </c>
      <c r="D59" s="201" t="s">
        <v>209</v>
      </c>
      <c r="E59" s="146" t="s">
        <v>27</v>
      </c>
      <c r="F59" s="201" t="s">
        <v>212</v>
      </c>
      <c r="G59" s="203" t="s">
        <v>27</v>
      </c>
      <c r="H59" s="201" t="s">
        <v>212</v>
      </c>
      <c r="I59" s="203" t="s">
        <v>43</v>
      </c>
      <c r="J59" s="201" t="s">
        <v>210</v>
      </c>
      <c r="K59" s="203" t="s">
        <v>27</v>
      </c>
      <c r="L59" s="202" t="s">
        <v>211</v>
      </c>
      <c r="M59" s="203" t="s">
        <v>27</v>
      </c>
      <c r="N59" s="252" t="s">
        <v>92</v>
      </c>
      <c r="O59" s="252">
        <v>41610</v>
      </c>
      <c r="P59" s="259" t="s">
        <v>73</v>
      </c>
      <c r="Q59" s="181"/>
      <c r="R59" s="181"/>
      <c r="S59" s="158"/>
      <c r="T59" s="158"/>
      <c r="U59" s="158"/>
      <c r="V59" s="181"/>
      <c r="W59" s="86"/>
      <c r="X59" s="86"/>
      <c r="Y59" s="86"/>
      <c r="Z59" s="86"/>
      <c r="AA59" s="86"/>
      <c r="AB59" s="86"/>
      <c r="AC59" s="164"/>
      <c r="AD59" s="85"/>
    </row>
    <row r="60" spans="1:30" s="30" customFormat="1" ht="18.75" customHeight="1">
      <c r="A60" s="250"/>
      <c r="B60" s="148" t="s">
        <v>26</v>
      </c>
      <c r="C60" s="149"/>
      <c r="D60" s="148" t="s">
        <v>26</v>
      </c>
      <c r="E60" s="149"/>
      <c r="F60" s="148" t="s">
        <v>26</v>
      </c>
      <c r="G60" s="149"/>
      <c r="H60" s="148" t="s">
        <v>26</v>
      </c>
      <c r="I60" s="149"/>
      <c r="J60" s="148" t="s">
        <v>26</v>
      </c>
      <c r="K60" s="149"/>
      <c r="L60" s="148" t="s">
        <v>26</v>
      </c>
      <c r="M60" s="151"/>
      <c r="N60" s="253"/>
      <c r="O60" s="253"/>
      <c r="P60" s="260"/>
      <c r="Q60" s="181"/>
      <c r="R60" s="181"/>
      <c r="S60" s="158"/>
      <c r="T60" s="158"/>
      <c r="U60" s="158"/>
      <c r="V60" s="181"/>
      <c r="W60" s="86"/>
      <c r="X60" s="86"/>
      <c r="Y60" s="86"/>
      <c r="Z60" s="86"/>
      <c r="AA60" s="86"/>
      <c r="AB60" s="86"/>
      <c r="AC60" s="164"/>
      <c r="AD60" s="85"/>
    </row>
    <row r="61" spans="1:30" s="30" customFormat="1" ht="22.5" customHeight="1">
      <c r="A61" s="250"/>
      <c r="B61" s="122"/>
      <c r="C61" s="56"/>
      <c r="D61" s="207"/>
      <c r="E61" s="56"/>
      <c r="F61" s="122"/>
      <c r="G61" s="56"/>
      <c r="H61" s="201" t="s">
        <v>210</v>
      </c>
      <c r="I61" s="203" t="s">
        <v>44</v>
      </c>
      <c r="J61" s="122"/>
      <c r="K61" s="56"/>
      <c r="L61" s="122"/>
      <c r="M61" s="146"/>
      <c r="N61" s="253"/>
      <c r="O61" s="253"/>
      <c r="P61" s="260"/>
      <c r="Q61" s="158"/>
      <c r="R61" s="181"/>
      <c r="S61" s="158"/>
      <c r="T61" s="158"/>
      <c r="U61" s="158"/>
      <c r="V61" s="181"/>
      <c r="W61" s="86"/>
      <c r="X61" s="86"/>
      <c r="Y61" s="86"/>
      <c r="Z61" s="86"/>
      <c r="AA61" s="86"/>
      <c r="AB61" s="86"/>
      <c r="AC61" s="164"/>
      <c r="AD61" s="85"/>
    </row>
    <row r="62" spans="1:30" s="30" customFormat="1" ht="20.25" customHeight="1">
      <c r="A62" s="251"/>
      <c r="B62" s="59"/>
      <c r="C62" s="60"/>
      <c r="D62" s="218"/>
      <c r="E62" s="60"/>
      <c r="F62" s="59"/>
      <c r="G62" s="60"/>
      <c r="H62" s="148" t="s">
        <v>26</v>
      </c>
      <c r="I62" s="60"/>
      <c r="J62" s="59"/>
      <c r="K62" s="60"/>
      <c r="L62" s="148"/>
      <c r="M62" s="60"/>
      <c r="N62" s="254"/>
      <c r="O62" s="254"/>
      <c r="P62" s="261"/>
      <c r="Q62" s="158"/>
      <c r="R62" s="181"/>
      <c r="S62" s="158"/>
      <c r="T62" s="158"/>
      <c r="U62" s="158"/>
      <c r="V62" s="181"/>
      <c r="W62" s="86"/>
      <c r="X62" s="86"/>
      <c r="Y62" s="167"/>
      <c r="Z62" s="161"/>
      <c r="AA62" s="86"/>
      <c r="AB62" s="86"/>
      <c r="AC62" s="164"/>
      <c r="AD62" s="85"/>
    </row>
    <row r="63" spans="1:30" s="30" customFormat="1" ht="20.25" customHeight="1">
      <c r="A63" s="249" t="s">
        <v>159</v>
      </c>
      <c r="B63" s="201" t="s">
        <v>210</v>
      </c>
      <c r="C63" s="203" t="s">
        <v>27</v>
      </c>
      <c r="D63" s="201" t="s">
        <v>210</v>
      </c>
      <c r="E63" s="203" t="s">
        <v>43</v>
      </c>
      <c r="F63" s="201" t="s">
        <v>209</v>
      </c>
      <c r="G63" s="203" t="s">
        <v>27</v>
      </c>
      <c r="H63" s="202" t="s">
        <v>211</v>
      </c>
      <c r="I63" s="203" t="s">
        <v>27</v>
      </c>
      <c r="J63" s="201" t="s">
        <v>212</v>
      </c>
      <c r="K63" s="203" t="s">
        <v>27</v>
      </c>
      <c r="L63" s="202" t="s">
        <v>211</v>
      </c>
      <c r="M63" s="203" t="s">
        <v>27</v>
      </c>
      <c r="N63" s="252" t="s">
        <v>92</v>
      </c>
      <c r="O63" s="252">
        <v>41743</v>
      </c>
      <c r="P63" s="259" t="s">
        <v>73</v>
      </c>
      <c r="Q63" s="158"/>
      <c r="R63" s="181"/>
      <c r="S63" s="158"/>
      <c r="T63" s="158"/>
      <c r="U63" s="158"/>
      <c r="V63" s="181"/>
      <c r="W63" s="160"/>
      <c r="X63" s="161"/>
      <c r="Y63" s="162"/>
      <c r="Z63" s="161"/>
      <c r="AA63" s="86"/>
      <c r="AB63" s="86"/>
      <c r="AC63" s="164"/>
      <c r="AD63" s="85"/>
    </row>
    <row r="64" spans="1:30" s="30" customFormat="1" ht="20.25" customHeight="1">
      <c r="A64" s="250"/>
      <c r="B64" s="148" t="s">
        <v>26</v>
      </c>
      <c r="C64" s="149"/>
      <c r="D64" s="148" t="s">
        <v>26</v>
      </c>
      <c r="E64" s="149"/>
      <c r="F64" s="148" t="s">
        <v>26</v>
      </c>
      <c r="G64" s="149"/>
      <c r="H64" s="148" t="s">
        <v>26</v>
      </c>
      <c r="I64" s="149"/>
      <c r="J64" s="148" t="s">
        <v>26</v>
      </c>
      <c r="K64" s="151"/>
      <c r="L64" s="148" t="s">
        <v>26</v>
      </c>
      <c r="M64" s="149"/>
      <c r="N64" s="253"/>
      <c r="O64" s="253"/>
      <c r="P64" s="260"/>
      <c r="Q64" s="158"/>
      <c r="R64" s="181"/>
      <c r="S64" s="158"/>
      <c r="T64" s="158"/>
      <c r="U64" s="158"/>
      <c r="V64" s="181"/>
      <c r="W64" s="167"/>
      <c r="X64" s="161"/>
      <c r="Y64" s="170"/>
      <c r="Z64" s="161"/>
      <c r="AA64" s="86"/>
      <c r="AB64" s="86"/>
      <c r="AC64" s="164"/>
      <c r="AD64" s="85"/>
    </row>
    <row r="65" spans="1:30" s="30" customFormat="1" ht="20.25" customHeight="1">
      <c r="A65" s="250"/>
      <c r="B65" s="210"/>
      <c r="C65" s="146"/>
      <c r="D65" s="201" t="s">
        <v>212</v>
      </c>
      <c r="E65" s="203" t="s">
        <v>44</v>
      </c>
      <c r="F65" s="152"/>
      <c r="G65" s="146"/>
      <c r="H65" s="152"/>
      <c r="I65" s="146"/>
      <c r="J65" s="201"/>
      <c r="K65" s="203"/>
      <c r="L65" s="201"/>
      <c r="M65" s="203"/>
      <c r="N65" s="253"/>
      <c r="O65" s="253"/>
      <c r="P65" s="260"/>
      <c r="Q65" s="158"/>
      <c r="R65" s="181"/>
      <c r="S65" s="158"/>
      <c r="T65" s="158"/>
      <c r="U65" s="158"/>
      <c r="V65" s="181"/>
      <c r="W65" s="169"/>
      <c r="X65" s="161"/>
      <c r="Y65" s="154"/>
      <c r="Z65" s="161"/>
      <c r="AA65" s="86"/>
      <c r="AB65" s="86"/>
      <c r="AC65" s="164"/>
      <c r="AD65" s="85"/>
    </row>
    <row r="66" spans="1:30" s="30" customFormat="1" ht="20.25" customHeight="1">
      <c r="A66" s="251"/>
      <c r="B66" s="211"/>
      <c r="C66" s="149"/>
      <c r="D66" s="148" t="s">
        <v>26</v>
      </c>
      <c r="E66" s="149"/>
      <c r="F66" s="150"/>
      <c r="G66" s="149"/>
      <c r="H66" s="150"/>
      <c r="I66" s="149"/>
      <c r="J66" s="148"/>
      <c r="K66" s="149"/>
      <c r="L66" s="148"/>
      <c r="M66" s="149"/>
      <c r="N66" s="254"/>
      <c r="O66" s="254"/>
      <c r="P66" s="261"/>
      <c r="Q66" s="158"/>
      <c r="R66" s="181"/>
      <c r="S66" s="158"/>
      <c r="T66" s="158"/>
      <c r="U66" s="158"/>
      <c r="V66" s="181"/>
      <c r="W66" s="167"/>
      <c r="X66" s="161"/>
      <c r="Y66" s="154"/>
      <c r="Z66" s="161"/>
      <c r="AA66" s="86"/>
      <c r="AB66" s="86"/>
      <c r="AC66" s="164"/>
      <c r="AD66" s="85"/>
    </row>
    <row r="67" spans="1:29" s="30" customFormat="1" ht="21.75" customHeight="1">
      <c r="A67" s="249" t="s">
        <v>112</v>
      </c>
      <c r="B67" s="147" t="s">
        <v>216</v>
      </c>
      <c r="C67" s="146" t="s">
        <v>27</v>
      </c>
      <c r="D67" s="147" t="s">
        <v>217</v>
      </c>
      <c r="E67" s="146" t="s">
        <v>27</v>
      </c>
      <c r="F67" s="147" t="s">
        <v>218</v>
      </c>
      <c r="G67" s="146" t="s">
        <v>27</v>
      </c>
      <c r="H67" s="147" t="s">
        <v>216</v>
      </c>
      <c r="I67" s="146" t="s">
        <v>43</v>
      </c>
      <c r="J67" s="147" t="s">
        <v>218</v>
      </c>
      <c r="K67" s="146" t="s">
        <v>43</v>
      </c>
      <c r="L67" s="57"/>
      <c r="M67" s="140"/>
      <c r="N67" s="252" t="s">
        <v>92</v>
      </c>
      <c r="O67" s="252">
        <v>41617</v>
      </c>
      <c r="P67" s="259" t="str">
        <f>VLOOKUP($A67,'Phan ca-DD'!$B$3:$H$51,2,0)</f>
        <v>Khu A</v>
      </c>
      <c r="Q67" s="50" t="s">
        <v>216</v>
      </c>
      <c r="R67" s="241" t="s">
        <v>219</v>
      </c>
      <c r="S67" s="154"/>
      <c r="T67" s="155"/>
      <c r="U67" s="154"/>
      <c r="V67" s="155"/>
      <c r="W67" s="220"/>
      <c r="X67" s="161"/>
      <c r="Y67" s="154"/>
      <c r="Z67" s="161"/>
      <c r="AA67" s="162"/>
      <c r="AB67" s="168"/>
      <c r="AC67" s="158"/>
    </row>
    <row r="68" spans="1:29" s="30" customFormat="1" ht="18.75" customHeight="1">
      <c r="A68" s="250"/>
      <c r="B68" s="150"/>
      <c r="C68" s="149"/>
      <c r="D68" s="150"/>
      <c r="E68" s="149"/>
      <c r="F68" s="150"/>
      <c r="G68" s="149"/>
      <c r="H68" s="150"/>
      <c r="I68" s="149"/>
      <c r="J68" s="150"/>
      <c r="K68" s="149"/>
      <c r="L68" s="59"/>
      <c r="M68" s="60"/>
      <c r="N68" s="253"/>
      <c r="O68" s="253"/>
      <c r="P68" s="260"/>
      <c r="Q68" s="49" t="s">
        <v>217</v>
      </c>
      <c r="R68" s="241" t="s">
        <v>219</v>
      </c>
      <c r="S68" s="154"/>
      <c r="T68" s="155"/>
      <c r="U68" s="162"/>
      <c r="V68" s="155"/>
      <c r="W68" s="220"/>
      <c r="X68" s="161"/>
      <c r="Y68" s="154"/>
      <c r="Z68" s="161"/>
      <c r="AA68" s="154"/>
      <c r="AB68" s="161"/>
      <c r="AC68" s="86"/>
    </row>
    <row r="69" spans="1:29" s="30" customFormat="1" ht="24" customHeight="1">
      <c r="A69" s="250"/>
      <c r="B69" s="152"/>
      <c r="C69" s="146"/>
      <c r="D69" s="152"/>
      <c r="E69" s="146"/>
      <c r="F69" s="152"/>
      <c r="G69" s="146"/>
      <c r="H69" s="147" t="s">
        <v>217</v>
      </c>
      <c r="I69" s="146" t="s">
        <v>44</v>
      </c>
      <c r="J69" s="152"/>
      <c r="K69" s="146"/>
      <c r="L69" s="57"/>
      <c r="M69" s="56"/>
      <c r="N69" s="253"/>
      <c r="O69" s="253"/>
      <c r="P69" s="260"/>
      <c r="Q69" s="49" t="s">
        <v>218</v>
      </c>
      <c r="R69" s="241" t="s">
        <v>219</v>
      </c>
      <c r="S69" s="154"/>
      <c r="T69" s="155"/>
      <c r="U69" s="162"/>
      <c r="V69" s="155"/>
      <c r="W69" s="220"/>
      <c r="X69" s="161"/>
      <c r="Y69" s="154"/>
      <c r="Z69" s="161"/>
      <c r="AA69" s="169"/>
      <c r="AB69" s="161"/>
      <c r="AC69" s="86"/>
    </row>
    <row r="70" spans="1:29" s="30" customFormat="1" ht="18.75" customHeight="1">
      <c r="A70" s="251"/>
      <c r="B70" s="150"/>
      <c r="C70" s="149"/>
      <c r="D70" s="150"/>
      <c r="E70" s="149"/>
      <c r="F70" s="150"/>
      <c r="G70" s="149"/>
      <c r="H70" s="150"/>
      <c r="I70" s="149"/>
      <c r="J70" s="150"/>
      <c r="K70" s="149"/>
      <c r="L70" s="61"/>
      <c r="M70" s="62"/>
      <c r="N70" s="254"/>
      <c r="O70" s="254"/>
      <c r="P70" s="261"/>
      <c r="Q70" s="154"/>
      <c r="R70" s="155"/>
      <c r="S70" s="154"/>
      <c r="T70" s="155"/>
      <c r="U70" s="154"/>
      <c r="V70" s="155"/>
      <c r="W70" s="220"/>
      <c r="X70" s="161"/>
      <c r="Y70" s="154"/>
      <c r="Z70" s="161"/>
      <c r="AA70" s="154"/>
      <c r="AB70" s="161"/>
      <c r="AC70" s="86"/>
    </row>
    <row r="71" spans="1:29" s="30" customFormat="1" ht="21" customHeight="1">
      <c r="A71" s="249" t="s">
        <v>113</v>
      </c>
      <c r="B71" s="147" t="s">
        <v>218</v>
      </c>
      <c r="C71" s="146" t="s">
        <v>27</v>
      </c>
      <c r="D71" s="147" t="s">
        <v>216</v>
      </c>
      <c r="E71" s="146" t="s">
        <v>27</v>
      </c>
      <c r="F71" s="147" t="s">
        <v>217</v>
      </c>
      <c r="G71" s="146" t="s">
        <v>27</v>
      </c>
      <c r="H71" s="147" t="s">
        <v>217</v>
      </c>
      <c r="I71" s="146" t="s">
        <v>43</v>
      </c>
      <c r="J71" s="147" t="s">
        <v>218</v>
      </c>
      <c r="K71" s="146" t="s">
        <v>44</v>
      </c>
      <c r="L71" s="57"/>
      <c r="M71" s="56"/>
      <c r="N71" s="252" t="s">
        <v>92</v>
      </c>
      <c r="O71" s="252">
        <v>41617</v>
      </c>
      <c r="P71" s="259" t="str">
        <f>VLOOKUP($A71,'Phan ca-DD'!$B$3:$H$51,2,0)</f>
        <v>Khu A</v>
      </c>
      <c r="Q71" s="158"/>
      <c r="R71" s="181"/>
      <c r="S71" s="158"/>
      <c r="T71" s="158"/>
      <c r="U71" s="158"/>
      <c r="V71" s="181"/>
      <c r="W71" s="163"/>
      <c r="X71" s="161"/>
      <c r="Y71" s="154"/>
      <c r="Z71" s="161"/>
      <c r="AA71" s="154"/>
      <c r="AB71" s="161"/>
      <c r="AC71" s="86"/>
    </row>
    <row r="72" spans="1:29" s="30" customFormat="1" ht="18.75" customHeight="1">
      <c r="A72" s="250"/>
      <c r="B72" s="150"/>
      <c r="C72" s="149"/>
      <c r="D72" s="150"/>
      <c r="E72" s="149"/>
      <c r="F72" s="150"/>
      <c r="G72" s="149"/>
      <c r="H72" s="150"/>
      <c r="I72" s="149"/>
      <c r="J72" s="150"/>
      <c r="K72" s="149"/>
      <c r="L72" s="61"/>
      <c r="M72" s="62"/>
      <c r="N72" s="253"/>
      <c r="O72" s="253"/>
      <c r="P72" s="260"/>
      <c r="Q72" s="181"/>
      <c r="R72" s="181"/>
      <c r="S72" s="158"/>
      <c r="T72" s="158"/>
      <c r="U72" s="158"/>
      <c r="V72" s="229"/>
      <c r="W72" s="160"/>
      <c r="X72" s="161"/>
      <c r="Y72" s="154"/>
      <c r="Z72" s="161"/>
      <c r="AA72" s="154"/>
      <c r="AB72" s="161"/>
      <c r="AC72" s="86"/>
    </row>
    <row r="73" spans="1:29" s="30" customFormat="1" ht="21" customHeight="1">
      <c r="A73" s="250"/>
      <c r="B73" s="152"/>
      <c r="C73" s="146"/>
      <c r="D73" s="152"/>
      <c r="E73" s="146"/>
      <c r="F73" s="152"/>
      <c r="G73" s="146"/>
      <c r="H73" s="147" t="s">
        <v>216</v>
      </c>
      <c r="I73" s="146" t="s">
        <v>44</v>
      </c>
      <c r="J73" s="152"/>
      <c r="K73" s="146"/>
      <c r="L73" s="57"/>
      <c r="M73" s="56"/>
      <c r="N73" s="253"/>
      <c r="O73" s="253"/>
      <c r="P73" s="260"/>
      <c r="Q73" s="158"/>
      <c r="R73" s="158"/>
      <c r="S73" s="158"/>
      <c r="T73" s="158"/>
      <c r="U73" s="158"/>
      <c r="V73" s="158"/>
      <c r="W73" s="160"/>
      <c r="X73" s="161"/>
      <c r="Y73" s="154"/>
      <c r="Z73" s="161"/>
      <c r="AA73" s="154"/>
      <c r="AB73" s="161"/>
      <c r="AC73" s="86"/>
    </row>
    <row r="74" spans="1:29" s="30" customFormat="1" ht="18.75" customHeight="1">
      <c r="A74" s="251"/>
      <c r="B74" s="150"/>
      <c r="C74" s="149"/>
      <c r="D74" s="150"/>
      <c r="E74" s="149"/>
      <c r="F74" s="150"/>
      <c r="G74" s="149"/>
      <c r="H74" s="150"/>
      <c r="I74" s="149"/>
      <c r="J74" s="150"/>
      <c r="K74" s="149"/>
      <c r="L74" s="61"/>
      <c r="M74" s="62"/>
      <c r="N74" s="254"/>
      <c r="O74" s="254"/>
      <c r="P74" s="261"/>
      <c r="Q74" s="158"/>
      <c r="R74" s="158"/>
      <c r="S74" s="158"/>
      <c r="T74" s="158"/>
      <c r="U74" s="158"/>
      <c r="V74" s="158"/>
      <c r="W74" s="154"/>
      <c r="X74" s="161"/>
      <c r="Y74" s="154"/>
      <c r="Z74" s="161"/>
      <c r="AA74" s="154"/>
      <c r="AB74" s="161"/>
      <c r="AC74" s="86"/>
    </row>
    <row r="75" spans="1:29" s="30" customFormat="1" ht="21.75" customHeight="1">
      <c r="A75" s="249" t="s">
        <v>114</v>
      </c>
      <c r="B75" s="147" t="s">
        <v>218</v>
      </c>
      <c r="C75" s="146" t="s">
        <v>43</v>
      </c>
      <c r="D75" s="147" t="s">
        <v>216</v>
      </c>
      <c r="E75" s="146" t="s">
        <v>27</v>
      </c>
      <c r="F75" s="147" t="s">
        <v>216</v>
      </c>
      <c r="G75" s="146" t="s">
        <v>43</v>
      </c>
      <c r="H75" s="147" t="s">
        <v>217</v>
      </c>
      <c r="I75" s="146" t="s">
        <v>27</v>
      </c>
      <c r="J75" s="147" t="s">
        <v>218</v>
      </c>
      <c r="K75" s="146" t="s">
        <v>27</v>
      </c>
      <c r="L75" s="57"/>
      <c r="M75" s="56"/>
      <c r="N75" s="252" t="s">
        <v>92</v>
      </c>
      <c r="O75" s="252">
        <v>41617</v>
      </c>
      <c r="P75" s="259" t="str">
        <f>VLOOKUP($A75,'Phan ca-DD'!$B$3:$H$51,2,0)</f>
        <v>Khu A</v>
      </c>
      <c r="Q75" s="187"/>
      <c r="R75" s="188"/>
      <c r="S75" s="165"/>
      <c r="T75" s="188"/>
      <c r="U75" s="190"/>
      <c r="V75" s="188"/>
      <c r="W75" s="154"/>
      <c r="X75" s="161"/>
      <c r="Y75" s="154"/>
      <c r="Z75" s="161"/>
      <c r="AA75" s="154"/>
      <c r="AB75" s="161"/>
      <c r="AC75" s="86"/>
    </row>
    <row r="76" spans="1:29" s="30" customFormat="1" ht="18.75" customHeight="1">
      <c r="A76" s="250"/>
      <c r="B76" s="150"/>
      <c r="C76" s="149"/>
      <c r="D76" s="150"/>
      <c r="E76" s="149"/>
      <c r="F76" s="150"/>
      <c r="G76" s="149"/>
      <c r="H76" s="150"/>
      <c r="I76" s="149"/>
      <c r="J76" s="150"/>
      <c r="K76" s="149"/>
      <c r="L76" s="61"/>
      <c r="M76" s="62"/>
      <c r="N76" s="253"/>
      <c r="O76" s="253"/>
      <c r="P76" s="260"/>
      <c r="Q76" s="189"/>
      <c r="R76" s="188"/>
      <c r="S76" s="190"/>
      <c r="T76" s="188"/>
      <c r="U76" s="165"/>
      <c r="V76" s="188"/>
      <c r="W76" s="154"/>
      <c r="X76" s="161"/>
      <c r="Y76" s="154"/>
      <c r="Z76" s="161"/>
      <c r="AA76" s="154"/>
      <c r="AB76" s="161"/>
      <c r="AC76" s="86"/>
    </row>
    <row r="77" spans="1:29" s="30" customFormat="1" ht="21" customHeight="1">
      <c r="A77" s="250"/>
      <c r="B77" s="152"/>
      <c r="C77" s="146"/>
      <c r="D77" s="147"/>
      <c r="E77" s="146"/>
      <c r="F77" s="147" t="s">
        <v>217</v>
      </c>
      <c r="G77" s="146" t="s">
        <v>44</v>
      </c>
      <c r="H77" s="147"/>
      <c r="I77" s="146"/>
      <c r="J77" s="147"/>
      <c r="K77" s="146"/>
      <c r="L77" s="57"/>
      <c r="M77" s="56"/>
      <c r="N77" s="253"/>
      <c r="O77" s="253"/>
      <c r="P77" s="260"/>
      <c r="Q77" s="189"/>
      <c r="R77" s="188"/>
      <c r="S77" s="165"/>
      <c r="T77" s="188"/>
      <c r="U77" s="230"/>
      <c r="V77" s="230"/>
      <c r="W77" s="154"/>
      <c r="X77" s="161"/>
      <c r="Y77" s="154"/>
      <c r="Z77" s="161"/>
      <c r="AA77" s="158"/>
      <c r="AB77" s="158"/>
      <c r="AC77" s="86"/>
    </row>
    <row r="78" spans="1:29" s="30" customFormat="1" ht="18.75" customHeight="1">
      <c r="A78" s="251"/>
      <c r="B78" s="150"/>
      <c r="C78" s="149"/>
      <c r="D78" s="150"/>
      <c r="E78" s="149"/>
      <c r="F78" s="150"/>
      <c r="G78" s="149"/>
      <c r="H78" s="150"/>
      <c r="I78" s="149"/>
      <c r="J78" s="150"/>
      <c r="K78" s="149"/>
      <c r="L78" s="61"/>
      <c r="M78" s="62"/>
      <c r="N78" s="254"/>
      <c r="O78" s="254"/>
      <c r="P78" s="261"/>
      <c r="Q78" s="187"/>
      <c r="R78" s="188"/>
      <c r="S78" s="165"/>
      <c r="T78" s="188"/>
      <c r="U78" s="230"/>
      <c r="V78" s="230"/>
      <c r="W78" s="154"/>
      <c r="X78" s="161"/>
      <c r="Y78" s="154"/>
      <c r="Z78" s="155"/>
      <c r="AA78" s="158"/>
      <c r="AB78" s="158"/>
      <c r="AC78" s="86"/>
    </row>
    <row r="79" spans="1:29" s="30" customFormat="1" ht="21" customHeight="1">
      <c r="A79" s="249" t="s">
        <v>115</v>
      </c>
      <c r="B79" s="147" t="s">
        <v>218</v>
      </c>
      <c r="C79" s="146" t="s">
        <v>44</v>
      </c>
      <c r="D79" s="147" t="s">
        <v>218</v>
      </c>
      <c r="E79" s="146" t="s">
        <v>27</v>
      </c>
      <c r="F79" s="147" t="s">
        <v>217</v>
      </c>
      <c r="G79" s="146" t="s">
        <v>43</v>
      </c>
      <c r="H79" s="147" t="s">
        <v>216</v>
      </c>
      <c r="I79" s="146" t="s">
        <v>27</v>
      </c>
      <c r="J79" s="147" t="s">
        <v>217</v>
      </c>
      <c r="K79" s="146" t="s">
        <v>27</v>
      </c>
      <c r="L79" s="57"/>
      <c r="M79" s="56"/>
      <c r="N79" s="252" t="s">
        <v>92</v>
      </c>
      <c r="O79" s="252">
        <v>41617</v>
      </c>
      <c r="P79" s="259" t="s">
        <v>108</v>
      </c>
      <c r="Q79" s="187"/>
      <c r="R79" s="188"/>
      <c r="S79" s="165"/>
      <c r="T79" s="188"/>
      <c r="U79" s="230"/>
      <c r="V79" s="230"/>
      <c r="W79" s="171"/>
      <c r="X79" s="155"/>
      <c r="Y79" s="154"/>
      <c r="Z79" s="155"/>
      <c r="AA79" s="158"/>
      <c r="AB79" s="158"/>
      <c r="AC79" s="86"/>
    </row>
    <row r="80" spans="1:29" s="30" customFormat="1" ht="18.75" customHeight="1">
      <c r="A80" s="250"/>
      <c r="B80" s="150"/>
      <c r="C80" s="149"/>
      <c r="D80" s="150"/>
      <c r="E80" s="149"/>
      <c r="F80" s="150"/>
      <c r="G80" s="149"/>
      <c r="H80" s="150"/>
      <c r="I80" s="149"/>
      <c r="J80" s="150"/>
      <c r="K80" s="149"/>
      <c r="L80" s="61"/>
      <c r="M80" s="62"/>
      <c r="N80" s="253"/>
      <c r="O80" s="253"/>
      <c r="P80" s="260"/>
      <c r="Q80" s="187"/>
      <c r="R80" s="188"/>
      <c r="S80" s="165"/>
      <c r="T80" s="188"/>
      <c r="U80" s="230"/>
      <c r="V80" s="230"/>
      <c r="W80" s="154"/>
      <c r="X80" s="173"/>
      <c r="Y80" s="174"/>
      <c r="Z80" s="175"/>
      <c r="AA80" s="158"/>
      <c r="AB80" s="158"/>
      <c r="AC80" s="86"/>
    </row>
    <row r="81" spans="1:29" s="30" customFormat="1" ht="18.75" customHeight="1">
      <c r="A81" s="250"/>
      <c r="B81" s="152"/>
      <c r="C81" s="146"/>
      <c r="D81" s="152"/>
      <c r="E81" s="146"/>
      <c r="F81" s="147" t="s">
        <v>216</v>
      </c>
      <c r="G81" s="146" t="s">
        <v>44</v>
      </c>
      <c r="H81" s="152"/>
      <c r="I81" s="146"/>
      <c r="J81" s="152"/>
      <c r="K81" s="146"/>
      <c r="L81" s="57"/>
      <c r="M81" s="56"/>
      <c r="N81" s="253"/>
      <c r="O81" s="253"/>
      <c r="P81" s="260"/>
      <c r="Q81" s="187"/>
      <c r="R81" s="188"/>
      <c r="S81" s="165"/>
      <c r="T81" s="188"/>
      <c r="U81" s="230"/>
      <c r="V81" s="230"/>
      <c r="W81" s="154"/>
      <c r="X81" s="155"/>
      <c r="Y81" s="177"/>
      <c r="Z81" s="172"/>
      <c r="AA81" s="158"/>
      <c r="AB81" s="158"/>
      <c r="AC81" s="86"/>
    </row>
    <row r="82" spans="1:29" s="30" customFormat="1" ht="18.75" customHeight="1">
      <c r="A82" s="251"/>
      <c r="B82" s="150"/>
      <c r="C82" s="149"/>
      <c r="D82" s="150"/>
      <c r="E82" s="149"/>
      <c r="F82" s="150"/>
      <c r="G82" s="149"/>
      <c r="H82" s="150"/>
      <c r="I82" s="149"/>
      <c r="J82" s="150"/>
      <c r="K82" s="149"/>
      <c r="L82" s="61"/>
      <c r="M82" s="62"/>
      <c r="N82" s="254"/>
      <c r="O82" s="254"/>
      <c r="P82" s="261"/>
      <c r="Q82" s="187"/>
      <c r="R82" s="188"/>
      <c r="S82" s="165"/>
      <c r="T82" s="188"/>
      <c r="U82" s="230"/>
      <c r="V82" s="230"/>
      <c r="W82" s="154"/>
      <c r="X82" s="155"/>
      <c r="Y82" s="164"/>
      <c r="Z82" s="164"/>
      <c r="AA82" s="158"/>
      <c r="AB82" s="158"/>
      <c r="AC82" s="86"/>
    </row>
    <row r="83" spans="1:29" s="30" customFormat="1" ht="22.5" customHeight="1">
      <c r="A83" s="249" t="s">
        <v>70</v>
      </c>
      <c r="B83" s="201" t="s">
        <v>221</v>
      </c>
      <c r="C83" s="199" t="s">
        <v>27</v>
      </c>
      <c r="D83" s="246" t="s">
        <v>220</v>
      </c>
      <c r="E83" s="199" t="s">
        <v>28</v>
      </c>
      <c r="F83" s="201" t="s">
        <v>221</v>
      </c>
      <c r="G83" s="199" t="s">
        <v>27</v>
      </c>
      <c r="H83" s="242" t="s">
        <v>222</v>
      </c>
      <c r="I83" s="199" t="s">
        <v>28</v>
      </c>
      <c r="J83" s="246" t="s">
        <v>220</v>
      </c>
      <c r="K83" s="199" t="s">
        <v>43</v>
      </c>
      <c r="L83" s="57"/>
      <c r="M83" s="56"/>
      <c r="N83" s="252" t="str">
        <f>VLOOKUP($A83,'Phan ca-DD'!$B$3:$H$51,4,0)</f>
        <v>Tối</v>
      </c>
      <c r="O83" s="252">
        <v>41603</v>
      </c>
      <c r="P83" s="259" t="str">
        <f>VLOOKUP($A83,'Phan ca-DD'!$B$3:$H$51,2,0)</f>
        <v>Khu A</v>
      </c>
      <c r="Q83" s="243" t="s">
        <v>220</v>
      </c>
      <c r="R83" s="244" t="s">
        <v>223</v>
      </c>
      <c r="S83" s="154"/>
      <c r="T83" s="168"/>
      <c r="U83" s="169"/>
      <c r="V83" s="161"/>
      <c r="W83" s="164"/>
      <c r="X83" s="164"/>
      <c r="Y83" s="164"/>
      <c r="Z83" s="164"/>
      <c r="AA83" s="154"/>
      <c r="AB83" s="172"/>
      <c r="AC83" s="158"/>
    </row>
    <row r="84" spans="1:29" s="30" customFormat="1" ht="18.75" customHeight="1">
      <c r="A84" s="250"/>
      <c r="B84" s="133" t="s">
        <v>26</v>
      </c>
      <c r="C84" s="60"/>
      <c r="D84" s="216" t="s">
        <v>26</v>
      </c>
      <c r="E84" s="60"/>
      <c r="F84" s="133" t="s">
        <v>26</v>
      </c>
      <c r="G84" s="60"/>
      <c r="H84" s="133" t="s">
        <v>26</v>
      </c>
      <c r="I84" s="60"/>
      <c r="J84" s="133" t="s">
        <v>26</v>
      </c>
      <c r="K84" s="60"/>
      <c r="L84" s="59"/>
      <c r="M84" s="60"/>
      <c r="N84" s="253"/>
      <c r="O84" s="253"/>
      <c r="P84" s="260"/>
      <c r="Q84" s="100" t="s">
        <v>221</v>
      </c>
      <c r="R84" s="245" t="s">
        <v>224</v>
      </c>
      <c r="S84" s="231"/>
      <c r="T84" s="168"/>
      <c r="U84" s="169"/>
      <c r="V84" s="168"/>
      <c r="W84" s="164"/>
      <c r="X84" s="164"/>
      <c r="Y84" s="164"/>
      <c r="Z84" s="164"/>
      <c r="AA84" s="174"/>
      <c r="AB84" s="173"/>
      <c r="AC84" s="158"/>
    </row>
    <row r="85" spans="1:29" s="30" customFormat="1" ht="21" customHeight="1">
      <c r="A85" s="250"/>
      <c r="B85" s="55"/>
      <c r="C85" s="56"/>
      <c r="D85" s="207"/>
      <c r="E85" s="56"/>
      <c r="F85" s="55"/>
      <c r="G85" s="56"/>
      <c r="H85" s="55"/>
      <c r="I85" s="56"/>
      <c r="J85" s="242" t="s">
        <v>222</v>
      </c>
      <c r="K85" s="199" t="s">
        <v>44</v>
      </c>
      <c r="L85" s="57"/>
      <c r="M85" s="56"/>
      <c r="N85" s="253"/>
      <c r="O85" s="253"/>
      <c r="P85" s="260"/>
      <c r="Q85" s="49" t="s">
        <v>222</v>
      </c>
      <c r="R85" s="244" t="s">
        <v>223</v>
      </c>
      <c r="S85" s="154"/>
      <c r="T85" s="168"/>
      <c r="U85" s="154"/>
      <c r="V85" s="161"/>
      <c r="W85" s="164"/>
      <c r="X85" s="164"/>
      <c r="Y85" s="164"/>
      <c r="Z85" s="164"/>
      <c r="AA85" s="174"/>
      <c r="AB85" s="176"/>
      <c r="AC85" s="158"/>
    </row>
    <row r="86" spans="1:29" s="30" customFormat="1" ht="18.75" customHeight="1">
      <c r="A86" s="251"/>
      <c r="B86" s="59"/>
      <c r="C86" s="60"/>
      <c r="D86" s="218"/>
      <c r="E86" s="60"/>
      <c r="F86" s="59"/>
      <c r="G86" s="60"/>
      <c r="H86" s="59"/>
      <c r="I86" s="60"/>
      <c r="J86" s="133" t="s">
        <v>26</v>
      </c>
      <c r="K86" s="60"/>
      <c r="L86" s="61"/>
      <c r="M86" s="62"/>
      <c r="N86" s="254"/>
      <c r="O86" s="254"/>
      <c r="P86" s="261"/>
      <c r="Q86" s="154"/>
      <c r="R86" s="161"/>
      <c r="S86" s="154"/>
      <c r="T86" s="161"/>
      <c r="U86" s="154"/>
      <c r="V86" s="161"/>
      <c r="W86" s="164"/>
      <c r="X86" s="164"/>
      <c r="Y86" s="164"/>
      <c r="Z86" s="164"/>
      <c r="AA86" s="178"/>
      <c r="AB86" s="178"/>
      <c r="AC86" s="158"/>
    </row>
    <row r="87" spans="1:29" s="30" customFormat="1" ht="21" customHeight="1">
      <c r="A87" s="249" t="s">
        <v>158</v>
      </c>
      <c r="B87" s="201" t="s">
        <v>221</v>
      </c>
      <c r="C87" s="199" t="s">
        <v>27</v>
      </c>
      <c r="D87" s="242" t="s">
        <v>222</v>
      </c>
      <c r="E87" s="199" t="s">
        <v>28</v>
      </c>
      <c r="F87" s="246" t="s">
        <v>220</v>
      </c>
      <c r="G87" s="199" t="s">
        <v>28</v>
      </c>
      <c r="H87" s="246" t="s">
        <v>220</v>
      </c>
      <c r="I87" s="199" t="s">
        <v>43</v>
      </c>
      <c r="J87" s="201" t="s">
        <v>221</v>
      </c>
      <c r="K87" s="199" t="s">
        <v>27</v>
      </c>
      <c r="L87" s="126"/>
      <c r="M87" s="127"/>
      <c r="N87" s="252" t="s">
        <v>92</v>
      </c>
      <c r="O87" s="252">
        <v>41736</v>
      </c>
      <c r="P87" s="259" t="s">
        <v>73</v>
      </c>
      <c r="Q87" s="154"/>
      <c r="R87" s="161"/>
      <c r="S87" s="154"/>
      <c r="T87" s="161"/>
      <c r="U87" s="154"/>
      <c r="V87" s="161"/>
      <c r="W87" s="164"/>
      <c r="X87" s="164"/>
      <c r="Y87" s="85"/>
      <c r="Z87" s="85"/>
      <c r="AA87" s="164"/>
      <c r="AB87" s="164"/>
      <c r="AC87" s="158"/>
    </row>
    <row r="88" spans="1:29" s="30" customFormat="1" ht="18.75" customHeight="1">
      <c r="A88" s="250"/>
      <c r="B88" s="133" t="s">
        <v>26</v>
      </c>
      <c r="C88" s="60"/>
      <c r="D88" s="133" t="s">
        <v>26</v>
      </c>
      <c r="E88" s="60"/>
      <c r="F88" s="247" t="s">
        <v>26</v>
      </c>
      <c r="G88" s="60"/>
      <c r="H88" s="133" t="s">
        <v>26</v>
      </c>
      <c r="I88" s="60"/>
      <c r="J88" s="133" t="s">
        <v>26</v>
      </c>
      <c r="K88" s="60"/>
      <c r="L88" s="126"/>
      <c r="M88" s="127"/>
      <c r="N88" s="253"/>
      <c r="O88" s="253"/>
      <c r="P88" s="260"/>
      <c r="Q88" s="154"/>
      <c r="R88" s="161"/>
      <c r="S88" s="154"/>
      <c r="T88" s="161"/>
      <c r="U88" s="154"/>
      <c r="V88" s="161"/>
      <c r="W88" s="85"/>
      <c r="X88" s="85"/>
      <c r="Y88" s="85"/>
      <c r="Z88" s="85"/>
      <c r="AA88" s="164"/>
      <c r="AB88" s="164"/>
      <c r="AC88" s="158"/>
    </row>
    <row r="89" spans="1:29" s="30" customFormat="1" ht="18.75" customHeight="1">
      <c r="A89" s="250"/>
      <c r="B89" s="124"/>
      <c r="C89" s="125"/>
      <c r="D89" s="206"/>
      <c r="E89" s="125"/>
      <c r="F89" s="124"/>
      <c r="G89" s="125"/>
      <c r="H89" s="242" t="s">
        <v>222</v>
      </c>
      <c r="I89" s="199" t="s">
        <v>44</v>
      </c>
      <c r="J89" s="124"/>
      <c r="K89" s="125"/>
      <c r="L89" s="126"/>
      <c r="M89" s="127"/>
      <c r="N89" s="253"/>
      <c r="O89" s="253"/>
      <c r="P89" s="260"/>
      <c r="Q89" s="154"/>
      <c r="R89" s="161"/>
      <c r="S89" s="154"/>
      <c r="T89" s="161"/>
      <c r="U89" s="154"/>
      <c r="V89" s="161"/>
      <c r="W89" s="85"/>
      <c r="X89" s="85"/>
      <c r="Y89" s="85"/>
      <c r="Z89" s="85"/>
      <c r="AA89" s="164"/>
      <c r="AB89" s="164"/>
      <c r="AC89" s="158"/>
    </row>
    <row r="90" spans="1:29" s="30" customFormat="1" ht="18.75" customHeight="1">
      <c r="A90" s="251"/>
      <c r="B90" s="124"/>
      <c r="C90" s="125"/>
      <c r="D90" s="206"/>
      <c r="E90" s="125"/>
      <c r="F90" s="124"/>
      <c r="G90" s="125"/>
      <c r="H90" s="133" t="s">
        <v>26</v>
      </c>
      <c r="I90" s="60"/>
      <c r="J90" s="124"/>
      <c r="K90" s="125"/>
      <c r="L90" s="128"/>
      <c r="M90" s="127"/>
      <c r="N90" s="254"/>
      <c r="O90" s="254"/>
      <c r="P90" s="261"/>
      <c r="Q90" s="154"/>
      <c r="R90" s="161"/>
      <c r="S90" s="154"/>
      <c r="T90" s="161"/>
      <c r="U90" s="154"/>
      <c r="V90" s="161"/>
      <c r="W90" s="85"/>
      <c r="X90" s="85"/>
      <c r="Y90" s="85"/>
      <c r="Z90" s="85"/>
      <c r="AA90" s="164"/>
      <c r="AB90" s="164"/>
      <c r="AC90" s="158"/>
    </row>
    <row r="91" spans="1:29" s="30" customFormat="1" ht="21" customHeight="1">
      <c r="A91" s="249" t="s">
        <v>81</v>
      </c>
      <c r="B91" s="202" t="s">
        <v>228</v>
      </c>
      <c r="C91" s="199" t="s">
        <v>27</v>
      </c>
      <c r="D91" s="202" t="s">
        <v>226</v>
      </c>
      <c r="E91" s="199" t="s">
        <v>27</v>
      </c>
      <c r="F91" s="202" t="s">
        <v>227</v>
      </c>
      <c r="G91" s="199" t="s">
        <v>27</v>
      </c>
      <c r="H91" s="202" t="s">
        <v>225</v>
      </c>
      <c r="I91" s="199" t="s">
        <v>27</v>
      </c>
      <c r="J91" s="202" t="s">
        <v>234</v>
      </c>
      <c r="K91" s="199" t="s">
        <v>27</v>
      </c>
      <c r="L91" s="57"/>
      <c r="M91" s="56"/>
      <c r="N91" s="252" t="str">
        <f>VLOOKUP($A91,'Phan ca-DD'!$B$3:$H$51,4,0)</f>
        <v>Tối</v>
      </c>
      <c r="O91" s="252">
        <v>41554</v>
      </c>
      <c r="P91" s="259" t="str">
        <f>VLOOKUP($A91,'Phan ca-DD'!$B$3:$H$51,2,0)</f>
        <v>Khu A</v>
      </c>
      <c r="Q91" s="50" t="s">
        <v>225</v>
      </c>
      <c r="R91" s="186" t="s">
        <v>229</v>
      </c>
      <c r="S91" s="50" t="s">
        <v>233</v>
      </c>
      <c r="T91" s="193" t="s">
        <v>235</v>
      </c>
      <c r="U91" s="154"/>
      <c r="V91" s="161"/>
      <c r="W91" s="85"/>
      <c r="X91" s="85"/>
      <c r="Y91" s="85"/>
      <c r="Z91" s="85"/>
      <c r="AA91" s="164"/>
      <c r="AB91" s="164"/>
      <c r="AC91" s="158"/>
    </row>
    <row r="92" spans="1:29" s="30" customFormat="1" ht="19.5" customHeight="1">
      <c r="A92" s="250"/>
      <c r="B92" s="133" t="s">
        <v>238</v>
      </c>
      <c r="C92" s="60"/>
      <c r="D92" s="133" t="s">
        <v>239</v>
      </c>
      <c r="E92" s="60"/>
      <c r="F92" s="133" t="s">
        <v>240</v>
      </c>
      <c r="G92" s="60"/>
      <c r="H92" s="133" t="s">
        <v>241</v>
      </c>
      <c r="I92" s="60"/>
      <c r="J92" s="133" t="s">
        <v>242</v>
      </c>
      <c r="K92" s="60"/>
      <c r="L92" s="61"/>
      <c r="M92" s="62"/>
      <c r="N92" s="253"/>
      <c r="O92" s="253"/>
      <c r="P92" s="260"/>
      <c r="Q92" s="50" t="s">
        <v>226</v>
      </c>
      <c r="R92" s="186" t="s">
        <v>230</v>
      </c>
      <c r="S92" s="50" t="s">
        <v>234</v>
      </c>
      <c r="T92" s="186" t="s">
        <v>229</v>
      </c>
      <c r="U92" s="154"/>
      <c r="V92" s="161"/>
      <c r="W92" s="85"/>
      <c r="X92" s="85"/>
      <c r="Y92" s="85"/>
      <c r="Z92" s="85"/>
      <c r="AA92" s="85"/>
      <c r="AB92" s="85"/>
      <c r="AC92" s="158"/>
    </row>
    <row r="93" spans="1:29" s="30" customFormat="1" ht="18.75" customHeight="1">
      <c r="A93" s="250"/>
      <c r="B93" s="55"/>
      <c r="C93" s="56"/>
      <c r="D93" s="207"/>
      <c r="E93" s="56"/>
      <c r="F93" s="55"/>
      <c r="G93" s="56"/>
      <c r="H93" s="55"/>
      <c r="I93" s="56"/>
      <c r="J93" s="55"/>
      <c r="K93" s="56"/>
      <c r="L93" s="57"/>
      <c r="M93" s="56"/>
      <c r="N93" s="253"/>
      <c r="O93" s="253"/>
      <c r="P93" s="260"/>
      <c r="Q93" s="50" t="s">
        <v>227</v>
      </c>
      <c r="R93" s="186" t="s">
        <v>231</v>
      </c>
      <c r="S93" s="154"/>
      <c r="T93" s="161"/>
      <c r="U93" s="178"/>
      <c r="V93" s="178"/>
      <c r="W93" s="85"/>
      <c r="X93" s="85"/>
      <c r="Y93" s="85"/>
      <c r="Z93" s="85"/>
      <c r="AA93" s="85"/>
      <c r="AB93" s="85"/>
      <c r="AC93" s="158"/>
    </row>
    <row r="94" spans="1:29" s="30" customFormat="1" ht="18.75" customHeight="1">
      <c r="A94" s="251"/>
      <c r="B94" s="59"/>
      <c r="C94" s="60"/>
      <c r="D94" s="206"/>
      <c r="E94" s="60"/>
      <c r="F94" s="59"/>
      <c r="G94" s="60"/>
      <c r="H94" s="59"/>
      <c r="I94" s="60"/>
      <c r="J94" s="59"/>
      <c r="K94" s="60"/>
      <c r="L94" s="61"/>
      <c r="M94" s="62"/>
      <c r="N94" s="254"/>
      <c r="O94" s="254"/>
      <c r="P94" s="261"/>
      <c r="Q94" s="50" t="s">
        <v>228</v>
      </c>
      <c r="R94" s="186" t="s">
        <v>232</v>
      </c>
      <c r="S94" s="154"/>
      <c r="T94" s="161"/>
      <c r="U94" s="178"/>
      <c r="V94" s="178"/>
      <c r="W94" s="85"/>
      <c r="X94" s="85"/>
      <c r="Y94" s="85"/>
      <c r="Z94" s="85"/>
      <c r="AA94" s="85"/>
      <c r="AB94" s="85"/>
      <c r="AC94" s="158"/>
    </row>
    <row r="95" spans="1:29" s="30" customFormat="1" ht="30" customHeight="1">
      <c r="A95" s="249" t="s">
        <v>106</v>
      </c>
      <c r="B95" s="202" t="s">
        <v>226</v>
      </c>
      <c r="C95" s="56" t="s">
        <v>27</v>
      </c>
      <c r="D95" s="202" t="s">
        <v>234</v>
      </c>
      <c r="E95" s="56" t="s">
        <v>27</v>
      </c>
      <c r="F95" s="202" t="s">
        <v>225</v>
      </c>
      <c r="G95" s="56" t="s">
        <v>27</v>
      </c>
      <c r="H95" s="202" t="s">
        <v>227</v>
      </c>
      <c r="I95" s="56" t="s">
        <v>27</v>
      </c>
      <c r="J95" s="202" t="s">
        <v>228</v>
      </c>
      <c r="K95" s="56" t="s">
        <v>27</v>
      </c>
      <c r="L95" s="57"/>
      <c r="M95" s="56"/>
      <c r="N95" s="252" t="s">
        <v>92</v>
      </c>
      <c r="O95" s="252">
        <v>41554</v>
      </c>
      <c r="P95" s="259" t="s">
        <v>73</v>
      </c>
      <c r="Q95" s="50" t="s">
        <v>225</v>
      </c>
      <c r="R95" s="186" t="s">
        <v>229</v>
      </c>
      <c r="S95" s="50" t="s">
        <v>233</v>
      </c>
      <c r="T95" s="193" t="s">
        <v>235</v>
      </c>
      <c r="U95" s="158"/>
      <c r="V95" s="158"/>
      <c r="W95" s="85"/>
      <c r="X95" s="85"/>
      <c r="Y95" s="85"/>
      <c r="Z95" s="85"/>
      <c r="AA95" s="85"/>
      <c r="AB95" s="85"/>
      <c r="AC95" s="158"/>
    </row>
    <row r="96" spans="1:29" s="30" customFormat="1" ht="18.75" customHeight="1">
      <c r="A96" s="250"/>
      <c r="B96" s="59" t="s">
        <v>243</v>
      </c>
      <c r="C96" s="60"/>
      <c r="D96" s="59" t="s">
        <v>242</v>
      </c>
      <c r="E96" s="60"/>
      <c r="F96" s="59" t="s">
        <v>244</v>
      </c>
      <c r="G96" s="60"/>
      <c r="H96" s="59" t="s">
        <v>240</v>
      </c>
      <c r="I96" s="60"/>
      <c r="J96" s="59" t="s">
        <v>245</v>
      </c>
      <c r="K96" s="60"/>
      <c r="L96" s="61"/>
      <c r="M96" s="62"/>
      <c r="N96" s="253"/>
      <c r="O96" s="253"/>
      <c r="P96" s="260"/>
      <c r="Q96" s="50" t="s">
        <v>226</v>
      </c>
      <c r="R96" s="186" t="s">
        <v>230</v>
      </c>
      <c r="S96" s="50" t="s">
        <v>234</v>
      </c>
      <c r="T96" s="186" t="s">
        <v>229</v>
      </c>
      <c r="U96" s="158"/>
      <c r="V96" s="158"/>
      <c r="W96" s="85"/>
      <c r="X96" s="85"/>
      <c r="Y96" s="85"/>
      <c r="Z96" s="85"/>
      <c r="AA96" s="85"/>
      <c r="AB96" s="85"/>
      <c r="AC96" s="158"/>
    </row>
    <row r="97" spans="1:29" s="30" customFormat="1" ht="18.75" customHeight="1">
      <c r="A97" s="250"/>
      <c r="B97" s="138"/>
      <c r="C97" s="125"/>
      <c r="D97" s="212"/>
      <c r="E97" s="125"/>
      <c r="F97" s="138"/>
      <c r="G97" s="125"/>
      <c r="H97" s="138"/>
      <c r="I97" s="125"/>
      <c r="J97" s="55"/>
      <c r="K97" s="56"/>
      <c r="L97" s="126"/>
      <c r="M97" s="127"/>
      <c r="N97" s="253"/>
      <c r="O97" s="253"/>
      <c r="P97" s="260"/>
      <c r="Q97" s="50" t="s">
        <v>227</v>
      </c>
      <c r="R97" s="186" t="s">
        <v>231</v>
      </c>
      <c r="S97" s="154"/>
      <c r="T97" s="161"/>
      <c r="U97" s="158"/>
      <c r="V97" s="158"/>
      <c r="W97" s="85"/>
      <c r="X97" s="85"/>
      <c r="Y97" s="85"/>
      <c r="Z97" s="85"/>
      <c r="AA97" s="85"/>
      <c r="AB97" s="85"/>
      <c r="AC97" s="158"/>
    </row>
    <row r="98" spans="1:29" s="30" customFormat="1" ht="18.75" customHeight="1">
      <c r="A98" s="251"/>
      <c r="B98" s="133"/>
      <c r="C98" s="125"/>
      <c r="D98" s="206"/>
      <c r="E98" s="125"/>
      <c r="F98" s="133"/>
      <c r="G98" s="125"/>
      <c r="H98" s="133"/>
      <c r="I98" s="125"/>
      <c r="J98" s="59"/>
      <c r="K98" s="60"/>
      <c r="L98" s="128"/>
      <c r="M98" s="127"/>
      <c r="N98" s="254"/>
      <c r="O98" s="254"/>
      <c r="P98" s="261"/>
      <c r="Q98" s="50" t="s">
        <v>228</v>
      </c>
      <c r="R98" s="186" t="s">
        <v>232</v>
      </c>
      <c r="S98" s="154"/>
      <c r="T98" s="161"/>
      <c r="U98" s="158"/>
      <c r="V98" s="158"/>
      <c r="W98" s="85"/>
      <c r="X98" s="85"/>
      <c r="Y98" s="85"/>
      <c r="Z98" s="85"/>
      <c r="AA98" s="85"/>
      <c r="AB98" s="85"/>
      <c r="AC98" s="158"/>
    </row>
    <row r="99" spans="1:29" s="30" customFormat="1" ht="21.75" customHeight="1">
      <c r="A99" s="262" t="s">
        <v>96</v>
      </c>
      <c r="D99" s="215"/>
      <c r="E99" s="56"/>
      <c r="F99" s="55"/>
      <c r="G99" s="56"/>
      <c r="H99" s="152"/>
      <c r="I99" s="56"/>
      <c r="J99" s="55"/>
      <c r="K99" s="56"/>
      <c r="L99" s="57"/>
      <c r="M99" s="56"/>
      <c r="N99" s="252"/>
      <c r="O99" s="252"/>
      <c r="P99" s="259"/>
      <c r="Q99" s="160"/>
      <c r="R99" s="155"/>
      <c r="S99" s="154"/>
      <c r="T99" s="232"/>
      <c r="U99" s="233"/>
      <c r="V99" s="232"/>
      <c r="W99" s="85"/>
      <c r="X99" s="85"/>
      <c r="Y99" s="85"/>
      <c r="Z99" s="85"/>
      <c r="AA99" s="85"/>
      <c r="AB99" s="85"/>
      <c r="AC99" s="158"/>
    </row>
    <row r="100" spans="1:29" s="30" customFormat="1" ht="20.25" customHeight="1">
      <c r="A100" s="263"/>
      <c r="D100" s="59" t="s">
        <v>26</v>
      </c>
      <c r="E100" s="60"/>
      <c r="F100" s="59" t="s">
        <v>26</v>
      </c>
      <c r="G100" s="60"/>
      <c r="H100" s="59" t="s">
        <v>26</v>
      </c>
      <c r="I100" s="60"/>
      <c r="J100" s="59" t="s">
        <v>26</v>
      </c>
      <c r="K100" s="60"/>
      <c r="L100" s="59"/>
      <c r="M100" s="60"/>
      <c r="N100" s="253"/>
      <c r="O100" s="253"/>
      <c r="P100" s="260"/>
      <c r="Q100" s="162"/>
      <c r="R100" s="232"/>
      <c r="S100" s="154"/>
      <c r="T100" s="155"/>
      <c r="U100" s="174"/>
      <c r="V100" s="234"/>
      <c r="W100" s="85"/>
      <c r="X100" s="85"/>
      <c r="Y100" s="85"/>
      <c r="Z100" s="85"/>
      <c r="AA100" s="85"/>
      <c r="AB100" s="85"/>
      <c r="AC100" s="158"/>
    </row>
    <row r="101" spans="1:29" s="30" customFormat="1" ht="18" customHeight="1">
      <c r="A101" s="263"/>
      <c r="B101" s="55"/>
      <c r="C101" s="56"/>
      <c r="D101" s="213"/>
      <c r="E101" s="56"/>
      <c r="F101" s="55"/>
      <c r="G101" s="56"/>
      <c r="H101" s="55"/>
      <c r="I101" s="56"/>
      <c r="J101" s="152"/>
      <c r="K101" s="56"/>
      <c r="L101" s="57"/>
      <c r="M101" s="56"/>
      <c r="N101" s="253"/>
      <c r="O101" s="253"/>
      <c r="P101" s="260"/>
      <c r="Q101" s="235"/>
      <c r="R101" s="232"/>
      <c r="S101" s="236"/>
      <c r="T101" s="232"/>
      <c r="U101" s="154"/>
      <c r="V101" s="173"/>
      <c r="W101" s="85"/>
      <c r="X101" s="85"/>
      <c r="Y101" s="85"/>
      <c r="Z101" s="85"/>
      <c r="AA101" s="85"/>
      <c r="AB101" s="85"/>
      <c r="AC101" s="158"/>
    </row>
    <row r="102" spans="1:29" s="30" customFormat="1" ht="21" customHeight="1">
      <c r="A102" s="264"/>
      <c r="B102" s="59"/>
      <c r="C102" s="60"/>
      <c r="D102" s="214"/>
      <c r="E102" s="60"/>
      <c r="F102" s="59"/>
      <c r="G102" s="60"/>
      <c r="H102" s="59"/>
      <c r="I102" s="60"/>
      <c r="J102" s="59" t="s">
        <v>26</v>
      </c>
      <c r="K102" s="60"/>
      <c r="L102" s="61"/>
      <c r="M102" s="62"/>
      <c r="N102" s="254"/>
      <c r="O102" s="254"/>
      <c r="P102" s="261"/>
      <c r="Q102" s="236"/>
      <c r="R102" s="237"/>
      <c r="S102" s="236"/>
      <c r="T102" s="232"/>
      <c r="U102" s="178"/>
      <c r="V102" s="178"/>
      <c r="W102" s="85"/>
      <c r="X102" s="85"/>
      <c r="Y102" s="85"/>
      <c r="Z102" s="85"/>
      <c r="AA102" s="85"/>
      <c r="AB102" s="85"/>
      <c r="AC102" s="158"/>
    </row>
    <row r="103" spans="22:29" ht="12.75">
      <c r="V103" s="164"/>
      <c r="AC103" s="164"/>
    </row>
    <row r="104" spans="1:29" ht="15" customHeight="1">
      <c r="A104" s="26" t="s">
        <v>17</v>
      </c>
      <c r="C104" s="8"/>
      <c r="D104" s="28"/>
      <c r="E104" s="8"/>
      <c r="G104" s="8"/>
      <c r="I104" s="8"/>
      <c r="L104" s="37"/>
      <c r="M104" s="37"/>
      <c r="N104" s="37"/>
      <c r="O104" s="37"/>
      <c r="P104" s="37"/>
      <c r="V104" s="164"/>
      <c r="AC104" s="164"/>
    </row>
    <row r="105" spans="1:29" ht="18.75" customHeight="1">
      <c r="A105" s="27">
        <v>1</v>
      </c>
      <c r="B105" s="28" t="s">
        <v>18</v>
      </c>
      <c r="C105" s="28"/>
      <c r="D105" s="34"/>
      <c r="E105" s="28"/>
      <c r="F105" s="28"/>
      <c r="G105" s="28"/>
      <c r="H105" s="28"/>
      <c r="I105" s="28"/>
      <c r="J105" s="28"/>
      <c r="K105" s="29"/>
      <c r="P105" s="33"/>
      <c r="V105" s="164"/>
      <c r="AC105" s="164"/>
    </row>
    <row r="106" spans="1:29" ht="18.75" customHeight="1">
      <c r="A106" s="27"/>
      <c r="B106" s="34" t="s">
        <v>19</v>
      </c>
      <c r="C106" s="34"/>
      <c r="D106" s="34"/>
      <c r="E106" s="34"/>
      <c r="F106" s="34"/>
      <c r="G106" s="34"/>
      <c r="H106" s="34"/>
      <c r="I106" s="34"/>
      <c r="J106" s="34"/>
      <c r="K106" s="29"/>
      <c r="L106" s="30"/>
      <c r="M106" s="30"/>
      <c r="N106" s="31"/>
      <c r="O106" s="32"/>
      <c r="P106" s="33"/>
      <c r="V106" s="164"/>
      <c r="AC106" s="164"/>
    </row>
    <row r="107" spans="1:29" ht="18.75" customHeight="1">
      <c r="A107" s="27">
        <v>2</v>
      </c>
      <c r="B107" s="34" t="s">
        <v>156</v>
      </c>
      <c r="C107" s="34"/>
      <c r="D107" s="28"/>
      <c r="E107" s="34"/>
      <c r="F107" s="34"/>
      <c r="G107" s="34"/>
      <c r="H107" s="34"/>
      <c r="I107" s="34"/>
      <c r="J107" s="34"/>
      <c r="K107" s="29"/>
      <c r="L107" s="30"/>
      <c r="M107" s="30"/>
      <c r="N107" s="31"/>
      <c r="O107" s="32"/>
      <c r="P107" s="33"/>
      <c r="V107" s="164"/>
      <c r="AC107" s="164"/>
    </row>
    <row r="108" spans="1:16" ht="18.75" customHeight="1">
      <c r="A108" s="27"/>
      <c r="B108" s="30"/>
      <c r="C108" s="30"/>
      <c r="D108" s="28"/>
      <c r="E108" s="35" t="s">
        <v>20</v>
      </c>
      <c r="F108" s="28"/>
      <c r="G108" s="30"/>
      <c r="H108" s="30"/>
      <c r="I108" s="30"/>
      <c r="J108" s="30"/>
      <c r="K108" s="29"/>
      <c r="L108" s="30"/>
      <c r="M108" s="30"/>
      <c r="N108" s="31"/>
      <c r="O108" s="32"/>
      <c r="P108" s="33"/>
    </row>
    <row r="109" spans="1:16" ht="18.75" customHeight="1">
      <c r="A109" s="27"/>
      <c r="B109" s="30"/>
      <c r="C109" s="30"/>
      <c r="D109" s="28"/>
      <c r="E109" s="35" t="s">
        <v>21</v>
      </c>
      <c r="F109" s="28"/>
      <c r="G109" s="30"/>
      <c r="H109" s="30"/>
      <c r="I109" s="30"/>
      <c r="J109" s="30"/>
      <c r="K109" s="35"/>
      <c r="L109" s="36"/>
      <c r="M109" s="36"/>
      <c r="N109" s="36"/>
      <c r="O109" s="36"/>
      <c r="P109" s="36"/>
    </row>
    <row r="110" spans="1:16" ht="18.75" customHeight="1">
      <c r="A110" s="27">
        <v>3</v>
      </c>
      <c r="B110" s="43" t="s">
        <v>23</v>
      </c>
      <c r="C110" s="30"/>
      <c r="D110" s="28"/>
      <c r="E110" s="35"/>
      <c r="F110" s="28"/>
      <c r="G110" s="30"/>
      <c r="H110" s="30"/>
      <c r="I110" s="30"/>
      <c r="J110" s="30"/>
      <c r="K110" s="35"/>
      <c r="L110" s="36"/>
      <c r="M110" s="36"/>
      <c r="N110" s="36"/>
      <c r="O110" s="36"/>
      <c r="P110" s="36"/>
    </row>
    <row r="111" spans="1:16" ht="18.75" customHeight="1">
      <c r="A111" s="44"/>
      <c r="B111" s="43" t="s">
        <v>236</v>
      </c>
      <c r="C111" s="30"/>
      <c r="D111" s="28"/>
      <c r="E111" s="35"/>
      <c r="F111" s="28"/>
      <c r="G111" s="30"/>
      <c r="H111" s="30"/>
      <c r="I111" s="30"/>
      <c r="J111" s="30"/>
      <c r="K111" s="35"/>
      <c r="L111" s="36"/>
      <c r="M111" s="36"/>
      <c r="N111" s="36"/>
      <c r="O111" s="36"/>
      <c r="P111" s="36"/>
    </row>
    <row r="112" spans="2:16" ht="18.75" customHeight="1">
      <c r="B112" s="45" t="s">
        <v>24</v>
      </c>
      <c r="C112" s="30"/>
      <c r="D112" s="28"/>
      <c r="E112" s="35"/>
      <c r="F112" s="28"/>
      <c r="G112" s="30"/>
      <c r="H112" s="30"/>
      <c r="I112" s="30"/>
      <c r="J112" s="30"/>
      <c r="K112" s="35"/>
      <c r="L112" s="36"/>
      <c r="M112" s="36"/>
      <c r="N112" s="36"/>
      <c r="O112" s="36"/>
      <c r="P112" s="36"/>
    </row>
    <row r="113" spans="1:16" ht="18.75" customHeight="1">
      <c r="A113" s="27">
        <v>4</v>
      </c>
      <c r="B113" s="43" t="s">
        <v>237</v>
      </c>
      <c r="C113" s="30"/>
      <c r="D113" s="28"/>
      <c r="E113" s="35"/>
      <c r="F113" s="28"/>
      <c r="G113" s="30"/>
      <c r="H113" s="30"/>
      <c r="I113" s="30"/>
      <c r="J113" s="30"/>
      <c r="K113" s="35"/>
      <c r="L113" s="36"/>
      <c r="M113" s="36"/>
      <c r="N113" s="36"/>
      <c r="O113" s="36"/>
      <c r="P113" s="36"/>
    </row>
    <row r="114" spans="2:16" ht="18.75" customHeight="1">
      <c r="B114" s="43" t="s">
        <v>25</v>
      </c>
      <c r="C114" s="30"/>
      <c r="D114" s="28"/>
      <c r="E114" s="35"/>
      <c r="F114" s="28"/>
      <c r="G114" s="30"/>
      <c r="H114" s="30"/>
      <c r="I114" s="30"/>
      <c r="J114" s="30"/>
      <c r="K114" s="35"/>
      <c r="L114" s="36"/>
      <c r="M114" s="36"/>
      <c r="N114" s="36"/>
      <c r="O114" s="36"/>
      <c r="P114" s="36"/>
    </row>
    <row r="115" spans="1:16" ht="14.25" customHeight="1">
      <c r="A115" s="27"/>
      <c r="B115" s="28"/>
      <c r="C115" s="30"/>
      <c r="D115" s="28">
        <f>COUNTIF(D$7:D$93,$A116)</f>
        <v>0</v>
      </c>
      <c r="E115" s="35"/>
      <c r="F115" s="28"/>
      <c r="G115" s="30"/>
      <c r="H115" s="30"/>
      <c r="I115" s="30"/>
      <c r="J115" s="30"/>
      <c r="K115" s="35"/>
      <c r="L115" s="36"/>
      <c r="M115" s="36"/>
      <c r="N115" s="36"/>
      <c r="O115" s="36"/>
      <c r="P115" s="36"/>
    </row>
    <row r="116" spans="1:12" ht="27">
      <c r="A116" s="83" t="s">
        <v>84</v>
      </c>
      <c r="B116" s="28">
        <f>COUNTIF(B$7:B$94,$A116)</f>
        <v>0</v>
      </c>
      <c r="C116" s="28"/>
      <c r="D116" s="98">
        <f>D117+D118+D119</f>
        <v>0</v>
      </c>
      <c r="E116" s="28"/>
      <c r="F116" s="28">
        <f>COUNTIF(F$7:F$94,$A116)</f>
        <v>0</v>
      </c>
      <c r="G116" s="28"/>
      <c r="H116" s="28">
        <f>COUNTIF(H$7:H$94,$A116)</f>
        <v>0</v>
      </c>
      <c r="I116" s="28"/>
      <c r="J116" s="28">
        <f>COUNTIF(J$7:J$94,$A116)</f>
        <v>0</v>
      </c>
      <c r="K116" s="28"/>
      <c r="L116" s="28">
        <f>COUNTIF(L$7:L$94,$A116)</f>
        <v>0</v>
      </c>
    </row>
    <row r="117" spans="1:13" ht="18">
      <c r="A117" s="97" t="s">
        <v>36</v>
      </c>
      <c r="B117" s="98">
        <f>B118+B119+B120</f>
        <v>0</v>
      </c>
      <c r="C117" s="98"/>
      <c r="D117" s="28">
        <f aca="true" t="shared" si="0" ref="D117:D138">COUNTIF(D$7:D$93,$A118)</f>
        <v>0</v>
      </c>
      <c r="E117" s="98"/>
      <c r="F117" s="98">
        <f>F118+F119+F120</f>
        <v>0</v>
      </c>
      <c r="G117" s="98"/>
      <c r="H117" s="98">
        <f>H118+H119+H120</f>
        <v>0</v>
      </c>
      <c r="I117" s="98"/>
      <c r="J117" s="98" t="e">
        <f>J118+L112J111+J120</f>
        <v>#NAME?</v>
      </c>
      <c r="K117" s="98"/>
      <c r="L117" s="98">
        <f>L118+L119+L120</f>
        <v>0</v>
      </c>
      <c r="M117" s="28"/>
    </row>
    <row r="118" spans="1:12" ht="12.75">
      <c r="A118" s="100" t="s">
        <v>86</v>
      </c>
      <c r="B118" s="28">
        <f aca="true" t="shared" si="1" ref="B118:B162">COUNTIF(B$7:B$94,$A118)</f>
        <v>0</v>
      </c>
      <c r="C118" s="28"/>
      <c r="D118" s="28">
        <f t="shared" si="0"/>
        <v>0</v>
      </c>
      <c r="E118" s="28"/>
      <c r="F118" s="28">
        <f aca="true" t="shared" si="2" ref="F118:F161">COUNTIF(F$7:F$94,$A118)</f>
        <v>0</v>
      </c>
      <c r="G118" s="28"/>
      <c r="H118" s="28">
        <f aca="true" t="shared" si="3" ref="H118:H161">COUNTIF(H$7:H$94,$A118)</f>
        <v>0</v>
      </c>
      <c r="I118" s="28"/>
      <c r="J118" s="28">
        <f aca="true" t="shared" si="4" ref="J118:J161">COUNTIF(J$7:J$94,$A118)</f>
        <v>0</v>
      </c>
      <c r="K118" s="28"/>
      <c r="L118" s="28">
        <f aca="true" t="shared" si="5" ref="L118:L161">COUNTIF(L$7:L$94,$A118)</f>
        <v>0</v>
      </c>
    </row>
    <row r="119" spans="1:12" ht="22.5">
      <c r="A119" s="100" t="s">
        <v>52</v>
      </c>
      <c r="B119" s="28">
        <f t="shared" si="1"/>
        <v>0</v>
      </c>
      <c r="C119" s="28"/>
      <c r="D119" s="28">
        <f t="shared" si="0"/>
        <v>0</v>
      </c>
      <c r="E119" s="28"/>
      <c r="F119" s="28">
        <f t="shared" si="2"/>
        <v>0</v>
      </c>
      <c r="G119" s="28"/>
      <c r="H119" s="28">
        <f t="shared" si="3"/>
        <v>0</v>
      </c>
      <c r="I119" s="28"/>
      <c r="J119" s="28">
        <f t="shared" si="4"/>
        <v>0</v>
      </c>
      <c r="K119" s="28"/>
      <c r="L119" s="28">
        <f t="shared" si="5"/>
        <v>0</v>
      </c>
    </row>
    <row r="120" spans="1:12" ht="33.75">
      <c r="A120" s="100" t="s">
        <v>116</v>
      </c>
      <c r="B120" s="28">
        <f t="shared" si="1"/>
        <v>0</v>
      </c>
      <c r="C120" s="28"/>
      <c r="D120" s="28">
        <f t="shared" si="0"/>
        <v>0</v>
      </c>
      <c r="E120" s="28"/>
      <c r="F120" s="28">
        <f t="shared" si="2"/>
        <v>0</v>
      </c>
      <c r="G120" s="28"/>
      <c r="H120" s="28">
        <f t="shared" si="3"/>
        <v>0</v>
      </c>
      <c r="I120" s="28"/>
      <c r="J120" s="28">
        <f t="shared" si="4"/>
        <v>0</v>
      </c>
      <c r="K120" s="28"/>
      <c r="L120" s="28">
        <f t="shared" si="5"/>
        <v>0</v>
      </c>
    </row>
    <row r="121" spans="1:12" ht="56.25">
      <c r="A121" s="50" t="s">
        <v>85</v>
      </c>
      <c r="B121" s="28">
        <f t="shared" si="1"/>
        <v>0</v>
      </c>
      <c r="C121" s="28"/>
      <c r="D121" s="28">
        <f t="shared" si="0"/>
        <v>0</v>
      </c>
      <c r="E121" s="28"/>
      <c r="F121" s="28">
        <f t="shared" si="2"/>
        <v>0</v>
      </c>
      <c r="G121" s="28"/>
      <c r="H121" s="28">
        <f t="shared" si="3"/>
        <v>0</v>
      </c>
      <c r="I121" s="28"/>
      <c r="J121" s="28">
        <f t="shared" si="4"/>
        <v>0</v>
      </c>
      <c r="K121" s="28"/>
      <c r="L121" s="28">
        <f t="shared" si="5"/>
        <v>0</v>
      </c>
    </row>
    <row r="122" spans="1:12" ht="22.5">
      <c r="A122" s="100" t="s">
        <v>117</v>
      </c>
      <c r="B122" s="28">
        <f t="shared" si="1"/>
        <v>0</v>
      </c>
      <c r="C122" s="28"/>
      <c r="D122" s="28">
        <f t="shared" si="0"/>
        <v>0</v>
      </c>
      <c r="E122" s="28"/>
      <c r="F122" s="28">
        <f t="shared" si="2"/>
        <v>0</v>
      </c>
      <c r="G122" s="28"/>
      <c r="H122" s="28">
        <f t="shared" si="3"/>
        <v>0</v>
      </c>
      <c r="I122" s="28"/>
      <c r="J122" s="28">
        <f t="shared" si="4"/>
        <v>0</v>
      </c>
      <c r="K122" s="28"/>
      <c r="L122" s="28">
        <f t="shared" si="5"/>
        <v>0</v>
      </c>
    </row>
    <row r="123" spans="1:12" ht="33.75">
      <c r="A123" s="100" t="s">
        <v>118</v>
      </c>
      <c r="B123" s="28">
        <f t="shared" si="1"/>
        <v>0</v>
      </c>
      <c r="C123" s="28"/>
      <c r="D123" s="28">
        <f t="shared" si="0"/>
        <v>0</v>
      </c>
      <c r="E123" s="28"/>
      <c r="F123" s="28">
        <f>COUNTIF(F$7:F$94,$A123)</f>
        <v>0</v>
      </c>
      <c r="G123" s="28"/>
      <c r="H123" s="28">
        <f t="shared" si="3"/>
        <v>0</v>
      </c>
      <c r="I123" s="28"/>
      <c r="J123" s="28">
        <f t="shared" si="4"/>
        <v>0</v>
      </c>
      <c r="K123" s="28"/>
      <c r="L123" s="28">
        <f t="shared" si="5"/>
        <v>0</v>
      </c>
    </row>
    <row r="124" spans="1:12" ht="22.5">
      <c r="A124" s="100" t="s">
        <v>119</v>
      </c>
      <c r="B124" s="28">
        <f t="shared" si="1"/>
        <v>0</v>
      </c>
      <c r="C124" s="28"/>
      <c r="D124" s="28">
        <f t="shared" si="0"/>
        <v>0</v>
      </c>
      <c r="E124" s="28"/>
      <c r="F124" s="28">
        <f t="shared" si="2"/>
        <v>0</v>
      </c>
      <c r="G124" s="28"/>
      <c r="H124" s="28">
        <f t="shared" si="3"/>
        <v>0</v>
      </c>
      <c r="I124" s="28"/>
      <c r="J124" s="28">
        <f t="shared" si="4"/>
        <v>0</v>
      </c>
      <c r="K124" s="28"/>
      <c r="L124" s="28">
        <f t="shared" si="5"/>
        <v>0</v>
      </c>
    </row>
    <row r="125" spans="1:12" ht="45">
      <c r="A125" s="100" t="s">
        <v>120</v>
      </c>
      <c r="B125" s="28">
        <f t="shared" si="1"/>
        <v>0</v>
      </c>
      <c r="C125" s="28"/>
      <c r="D125" s="28">
        <f t="shared" si="0"/>
        <v>0</v>
      </c>
      <c r="E125" s="28"/>
      <c r="F125" s="28">
        <f t="shared" si="2"/>
        <v>0</v>
      </c>
      <c r="G125" s="28"/>
      <c r="H125" s="28">
        <f t="shared" si="3"/>
        <v>0</v>
      </c>
      <c r="I125" s="28"/>
      <c r="J125" s="28">
        <f t="shared" si="4"/>
        <v>0</v>
      </c>
      <c r="K125" s="28"/>
      <c r="L125" s="28">
        <f t="shared" si="5"/>
        <v>0</v>
      </c>
    </row>
    <row r="126" spans="1:12" ht="33.75">
      <c r="A126" s="100" t="s">
        <v>121</v>
      </c>
      <c r="B126" s="28">
        <f t="shared" si="1"/>
        <v>0</v>
      </c>
      <c r="C126" s="28"/>
      <c r="D126" s="28">
        <f t="shared" si="0"/>
        <v>0</v>
      </c>
      <c r="E126" s="28"/>
      <c r="F126" s="28">
        <f t="shared" si="2"/>
        <v>0</v>
      </c>
      <c r="G126" s="28"/>
      <c r="H126" s="28">
        <f t="shared" si="3"/>
        <v>0</v>
      </c>
      <c r="I126" s="28"/>
      <c r="J126" s="28">
        <f t="shared" si="4"/>
        <v>0</v>
      </c>
      <c r="K126" s="28"/>
      <c r="L126" s="28">
        <f t="shared" si="5"/>
        <v>0</v>
      </c>
    </row>
    <row r="127" spans="1:12" ht="45">
      <c r="A127" s="100" t="s">
        <v>122</v>
      </c>
      <c r="B127" s="28">
        <f t="shared" si="1"/>
        <v>1</v>
      </c>
      <c r="C127" s="28"/>
      <c r="D127" s="28">
        <f t="shared" si="0"/>
        <v>0</v>
      </c>
      <c r="E127" s="28"/>
      <c r="F127" s="28">
        <f t="shared" si="2"/>
        <v>1</v>
      </c>
      <c r="G127" s="28"/>
      <c r="H127" s="28">
        <f t="shared" si="3"/>
        <v>0</v>
      </c>
      <c r="I127" s="28"/>
      <c r="J127" s="28">
        <f t="shared" si="4"/>
        <v>1</v>
      </c>
      <c r="K127" s="28"/>
      <c r="L127" s="28">
        <f t="shared" si="5"/>
        <v>0</v>
      </c>
    </row>
    <row r="128" spans="1:12" ht="33.75">
      <c r="A128" s="100" t="s">
        <v>123</v>
      </c>
      <c r="B128" s="28">
        <f t="shared" si="1"/>
        <v>0</v>
      </c>
      <c r="C128" s="28"/>
      <c r="D128" s="28">
        <f t="shared" si="0"/>
        <v>0</v>
      </c>
      <c r="E128" s="28"/>
      <c r="F128" s="28">
        <f t="shared" si="2"/>
        <v>0</v>
      </c>
      <c r="G128" s="28"/>
      <c r="H128" s="28">
        <f t="shared" si="3"/>
        <v>0</v>
      </c>
      <c r="I128" s="28"/>
      <c r="J128" s="28">
        <f t="shared" si="4"/>
        <v>0</v>
      </c>
      <c r="K128" s="28"/>
      <c r="L128" s="28">
        <f t="shared" si="5"/>
        <v>0</v>
      </c>
    </row>
    <row r="129" spans="1:12" ht="36.75" customHeight="1">
      <c r="A129" s="100" t="s">
        <v>124</v>
      </c>
      <c r="B129" s="28">
        <f t="shared" si="1"/>
        <v>0</v>
      </c>
      <c r="C129" s="28"/>
      <c r="D129" s="28">
        <f t="shared" si="0"/>
        <v>0</v>
      </c>
      <c r="E129" s="28"/>
      <c r="F129" s="28">
        <f t="shared" si="2"/>
        <v>0</v>
      </c>
      <c r="G129" s="28"/>
      <c r="H129" s="28">
        <f t="shared" si="3"/>
        <v>0</v>
      </c>
      <c r="I129" s="28"/>
      <c r="J129" s="28">
        <f t="shared" si="4"/>
        <v>0</v>
      </c>
      <c r="K129" s="28"/>
      <c r="L129" s="28">
        <f t="shared" si="5"/>
        <v>0</v>
      </c>
    </row>
    <row r="130" spans="1:12" ht="36.75" customHeight="1">
      <c r="A130" s="100" t="s">
        <v>125</v>
      </c>
      <c r="B130" s="28">
        <f t="shared" si="1"/>
        <v>0</v>
      </c>
      <c r="C130" s="28"/>
      <c r="D130" s="28">
        <f t="shared" si="0"/>
        <v>0</v>
      </c>
      <c r="E130" s="28"/>
      <c r="F130" s="28">
        <f t="shared" si="2"/>
        <v>0</v>
      </c>
      <c r="G130" s="28"/>
      <c r="H130" s="28">
        <f t="shared" si="3"/>
        <v>0</v>
      </c>
      <c r="I130" s="28"/>
      <c r="J130" s="28">
        <f t="shared" si="4"/>
        <v>0</v>
      </c>
      <c r="K130" s="28"/>
      <c r="L130" s="28">
        <f t="shared" si="5"/>
        <v>0</v>
      </c>
    </row>
    <row r="131" spans="1:12" ht="19.5" customHeight="1">
      <c r="A131" s="100" t="s">
        <v>126</v>
      </c>
      <c r="B131" s="28">
        <f t="shared" si="1"/>
        <v>0</v>
      </c>
      <c r="C131" s="28"/>
      <c r="D131" s="28">
        <f t="shared" si="0"/>
        <v>0</v>
      </c>
      <c r="E131" s="28"/>
      <c r="F131" s="28">
        <f t="shared" si="2"/>
        <v>0</v>
      </c>
      <c r="G131" s="28"/>
      <c r="H131" s="28">
        <f t="shared" si="3"/>
        <v>0</v>
      </c>
      <c r="I131" s="28"/>
      <c r="J131" s="28">
        <f t="shared" si="4"/>
        <v>0</v>
      </c>
      <c r="K131" s="28"/>
      <c r="L131" s="28">
        <f t="shared" si="5"/>
        <v>0</v>
      </c>
    </row>
    <row r="132" spans="1:12" ht="28.5" customHeight="1">
      <c r="A132" s="100" t="s">
        <v>127</v>
      </c>
      <c r="B132" s="28">
        <f t="shared" si="1"/>
        <v>0</v>
      </c>
      <c r="C132" s="28"/>
      <c r="D132" s="28">
        <f t="shared" si="0"/>
        <v>0</v>
      </c>
      <c r="E132" s="28"/>
      <c r="F132" s="28">
        <f t="shared" si="2"/>
        <v>0</v>
      </c>
      <c r="G132" s="28"/>
      <c r="H132" s="28">
        <f t="shared" si="3"/>
        <v>0</v>
      </c>
      <c r="I132" s="28"/>
      <c r="J132" s="28">
        <f t="shared" si="4"/>
        <v>0</v>
      </c>
      <c r="K132" s="28"/>
      <c r="L132" s="28">
        <f t="shared" si="5"/>
        <v>0</v>
      </c>
    </row>
    <row r="133" spans="1:12" ht="22.5">
      <c r="A133" s="100" t="s">
        <v>128</v>
      </c>
      <c r="B133" s="28">
        <f t="shared" si="1"/>
        <v>0</v>
      </c>
      <c r="C133" s="28"/>
      <c r="D133" s="28">
        <f t="shared" si="0"/>
        <v>0</v>
      </c>
      <c r="E133" s="28"/>
      <c r="F133" s="28">
        <f t="shared" si="2"/>
        <v>0</v>
      </c>
      <c r="G133" s="28"/>
      <c r="H133" s="28">
        <f t="shared" si="3"/>
        <v>0</v>
      </c>
      <c r="I133" s="28"/>
      <c r="J133" s="28">
        <f t="shared" si="4"/>
        <v>0</v>
      </c>
      <c r="K133" s="28"/>
      <c r="L133" s="28">
        <f t="shared" si="5"/>
        <v>0</v>
      </c>
    </row>
    <row r="134" spans="1:12" ht="45">
      <c r="A134" s="102" t="s">
        <v>130</v>
      </c>
      <c r="B134" s="28">
        <f t="shared" si="1"/>
        <v>0</v>
      </c>
      <c r="C134" s="28"/>
      <c r="D134" s="28">
        <f t="shared" si="0"/>
        <v>0</v>
      </c>
      <c r="E134" s="28"/>
      <c r="F134" s="28">
        <f t="shared" si="2"/>
        <v>0</v>
      </c>
      <c r="G134" s="28"/>
      <c r="H134" s="28">
        <f t="shared" si="3"/>
        <v>0</v>
      </c>
      <c r="I134" s="28"/>
      <c r="J134" s="28">
        <f t="shared" si="4"/>
        <v>0</v>
      </c>
      <c r="K134" s="28"/>
      <c r="L134" s="28">
        <f t="shared" si="5"/>
        <v>0</v>
      </c>
    </row>
    <row r="135" spans="1:12" ht="45">
      <c r="A135" s="102" t="s">
        <v>131</v>
      </c>
      <c r="B135" s="28">
        <f t="shared" si="1"/>
        <v>0</v>
      </c>
      <c r="C135" s="28"/>
      <c r="D135" s="28">
        <f t="shared" si="0"/>
        <v>0</v>
      </c>
      <c r="E135" s="28"/>
      <c r="F135" s="28">
        <f t="shared" si="2"/>
        <v>0</v>
      </c>
      <c r="G135" s="28"/>
      <c r="H135" s="28">
        <f t="shared" si="3"/>
        <v>0</v>
      </c>
      <c r="I135" s="28"/>
      <c r="J135" s="28">
        <f t="shared" si="4"/>
        <v>0</v>
      </c>
      <c r="K135" s="28"/>
      <c r="L135" s="28">
        <f t="shared" si="5"/>
        <v>0</v>
      </c>
    </row>
    <row r="136" spans="1:12" ht="22.5">
      <c r="A136" s="131" t="s">
        <v>132</v>
      </c>
      <c r="B136" s="28">
        <f t="shared" si="1"/>
        <v>0</v>
      </c>
      <c r="C136" s="28"/>
      <c r="D136" s="28">
        <f t="shared" si="0"/>
        <v>0</v>
      </c>
      <c r="E136" s="28"/>
      <c r="F136" s="28">
        <f t="shared" si="2"/>
        <v>0</v>
      </c>
      <c r="G136" s="28"/>
      <c r="H136" s="28">
        <f t="shared" si="3"/>
        <v>0</v>
      </c>
      <c r="I136" s="28"/>
      <c r="J136" s="28">
        <f t="shared" si="4"/>
        <v>0</v>
      </c>
      <c r="K136" s="28"/>
      <c r="L136" s="28">
        <f t="shared" si="5"/>
        <v>0</v>
      </c>
    </row>
    <row r="137" spans="1:12" ht="22.5">
      <c r="A137" s="131" t="s">
        <v>133</v>
      </c>
      <c r="B137" s="28">
        <f t="shared" si="1"/>
        <v>0</v>
      </c>
      <c r="C137" s="28"/>
      <c r="D137" s="28">
        <f t="shared" si="0"/>
        <v>0</v>
      </c>
      <c r="E137" s="28"/>
      <c r="F137" s="28">
        <f t="shared" si="2"/>
        <v>0</v>
      </c>
      <c r="G137" s="28"/>
      <c r="H137" s="28">
        <f t="shared" si="3"/>
        <v>0</v>
      </c>
      <c r="I137" s="28"/>
      <c r="J137" s="28">
        <f t="shared" si="4"/>
        <v>0</v>
      </c>
      <c r="K137" s="28"/>
      <c r="L137" s="28">
        <f t="shared" si="5"/>
        <v>0</v>
      </c>
    </row>
    <row r="138" spans="1:12" ht="33.75">
      <c r="A138" s="131" t="s">
        <v>134</v>
      </c>
      <c r="B138" s="28">
        <f t="shared" si="1"/>
        <v>0</v>
      </c>
      <c r="C138" s="28"/>
      <c r="D138" s="28">
        <f t="shared" si="0"/>
        <v>0</v>
      </c>
      <c r="E138" s="28"/>
      <c r="F138" s="28">
        <f t="shared" si="2"/>
        <v>0</v>
      </c>
      <c r="G138" s="28"/>
      <c r="H138" s="28">
        <f t="shared" si="3"/>
        <v>0</v>
      </c>
      <c r="I138" s="28"/>
      <c r="J138" s="28">
        <f t="shared" si="4"/>
        <v>0</v>
      </c>
      <c r="K138" s="28"/>
      <c r="L138" s="28">
        <f t="shared" si="5"/>
        <v>0</v>
      </c>
    </row>
    <row r="139" spans="1:12" ht="33.75">
      <c r="A139" s="50" t="s">
        <v>58</v>
      </c>
      <c r="B139" s="28">
        <f t="shared" si="1"/>
        <v>0</v>
      </c>
      <c r="C139" s="28"/>
      <c r="D139" s="28">
        <f>COUNTIF(D$7:D$93,#REF!)</f>
        <v>0</v>
      </c>
      <c r="E139" s="28"/>
      <c r="F139" s="28">
        <f t="shared" si="2"/>
        <v>0</v>
      </c>
      <c r="G139" s="28"/>
      <c r="H139" s="28">
        <f t="shared" si="3"/>
        <v>1</v>
      </c>
      <c r="I139" s="28"/>
      <c r="J139" s="28">
        <f t="shared" si="4"/>
        <v>1</v>
      </c>
      <c r="K139" s="28"/>
      <c r="L139" s="28">
        <f t="shared" si="5"/>
        <v>0</v>
      </c>
    </row>
    <row r="140" spans="1:12" ht="33.75">
      <c r="A140" s="50" t="s">
        <v>135</v>
      </c>
      <c r="B140" s="28">
        <f t="shared" si="1"/>
        <v>0</v>
      </c>
      <c r="C140" s="28"/>
      <c r="D140" s="28">
        <f>COUNTIF(D$7:D$93,$A141)</f>
        <v>0</v>
      </c>
      <c r="E140" s="28"/>
      <c r="F140" s="28">
        <f t="shared" si="2"/>
        <v>0</v>
      </c>
      <c r="G140" s="28"/>
      <c r="H140" s="28">
        <f t="shared" si="3"/>
        <v>0</v>
      </c>
      <c r="I140" s="28"/>
      <c r="J140" s="28">
        <f t="shared" si="4"/>
        <v>0</v>
      </c>
      <c r="K140" s="28"/>
      <c r="L140" s="28">
        <f t="shared" si="5"/>
        <v>0</v>
      </c>
    </row>
    <row r="141" spans="1:12" ht="22.5">
      <c r="A141" s="50" t="s">
        <v>136</v>
      </c>
      <c r="B141" s="28">
        <f t="shared" si="1"/>
        <v>0</v>
      </c>
      <c r="C141" s="28"/>
      <c r="D141" s="28">
        <f>COUNTIF(D$7:D$93,#REF!)</f>
        <v>0</v>
      </c>
      <c r="E141" s="28"/>
      <c r="F141" s="28">
        <f t="shared" si="2"/>
        <v>0</v>
      </c>
      <c r="G141" s="28"/>
      <c r="H141" s="28">
        <f t="shared" si="3"/>
        <v>0</v>
      </c>
      <c r="I141" s="28"/>
      <c r="J141" s="28">
        <f t="shared" si="4"/>
        <v>0</v>
      </c>
      <c r="K141" s="28"/>
      <c r="L141" s="28">
        <f t="shared" si="5"/>
        <v>0</v>
      </c>
    </row>
    <row r="142" spans="1:12" ht="22.5">
      <c r="A142" s="50" t="s">
        <v>137</v>
      </c>
      <c r="B142" s="28">
        <f t="shared" si="1"/>
        <v>0</v>
      </c>
      <c r="D142" s="28">
        <f>COUNTIF(D$7:D$93,$A143)</f>
        <v>0</v>
      </c>
      <c r="F142" s="28">
        <f t="shared" si="2"/>
        <v>0</v>
      </c>
      <c r="H142" s="28">
        <f t="shared" si="3"/>
        <v>0</v>
      </c>
      <c r="J142" s="28">
        <f t="shared" si="4"/>
        <v>0</v>
      </c>
      <c r="L142" s="28">
        <f t="shared" si="5"/>
        <v>0</v>
      </c>
    </row>
    <row r="143" spans="1:12" ht="22.5">
      <c r="A143" s="132" t="s">
        <v>138</v>
      </c>
      <c r="B143" s="28">
        <f t="shared" si="1"/>
        <v>0</v>
      </c>
      <c r="D143" s="28">
        <f>COUNTIF(D$7:D$93,#REF!)</f>
        <v>0</v>
      </c>
      <c r="F143" s="28">
        <f t="shared" si="2"/>
        <v>0</v>
      </c>
      <c r="H143" s="28">
        <f t="shared" si="3"/>
        <v>0</v>
      </c>
      <c r="J143" s="28">
        <f t="shared" si="4"/>
        <v>0</v>
      </c>
      <c r="L143" s="28">
        <f t="shared" si="5"/>
        <v>0</v>
      </c>
    </row>
    <row r="144" spans="1:12" ht="45">
      <c r="A144" s="100" t="s">
        <v>139</v>
      </c>
      <c r="B144" s="28">
        <f t="shared" si="1"/>
        <v>0</v>
      </c>
      <c r="D144" s="28">
        <f>COUNTIF(D$7:D$93,$A145)</f>
        <v>0</v>
      </c>
      <c r="F144" s="28">
        <f t="shared" si="2"/>
        <v>0</v>
      </c>
      <c r="H144" s="28">
        <f t="shared" si="3"/>
        <v>0</v>
      </c>
      <c r="J144" s="28">
        <f t="shared" si="4"/>
        <v>0</v>
      </c>
      <c r="L144" s="28">
        <f t="shared" si="5"/>
        <v>0</v>
      </c>
    </row>
    <row r="145" spans="1:12" ht="45">
      <c r="A145" s="154" t="s">
        <v>140</v>
      </c>
      <c r="B145" s="28">
        <f t="shared" si="1"/>
        <v>0</v>
      </c>
      <c r="D145" s="28">
        <f>COUNTIF(D$7:D$93,#REF!)</f>
        <v>0</v>
      </c>
      <c r="F145" s="28">
        <f t="shared" si="2"/>
        <v>0</v>
      </c>
      <c r="H145" s="28">
        <f t="shared" si="3"/>
        <v>0</v>
      </c>
      <c r="J145" s="28">
        <f t="shared" si="4"/>
        <v>0</v>
      </c>
      <c r="L145" s="28">
        <f t="shared" si="5"/>
        <v>0</v>
      </c>
    </row>
    <row r="146" spans="1:12" ht="22.5">
      <c r="A146" s="183" t="s">
        <v>141</v>
      </c>
      <c r="B146" s="28">
        <f t="shared" si="1"/>
        <v>0</v>
      </c>
      <c r="D146" s="28">
        <f>COUNTIF(D$7:D$93,#REF!)</f>
        <v>0</v>
      </c>
      <c r="F146" s="28">
        <f t="shared" si="2"/>
        <v>0</v>
      </c>
      <c r="H146" s="28">
        <f t="shared" si="3"/>
        <v>0</v>
      </c>
      <c r="J146" s="28">
        <f t="shared" si="4"/>
        <v>0</v>
      </c>
      <c r="L146" s="28">
        <f t="shared" si="5"/>
        <v>0</v>
      </c>
    </row>
    <row r="147" spans="1:12" ht="33.75">
      <c r="A147" s="100" t="s">
        <v>142</v>
      </c>
      <c r="B147" s="28">
        <f t="shared" si="1"/>
        <v>0</v>
      </c>
      <c r="D147" s="28">
        <f>COUNTIF(D$7:D$93,$A148)</f>
        <v>0</v>
      </c>
      <c r="F147" s="28">
        <f t="shared" si="2"/>
        <v>0</v>
      </c>
      <c r="H147" s="28">
        <f t="shared" si="3"/>
        <v>0</v>
      </c>
      <c r="J147" s="28">
        <f t="shared" si="4"/>
        <v>0</v>
      </c>
      <c r="L147" s="28">
        <f t="shared" si="5"/>
        <v>0</v>
      </c>
    </row>
    <row r="148" spans="1:12" ht="33.75" customHeight="1">
      <c r="A148" s="120" t="s">
        <v>143</v>
      </c>
      <c r="B148" s="28">
        <f t="shared" si="1"/>
        <v>0</v>
      </c>
      <c r="D148" s="28">
        <f>COUNTIF(D$7:D$93,#REF!)</f>
        <v>0</v>
      </c>
      <c r="F148" s="28">
        <f t="shared" si="2"/>
        <v>0</v>
      </c>
      <c r="H148" s="28">
        <f t="shared" si="3"/>
        <v>0</v>
      </c>
      <c r="J148" s="28">
        <f t="shared" si="4"/>
        <v>0</v>
      </c>
      <c r="L148" s="28">
        <f t="shared" si="5"/>
        <v>0</v>
      </c>
    </row>
    <row r="149" spans="1:12" ht="22.5">
      <c r="A149" s="49" t="s">
        <v>55</v>
      </c>
      <c r="B149" s="28">
        <f t="shared" si="1"/>
        <v>0</v>
      </c>
      <c r="D149" s="28">
        <f>COUNTIF(D$7:D$93,#REF!)</f>
        <v>0</v>
      </c>
      <c r="F149" s="28">
        <f t="shared" si="2"/>
        <v>0</v>
      </c>
      <c r="H149" s="28">
        <f t="shared" si="3"/>
        <v>0</v>
      </c>
      <c r="J149" s="28">
        <f t="shared" si="4"/>
        <v>0</v>
      </c>
      <c r="L149" s="28">
        <f t="shared" si="5"/>
        <v>0</v>
      </c>
    </row>
    <row r="150" spans="1:12" ht="22.5">
      <c r="A150" s="50" t="s">
        <v>144</v>
      </c>
      <c r="B150" s="28">
        <f t="shared" si="1"/>
        <v>0</v>
      </c>
      <c r="D150" s="28">
        <f>COUNTIF(D$7:D$93,$A151)</f>
        <v>0</v>
      </c>
      <c r="F150" s="28">
        <f t="shared" si="2"/>
        <v>0</v>
      </c>
      <c r="H150" s="28">
        <f t="shared" si="3"/>
        <v>0</v>
      </c>
      <c r="J150" s="28">
        <f t="shared" si="4"/>
        <v>0</v>
      </c>
      <c r="L150" s="28">
        <f t="shared" si="5"/>
        <v>0</v>
      </c>
    </row>
    <row r="151" spans="1:12" ht="33.75">
      <c r="A151" s="50" t="s">
        <v>145</v>
      </c>
      <c r="B151" s="28">
        <f t="shared" si="1"/>
        <v>0</v>
      </c>
      <c r="D151" s="28">
        <f>COUNTIF(D$7:D$93,#REF!)</f>
        <v>0</v>
      </c>
      <c r="F151" s="28">
        <f t="shared" si="2"/>
        <v>0</v>
      </c>
      <c r="H151" s="28">
        <f t="shared" si="3"/>
        <v>0</v>
      </c>
      <c r="J151" s="28">
        <f t="shared" si="4"/>
        <v>0</v>
      </c>
      <c r="L151" s="28">
        <f t="shared" si="5"/>
        <v>0</v>
      </c>
    </row>
    <row r="152" spans="1:12" ht="33.75">
      <c r="A152" s="50" t="s">
        <v>146</v>
      </c>
      <c r="B152" s="28">
        <f t="shared" si="1"/>
        <v>0</v>
      </c>
      <c r="D152" s="28">
        <f>COUNTIF(D$7:D$93,$A153)</f>
        <v>0</v>
      </c>
      <c r="F152" s="28">
        <f t="shared" si="2"/>
        <v>0</v>
      </c>
      <c r="H152" s="28">
        <f t="shared" si="3"/>
        <v>0</v>
      </c>
      <c r="J152" s="28">
        <f t="shared" si="4"/>
        <v>0</v>
      </c>
      <c r="L152" s="28">
        <f t="shared" si="5"/>
        <v>0</v>
      </c>
    </row>
    <row r="153" spans="1:12" ht="45">
      <c r="A153" s="49" t="s">
        <v>147</v>
      </c>
      <c r="B153" s="28">
        <f t="shared" si="1"/>
        <v>0</v>
      </c>
      <c r="D153" s="28">
        <f>COUNTIF(D$7:D$93,#REF!)</f>
        <v>0</v>
      </c>
      <c r="F153" s="28">
        <f t="shared" si="2"/>
        <v>0</v>
      </c>
      <c r="H153" s="28">
        <f t="shared" si="3"/>
        <v>0</v>
      </c>
      <c r="J153" s="28">
        <f t="shared" si="4"/>
        <v>0</v>
      </c>
      <c r="L153" s="28">
        <f t="shared" si="5"/>
        <v>0</v>
      </c>
    </row>
    <row r="154" spans="1:12" ht="45">
      <c r="A154" s="217" t="s">
        <v>148</v>
      </c>
      <c r="B154" s="28">
        <f t="shared" si="1"/>
        <v>0</v>
      </c>
      <c r="D154" s="28">
        <f>COUNTIF(D$7:D$93,$A155)</f>
        <v>0</v>
      </c>
      <c r="F154" s="28">
        <f t="shared" si="2"/>
        <v>0</v>
      </c>
      <c r="H154" s="28">
        <f t="shared" si="3"/>
        <v>0</v>
      </c>
      <c r="J154" s="28">
        <f t="shared" si="4"/>
        <v>0</v>
      </c>
      <c r="L154" s="28">
        <f t="shared" si="5"/>
        <v>0</v>
      </c>
    </row>
    <row r="155" spans="1:12" ht="22.5">
      <c r="A155" s="191" t="s">
        <v>149</v>
      </c>
      <c r="B155" s="28">
        <f t="shared" si="1"/>
        <v>0</v>
      </c>
      <c r="D155" s="28">
        <f>COUNTIF(D$7:D$93,#REF!)</f>
        <v>0</v>
      </c>
      <c r="F155" s="28">
        <f t="shared" si="2"/>
        <v>0</v>
      </c>
      <c r="H155" s="28">
        <f t="shared" si="3"/>
        <v>0</v>
      </c>
      <c r="J155" s="28">
        <f t="shared" si="4"/>
        <v>0</v>
      </c>
      <c r="L155" s="28">
        <f t="shared" si="5"/>
        <v>0</v>
      </c>
    </row>
    <row r="156" spans="1:12" ht="22.5">
      <c r="A156" s="102" t="s">
        <v>36</v>
      </c>
      <c r="B156" s="28">
        <f>COUNTIF(B$7:B$94,$A156)</f>
        <v>0</v>
      </c>
      <c r="D156" s="28">
        <f>COUNTIF(D$7:D$93,#REF!)</f>
        <v>0</v>
      </c>
      <c r="F156" s="28">
        <f t="shared" si="2"/>
        <v>0</v>
      </c>
      <c r="H156" s="28">
        <f t="shared" si="3"/>
        <v>0</v>
      </c>
      <c r="J156" s="28">
        <f t="shared" si="4"/>
        <v>0</v>
      </c>
      <c r="L156" s="28">
        <f t="shared" si="5"/>
        <v>0</v>
      </c>
    </row>
    <row r="157" spans="1:12" ht="17.25" customHeight="1">
      <c r="A157" s="217" t="s">
        <v>150</v>
      </c>
      <c r="B157" s="28">
        <f t="shared" si="1"/>
        <v>0</v>
      </c>
      <c r="D157" s="28">
        <f>COUNTIF(D$7:D$93,$A158)</f>
        <v>0</v>
      </c>
      <c r="F157" s="28">
        <f t="shared" si="2"/>
        <v>0</v>
      </c>
      <c r="H157" s="28">
        <f t="shared" si="3"/>
        <v>0</v>
      </c>
      <c r="J157" s="28">
        <f t="shared" si="4"/>
        <v>0</v>
      </c>
      <c r="L157" s="28">
        <f t="shared" si="5"/>
        <v>0</v>
      </c>
    </row>
    <row r="158" spans="1:12" ht="22.5">
      <c r="A158" s="50" t="s">
        <v>151</v>
      </c>
      <c r="B158" s="28">
        <f t="shared" si="1"/>
        <v>0</v>
      </c>
      <c r="D158" s="28">
        <f>COUNTIF(D$7:D$93,#REF!)</f>
        <v>0</v>
      </c>
      <c r="F158" s="28">
        <f t="shared" si="2"/>
        <v>0</v>
      </c>
      <c r="H158" s="28">
        <f t="shared" si="3"/>
        <v>0</v>
      </c>
      <c r="J158" s="28">
        <f t="shared" si="4"/>
        <v>0</v>
      </c>
      <c r="L158" s="28">
        <f t="shared" si="5"/>
        <v>0</v>
      </c>
    </row>
    <row r="159" spans="1:12" ht="22.5">
      <c r="A159" s="50" t="s">
        <v>152</v>
      </c>
      <c r="B159" s="28">
        <f t="shared" si="1"/>
        <v>0</v>
      </c>
      <c r="D159" s="28">
        <f>COUNTIF(D$7:D$93,#REF!)</f>
        <v>0</v>
      </c>
      <c r="F159" s="28">
        <f t="shared" si="2"/>
        <v>0</v>
      </c>
      <c r="H159" s="28">
        <f t="shared" si="3"/>
        <v>0</v>
      </c>
      <c r="J159" s="28">
        <f t="shared" si="4"/>
        <v>0</v>
      </c>
      <c r="L159" s="28">
        <f t="shared" si="5"/>
        <v>0</v>
      </c>
    </row>
    <row r="160" spans="1:12" ht="33.75">
      <c r="A160" s="50" t="s">
        <v>153</v>
      </c>
      <c r="B160" s="28">
        <f t="shared" si="1"/>
        <v>0</v>
      </c>
      <c r="D160" s="28">
        <f>COUNTIF(D$7:D$93,$A161)</f>
        <v>0</v>
      </c>
      <c r="F160" s="28">
        <f t="shared" si="2"/>
        <v>0</v>
      </c>
      <c r="H160" s="28">
        <f t="shared" si="3"/>
        <v>0</v>
      </c>
      <c r="J160" s="28">
        <f t="shared" si="4"/>
        <v>0</v>
      </c>
      <c r="L160" s="28">
        <f t="shared" si="5"/>
        <v>0</v>
      </c>
    </row>
    <row r="161" spans="1:12" ht="22.5">
      <c r="A161" s="217" t="s">
        <v>155</v>
      </c>
      <c r="B161" s="28">
        <f>COUNTIF(B$7:B$94,$A161)</f>
        <v>0</v>
      </c>
      <c r="D161" s="28">
        <f>COUNTIF(D$7:D$93,#REF!)</f>
        <v>0</v>
      </c>
      <c r="F161" s="28">
        <f t="shared" si="2"/>
        <v>0</v>
      </c>
      <c r="H161" s="28">
        <f t="shared" si="3"/>
        <v>0</v>
      </c>
      <c r="J161" s="28">
        <f t="shared" si="4"/>
        <v>0</v>
      </c>
      <c r="L161" s="28">
        <f t="shared" si="5"/>
        <v>0</v>
      </c>
    </row>
    <row r="162" spans="2:4" ht="12.75">
      <c r="B162" s="28">
        <f t="shared" si="1"/>
        <v>0</v>
      </c>
      <c r="D162" s="28">
        <f>COUNTIF(D$7:D$93,#REF!)</f>
        <v>0</v>
      </c>
    </row>
  </sheetData>
  <sheetProtection/>
  <autoFilter ref="A6:Z102"/>
  <mergeCells count="99">
    <mergeCell ref="P95:P98"/>
    <mergeCell ref="O59:O62"/>
    <mergeCell ref="P59:P62"/>
    <mergeCell ref="O79:O82"/>
    <mergeCell ref="P79:P82"/>
    <mergeCell ref="O87:O90"/>
    <mergeCell ref="P87:P90"/>
    <mergeCell ref="O75:O78"/>
    <mergeCell ref="N79:N82"/>
    <mergeCell ref="P35:P38"/>
    <mergeCell ref="P63:P66"/>
    <mergeCell ref="P31:P34"/>
    <mergeCell ref="P51:P54"/>
    <mergeCell ref="N39:N42"/>
    <mergeCell ref="O39:O42"/>
    <mergeCell ref="P39:P42"/>
    <mergeCell ref="O55:O58"/>
    <mergeCell ref="P47:P50"/>
    <mergeCell ref="A63:A66"/>
    <mergeCell ref="P99:P102"/>
    <mergeCell ref="P91:P94"/>
    <mergeCell ref="P83:P86"/>
    <mergeCell ref="P67:P70"/>
    <mergeCell ref="P75:P78"/>
    <mergeCell ref="N83:N86"/>
    <mergeCell ref="A95:A98"/>
    <mergeCell ref="O95:O98"/>
    <mergeCell ref="O91:O94"/>
    <mergeCell ref="N59:N62"/>
    <mergeCell ref="P55:P58"/>
    <mergeCell ref="N55:N58"/>
    <mergeCell ref="A55:A58"/>
    <mergeCell ref="A51:A54"/>
    <mergeCell ref="P43:P46"/>
    <mergeCell ref="P71:P74"/>
    <mergeCell ref="O71:O74"/>
    <mergeCell ref="O67:O70"/>
    <mergeCell ref="A71:A74"/>
    <mergeCell ref="A67:A70"/>
    <mergeCell ref="N67:N70"/>
    <mergeCell ref="N71:N74"/>
    <mergeCell ref="A59:A62"/>
    <mergeCell ref="A83:A86"/>
    <mergeCell ref="N95:N98"/>
    <mergeCell ref="O83:O86"/>
    <mergeCell ref="A87:A90"/>
    <mergeCell ref="N87:N90"/>
    <mergeCell ref="A99:A102"/>
    <mergeCell ref="N99:N102"/>
    <mergeCell ref="O99:O102"/>
    <mergeCell ref="A91:A94"/>
    <mergeCell ref="N91:N94"/>
    <mergeCell ref="A35:A38"/>
    <mergeCell ref="N35:N38"/>
    <mergeCell ref="O35:O38"/>
    <mergeCell ref="A47:A50"/>
    <mergeCell ref="A43:A46"/>
    <mergeCell ref="N43:N46"/>
    <mergeCell ref="O43:O46"/>
    <mergeCell ref="N47:N50"/>
    <mergeCell ref="O47:O50"/>
    <mergeCell ref="A39:A42"/>
    <mergeCell ref="A23:A26"/>
    <mergeCell ref="N23:N26"/>
    <mergeCell ref="O23:O26"/>
    <mergeCell ref="A31:A34"/>
    <mergeCell ref="O27:O30"/>
    <mergeCell ref="A27:A30"/>
    <mergeCell ref="N27:N30"/>
    <mergeCell ref="P23:P26"/>
    <mergeCell ref="P27:P30"/>
    <mergeCell ref="A11:A14"/>
    <mergeCell ref="N11:N14"/>
    <mergeCell ref="O19:O22"/>
    <mergeCell ref="P19:P22"/>
    <mergeCell ref="A15:A18"/>
    <mergeCell ref="A19:A22"/>
    <mergeCell ref="P15:P18"/>
    <mergeCell ref="O15:O18"/>
    <mergeCell ref="N15:N18"/>
    <mergeCell ref="A1:P1"/>
    <mergeCell ref="O5:O6"/>
    <mergeCell ref="P5:P6"/>
    <mergeCell ref="A7:A10"/>
    <mergeCell ref="N7:N10"/>
    <mergeCell ref="O7:O10"/>
    <mergeCell ref="P7:P10"/>
    <mergeCell ref="O11:O14"/>
    <mergeCell ref="P11:P14"/>
    <mergeCell ref="A79:A82"/>
    <mergeCell ref="N19:N22"/>
    <mergeCell ref="O51:O54"/>
    <mergeCell ref="N51:N54"/>
    <mergeCell ref="N31:N34"/>
    <mergeCell ref="O31:O34"/>
    <mergeCell ref="N63:N66"/>
    <mergeCell ref="O63:O66"/>
    <mergeCell ref="A75:A78"/>
    <mergeCell ref="N75:N78"/>
  </mergeCells>
  <conditionalFormatting sqref="Y71:Z72 L102 E100:M100 S92:T93 L92 L86:L90 L84:M84 L70 L74 L72 L76 L46 L50:L54 L34 L32 L36 L22 L26 L20 L24 L28 L30 L10 L8 L14:L18 L11:M12 L94:L98 L78:L82 B8:B10 D8:D10 F8:F10 H8:H10 J8:J10 B12:B14 K15:M18 D12:D14 F12:F14 H12:H14 J12:J14 B16:B18 H16:H18 D16:D18 F16:F18 J16:J18 J20 B20:B22 D20:D22 F20:F22 H20:H22 J22 B24:B26 D24:D26 F24:F26 H24:H26 J24:J26 F28:F30 B28:B30 D28:D30 H28:H30 J28:J30 H32:H34 B32:B34 D32:D34 J32:J34 F32:F34 B36:B38 D36:D38 F36:F38 H36:H38 J44 B44:B46 J46 F53:M54 D48:D50 F52:F54 K51:M52 H48:H50 J52:J54 J56 D44:D46 H44:H46 L48 J50 J36:J38 B41:I42 J42 H40:H42 F40:F42 D40:D42 F44:F46 F48:F50 J48 B48:B50 B52:B54 H52:H54 D52:D54 H56 H58 H60 B56:B58 D56:D58 J58 L56:L58 L60:L66 B60:B66 D60:D66 H62:H66 J60:J66 F72:H72 J84 J87:K88 H96:H102 D84:D86 B84:B90 D88:D90 F84:F90 E7:E102 H84:H90 H92:H94 D96:D101 H67:K82 K7:K102 J86:J94 J96:J102 B96:B98 B101:C102 F56:F66 D79:G82 F67:G78 E68:M68 G7:G102 B67:F82 I7:I102 B92:B94 D92:D94 F92:F102 J40 L38:L44 M7:M102 B40:B42 C7:C98 H39:I40">
    <cfRule type="cellIs" priority="100" dxfId="0" operator="equal" stopIfTrue="1">
      <formula>#REF!</formula>
    </cfRule>
  </conditionalFormatting>
  <conditionalFormatting sqref="H92">
    <cfRule type="cellIs" priority="25" dxfId="0" operator="equal" stopIfTrue="1">
      <formula>#REF!</formula>
    </cfRule>
  </conditionalFormatting>
  <conditionalFormatting sqref="J92">
    <cfRule type="cellIs" priority="24" dxfId="0" operator="equal" stopIfTrue="1">
      <formula>#REF!</formula>
    </cfRule>
  </conditionalFormatting>
  <conditionalFormatting sqref="B96">
    <cfRule type="cellIs" priority="23" dxfId="0" operator="equal" stopIfTrue="1">
      <formula>#REF!</formula>
    </cfRule>
  </conditionalFormatting>
  <conditionalFormatting sqref="D95:E96">
    <cfRule type="cellIs" priority="22" dxfId="0" operator="equal" stopIfTrue="1">
      <formula>#REF!</formula>
    </cfRule>
  </conditionalFormatting>
  <conditionalFormatting sqref="G95:G96 F96">
    <cfRule type="cellIs" priority="21" dxfId="0" operator="equal" stopIfTrue="1">
      <formula>#REF!</formula>
    </cfRule>
  </conditionalFormatting>
  <conditionalFormatting sqref="H96 I95:I96">
    <cfRule type="cellIs" priority="20" dxfId="0" operator="equal" stopIfTrue="1">
      <formula>#REF!</formula>
    </cfRule>
  </conditionalFormatting>
  <conditionalFormatting sqref="J96 K95:K96">
    <cfRule type="cellIs" priority="19" dxfId="0" operator="equal" stopIfTrue="1">
      <formula>#REF!</formula>
    </cfRule>
  </conditionalFormatting>
  <conditionalFormatting sqref="B8">
    <cfRule type="cellIs" priority="18" dxfId="0" operator="equal" stopIfTrue="1">
      <formula>#REF!</formula>
    </cfRule>
  </conditionalFormatting>
  <conditionalFormatting sqref="D8">
    <cfRule type="cellIs" priority="17" dxfId="0" operator="equal" stopIfTrue="1">
      <formula>#REF!</formula>
    </cfRule>
  </conditionalFormatting>
  <conditionalFormatting sqref="F8">
    <cfRule type="cellIs" priority="16" dxfId="0" operator="equal" stopIfTrue="1">
      <formula>#REF!</formula>
    </cfRule>
  </conditionalFormatting>
  <conditionalFormatting sqref="H8">
    <cfRule type="cellIs" priority="15" dxfId="0" operator="equal" stopIfTrue="1">
      <formula>#REF!</formula>
    </cfRule>
  </conditionalFormatting>
  <conditionalFormatting sqref="J8">
    <cfRule type="cellIs" priority="14" dxfId="0" operator="equal" stopIfTrue="1">
      <formula>#REF!</formula>
    </cfRule>
  </conditionalFormatting>
  <conditionalFormatting sqref="B12">
    <cfRule type="cellIs" priority="13" dxfId="0" operator="equal" stopIfTrue="1">
      <formula>#REF!</formula>
    </cfRule>
  </conditionalFormatting>
  <conditionalFormatting sqref="D12">
    <cfRule type="cellIs" priority="12" dxfId="0" operator="equal" stopIfTrue="1">
      <formula>#REF!</formula>
    </cfRule>
  </conditionalFormatting>
  <conditionalFormatting sqref="F12">
    <cfRule type="cellIs" priority="11" dxfId="0" operator="equal" stopIfTrue="1">
      <formula>#REF!</formula>
    </cfRule>
  </conditionalFormatting>
  <conditionalFormatting sqref="H12">
    <cfRule type="cellIs" priority="10" dxfId="0" operator="equal" stopIfTrue="1">
      <formula>#REF!</formula>
    </cfRule>
  </conditionalFormatting>
  <conditionalFormatting sqref="J12">
    <cfRule type="cellIs" priority="9" dxfId="0" operator="equal" stopIfTrue="1">
      <formula>#REF!</formula>
    </cfRule>
  </conditionalFormatting>
  <conditionalFormatting sqref="B16">
    <cfRule type="cellIs" priority="8" dxfId="0" operator="equal" stopIfTrue="1">
      <formula>#REF!</formula>
    </cfRule>
  </conditionalFormatting>
  <conditionalFormatting sqref="D16">
    <cfRule type="cellIs" priority="7" dxfId="0" operator="equal" stopIfTrue="1">
      <formula>#REF!</formula>
    </cfRule>
  </conditionalFormatting>
  <conditionalFormatting sqref="F16">
    <cfRule type="cellIs" priority="6" dxfId="0" operator="equal" stopIfTrue="1">
      <formula>#REF!</formula>
    </cfRule>
  </conditionalFormatting>
  <conditionalFormatting sqref="H16">
    <cfRule type="cellIs" priority="5" dxfId="0" operator="equal" stopIfTrue="1">
      <formula>#REF!</formula>
    </cfRule>
  </conditionalFormatting>
  <conditionalFormatting sqref="J16">
    <cfRule type="cellIs" priority="4" dxfId="0" operator="equal" stopIfTrue="1">
      <formula>#REF!</formula>
    </cfRule>
  </conditionalFormatting>
  <conditionalFormatting sqref="B20">
    <cfRule type="cellIs" priority="3" dxfId="0" operator="equal" stopIfTrue="1">
      <formula>#REF!</formula>
    </cfRule>
  </conditionalFormatting>
  <conditionalFormatting sqref="D20">
    <cfRule type="cellIs" priority="2" dxfId="0" operator="equal" stopIfTrue="1">
      <formula>#REF!</formula>
    </cfRule>
  </conditionalFormatting>
  <conditionalFormatting sqref="F20">
    <cfRule type="cellIs" priority="1" dxfId="0" operator="equal" stopIfTrue="1">
      <formula>#REF!</formula>
    </cfRule>
  </conditionalFormatting>
  <printOptions/>
  <pageMargins left="0.2" right="0.19" top="0.75" bottom="0.75" header="0.3" footer="0.3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3"/>
  <sheetViews>
    <sheetView tabSelected="1" zoomScale="90" zoomScaleNormal="90" zoomScalePageLayoutView="0" workbookViewId="0" topLeftCell="A1">
      <selection activeCell="K13" sqref="K13"/>
    </sheetView>
  </sheetViews>
  <sheetFormatPr defaultColWidth="9.140625" defaultRowHeight="12.75"/>
  <cols>
    <col min="1" max="1" width="10.28125" style="0" customWidth="1"/>
    <col min="2" max="2" width="11.7109375" style="0" customWidth="1"/>
    <col min="3" max="3" width="6.7109375" style="0" customWidth="1"/>
    <col min="4" max="4" width="11.7109375" style="0" customWidth="1"/>
    <col min="5" max="5" width="6.7109375" style="0" customWidth="1"/>
    <col min="6" max="6" width="11.7109375" style="0" customWidth="1"/>
    <col min="7" max="7" width="6.7109375" style="0" customWidth="1"/>
    <col min="8" max="8" width="11.7109375" style="0" customWidth="1"/>
    <col min="9" max="9" width="6.7109375" style="0" customWidth="1"/>
    <col min="10" max="10" width="11.7109375" style="0" customWidth="1"/>
    <col min="11" max="11" width="6.7109375" style="0" customWidth="1"/>
    <col min="12" max="12" width="10.421875" style="0" customWidth="1"/>
    <col min="13" max="13" width="6.7109375" style="0" customWidth="1"/>
    <col min="14" max="14" width="8.140625" style="0" customWidth="1"/>
    <col min="15" max="15" width="10.00390625" style="0" customWidth="1"/>
    <col min="16" max="16" width="9.57421875" style="0" customWidth="1"/>
    <col min="17" max="29" width="9.140625" style="85" customWidth="1"/>
  </cols>
  <sheetData>
    <row r="1" spans="1:16" ht="18.75">
      <c r="A1" s="255" t="s">
        <v>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6" ht="18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101</v>
      </c>
      <c r="M2" s="39"/>
      <c r="N2" s="39"/>
      <c r="O2" s="39"/>
      <c r="P2" s="39"/>
    </row>
    <row r="3" spans="1:13" ht="12.75">
      <c r="A3" s="1"/>
      <c r="B3" s="1"/>
      <c r="C3" s="2" t="s">
        <v>0</v>
      </c>
      <c r="D3" s="3" t="s">
        <v>22</v>
      </c>
      <c r="E3" s="4"/>
      <c r="F3" s="1"/>
      <c r="G3" s="2" t="s">
        <v>1</v>
      </c>
      <c r="H3" s="5">
        <v>6</v>
      </c>
      <c r="I3" s="4"/>
      <c r="J3" s="6" t="s">
        <v>2</v>
      </c>
      <c r="K3" s="5">
        <v>2</v>
      </c>
      <c r="L3" s="18" t="s">
        <v>3</v>
      </c>
      <c r="M3" s="42" t="s">
        <v>34</v>
      </c>
    </row>
    <row r="4" spans="3:15" ht="15">
      <c r="C4" s="7"/>
      <c r="E4" s="8"/>
      <c r="G4" s="9"/>
      <c r="H4" s="9"/>
      <c r="I4" s="10"/>
      <c r="J4" s="7"/>
      <c r="K4" s="10"/>
      <c r="L4" s="11"/>
      <c r="M4" s="10"/>
      <c r="N4" s="12"/>
      <c r="O4" s="13"/>
    </row>
    <row r="5" spans="1:16" ht="14.25" customHeight="1">
      <c r="A5" s="19" t="s">
        <v>4</v>
      </c>
      <c r="B5" s="21" t="s">
        <v>5</v>
      </c>
      <c r="C5" s="22"/>
      <c r="D5" s="23" t="s">
        <v>6</v>
      </c>
      <c r="E5" s="24"/>
      <c r="F5" s="21" t="s">
        <v>7</v>
      </c>
      <c r="G5" s="22"/>
      <c r="H5" s="23" t="s">
        <v>8</v>
      </c>
      <c r="I5" s="24"/>
      <c r="J5" s="21" t="s">
        <v>9</v>
      </c>
      <c r="K5" s="22"/>
      <c r="L5" s="23" t="s">
        <v>10</v>
      </c>
      <c r="M5" s="24"/>
      <c r="N5" s="16" t="s">
        <v>11</v>
      </c>
      <c r="O5" s="256" t="s">
        <v>12</v>
      </c>
      <c r="P5" s="256" t="s">
        <v>13</v>
      </c>
    </row>
    <row r="6" spans="1:16" ht="15">
      <c r="A6" s="20"/>
      <c r="B6" s="14" t="s">
        <v>14</v>
      </c>
      <c r="C6" s="14" t="s">
        <v>15</v>
      </c>
      <c r="D6" s="15" t="s">
        <v>14</v>
      </c>
      <c r="E6" s="15" t="s">
        <v>15</v>
      </c>
      <c r="F6" s="14" t="s">
        <v>14</v>
      </c>
      <c r="G6" s="14" t="s">
        <v>15</v>
      </c>
      <c r="H6" s="15" t="s">
        <v>14</v>
      </c>
      <c r="I6" s="15" t="s">
        <v>15</v>
      </c>
      <c r="J6" s="14" t="s">
        <v>14</v>
      </c>
      <c r="K6" s="14" t="s">
        <v>15</v>
      </c>
      <c r="L6" s="15" t="s">
        <v>14</v>
      </c>
      <c r="M6" s="15" t="s">
        <v>15</v>
      </c>
      <c r="N6" s="17"/>
      <c r="O6" s="257"/>
      <c r="P6" s="258"/>
    </row>
    <row r="7" spans="1:30" s="30" customFormat="1" ht="24" customHeight="1">
      <c r="A7" s="269" t="s">
        <v>81</v>
      </c>
      <c r="B7" s="202" t="s">
        <v>228</v>
      </c>
      <c r="C7" s="199" t="s">
        <v>27</v>
      </c>
      <c r="D7" s="202" t="s">
        <v>233</v>
      </c>
      <c r="E7" s="199" t="s">
        <v>27</v>
      </c>
      <c r="F7" s="202" t="s">
        <v>225</v>
      </c>
      <c r="G7" s="199" t="s">
        <v>27</v>
      </c>
      <c r="H7" s="202" t="s">
        <v>233</v>
      </c>
      <c r="I7" s="199" t="s">
        <v>27</v>
      </c>
      <c r="J7" s="202" t="s">
        <v>234</v>
      </c>
      <c r="K7" s="199" t="s">
        <v>27</v>
      </c>
      <c r="L7" s="57"/>
      <c r="M7" s="140"/>
      <c r="N7" s="252" t="s">
        <v>92</v>
      </c>
      <c r="O7" s="252">
        <v>41603</v>
      </c>
      <c r="P7" s="259" t="s">
        <v>73</v>
      </c>
      <c r="Q7" s="50" t="s">
        <v>225</v>
      </c>
      <c r="R7" s="193" t="s">
        <v>229</v>
      </c>
      <c r="S7" s="50" t="s">
        <v>233</v>
      </c>
      <c r="T7" s="186" t="s">
        <v>235</v>
      </c>
      <c r="U7" s="100"/>
      <c r="V7" s="48"/>
      <c r="W7" s="86"/>
      <c r="X7" s="86"/>
      <c r="Y7" s="141"/>
      <c r="Z7" s="142"/>
      <c r="AA7" s="143"/>
      <c r="AB7" s="137"/>
      <c r="AC7" s="136"/>
      <c r="AD7" s="137"/>
    </row>
    <row r="8" spans="1:30" s="30" customFormat="1" ht="18.75" customHeight="1">
      <c r="A8" s="270"/>
      <c r="B8" s="133" t="s">
        <v>238</v>
      </c>
      <c r="C8" s="60"/>
      <c r="D8" s="133" t="s">
        <v>259</v>
      </c>
      <c r="E8" s="60"/>
      <c r="F8" s="133" t="s">
        <v>241</v>
      </c>
      <c r="G8" s="60"/>
      <c r="H8" s="133" t="s">
        <v>259</v>
      </c>
      <c r="I8" s="60"/>
      <c r="J8" s="133" t="s">
        <v>242</v>
      </c>
      <c r="K8" s="60"/>
      <c r="L8" s="59"/>
      <c r="M8" s="60"/>
      <c r="N8" s="253"/>
      <c r="O8" s="253"/>
      <c r="P8" s="260"/>
      <c r="Q8" s="50" t="s">
        <v>226</v>
      </c>
      <c r="R8" s="193" t="s">
        <v>230</v>
      </c>
      <c r="S8" s="50" t="s">
        <v>234</v>
      </c>
      <c r="T8" s="186" t="s">
        <v>229</v>
      </c>
      <c r="U8" s="100"/>
      <c r="V8" s="161"/>
      <c r="W8" s="86"/>
      <c r="X8" s="86"/>
      <c r="Y8" s="141"/>
      <c r="Z8" s="142"/>
      <c r="AA8" s="143"/>
      <c r="AB8" s="137"/>
      <c r="AC8" s="136"/>
      <c r="AD8" s="137"/>
    </row>
    <row r="9" spans="1:30" s="30" customFormat="1" ht="18.75" customHeight="1">
      <c r="A9" s="270"/>
      <c r="B9" s="55"/>
      <c r="C9" s="56"/>
      <c r="D9" s="207"/>
      <c r="E9" s="56"/>
      <c r="F9" s="55"/>
      <c r="G9" s="56"/>
      <c r="H9" s="55"/>
      <c r="I9" s="56"/>
      <c r="J9" s="55"/>
      <c r="K9" s="56"/>
      <c r="L9" s="57"/>
      <c r="M9" s="56"/>
      <c r="N9" s="253"/>
      <c r="O9" s="253"/>
      <c r="P9" s="260"/>
      <c r="Q9" s="50" t="s">
        <v>227</v>
      </c>
      <c r="R9" s="193" t="s">
        <v>231</v>
      </c>
      <c r="S9" s="154"/>
      <c r="T9" s="161"/>
      <c r="U9" s="58"/>
      <c r="V9" s="178"/>
      <c r="W9" s="86"/>
      <c r="X9" s="86"/>
      <c r="Y9" s="141"/>
      <c r="Z9" s="142"/>
      <c r="AA9" s="143"/>
      <c r="AB9" s="137"/>
      <c r="AC9" s="136"/>
      <c r="AD9" s="137"/>
    </row>
    <row r="10" spans="1:30" s="30" customFormat="1" ht="18.75" customHeight="1">
      <c r="A10" s="271"/>
      <c r="B10" s="59"/>
      <c r="C10" s="60"/>
      <c r="D10" s="206"/>
      <c r="E10" s="60"/>
      <c r="F10" s="59"/>
      <c r="G10" s="60"/>
      <c r="H10" s="59"/>
      <c r="I10" s="60"/>
      <c r="J10" s="59"/>
      <c r="K10" s="60"/>
      <c r="L10" s="61"/>
      <c r="M10" s="62"/>
      <c r="N10" s="254"/>
      <c r="O10" s="254"/>
      <c r="P10" s="261"/>
      <c r="Q10" s="50" t="s">
        <v>228</v>
      </c>
      <c r="R10" s="186" t="s">
        <v>232</v>
      </c>
      <c r="S10" s="154"/>
      <c r="T10" s="161"/>
      <c r="U10" s="58"/>
      <c r="V10" s="178"/>
      <c r="W10" s="86"/>
      <c r="X10" s="86"/>
      <c r="Y10" s="141"/>
      <c r="Z10" s="142"/>
      <c r="AA10" s="143"/>
      <c r="AB10" s="137"/>
      <c r="AC10" s="136"/>
      <c r="AD10" s="137"/>
    </row>
    <row r="11" spans="1:29" s="30" customFormat="1" ht="36" customHeight="1">
      <c r="A11" s="269" t="s">
        <v>106</v>
      </c>
      <c r="B11" s="202" t="s">
        <v>225</v>
      </c>
      <c r="C11" s="56" t="s">
        <v>27</v>
      </c>
      <c r="D11" s="202" t="s">
        <v>234</v>
      </c>
      <c r="E11" s="56" t="s">
        <v>27</v>
      </c>
      <c r="F11" s="202" t="s">
        <v>233</v>
      </c>
      <c r="G11" s="199" t="s">
        <v>27</v>
      </c>
      <c r="H11" s="202" t="s">
        <v>228</v>
      </c>
      <c r="I11" s="56" t="s">
        <v>27</v>
      </c>
      <c r="J11" s="202" t="s">
        <v>233</v>
      </c>
      <c r="K11" s="199" t="s">
        <v>27</v>
      </c>
      <c r="L11" s="144"/>
      <c r="M11" s="56"/>
      <c r="N11" s="252" t="s">
        <v>92</v>
      </c>
      <c r="O11" s="252">
        <v>41603</v>
      </c>
      <c r="P11" s="259" t="s">
        <v>73</v>
      </c>
      <c r="Q11" s="157"/>
      <c r="R11" s="156"/>
      <c r="S11" s="153"/>
      <c r="T11" s="156"/>
      <c r="U11" s="180"/>
      <c r="V11" s="156"/>
      <c r="W11" s="86"/>
      <c r="X11" s="86"/>
      <c r="Y11" s="86"/>
      <c r="Z11" s="86"/>
      <c r="AA11" s="86"/>
      <c r="AB11" s="86"/>
      <c r="AC11" s="86"/>
    </row>
    <row r="12" spans="1:29" s="30" customFormat="1" ht="18.75" customHeight="1">
      <c r="A12" s="270"/>
      <c r="B12" s="59" t="s">
        <v>244</v>
      </c>
      <c r="C12" s="60"/>
      <c r="D12" s="133" t="s">
        <v>242</v>
      </c>
      <c r="E12" s="60"/>
      <c r="F12" s="133" t="s">
        <v>259</v>
      </c>
      <c r="G12" s="60"/>
      <c r="H12" s="59" t="s">
        <v>245</v>
      </c>
      <c r="I12" s="60"/>
      <c r="J12" s="133" t="s">
        <v>259</v>
      </c>
      <c r="K12" s="60"/>
      <c r="L12" s="61"/>
      <c r="M12" s="62"/>
      <c r="N12" s="253"/>
      <c r="O12" s="253"/>
      <c r="P12" s="260"/>
      <c r="Q12" s="159"/>
      <c r="R12" s="156"/>
      <c r="S12" s="153"/>
      <c r="T12" s="156"/>
      <c r="U12" s="153"/>
      <c r="V12" s="156"/>
      <c r="W12" s="86"/>
      <c r="X12" s="86"/>
      <c r="Y12" s="86"/>
      <c r="Z12" s="86"/>
      <c r="AA12" s="86"/>
      <c r="AB12" s="86"/>
      <c r="AC12" s="86"/>
    </row>
    <row r="13" spans="1:29" s="30" customFormat="1" ht="18.75" customHeight="1">
      <c r="A13" s="270"/>
      <c r="B13" s="138"/>
      <c r="C13" s="125"/>
      <c r="D13" s="212"/>
      <c r="E13" s="125"/>
      <c r="F13" s="138"/>
      <c r="G13" s="125"/>
      <c r="H13" s="138"/>
      <c r="I13" s="125"/>
      <c r="J13" s="55"/>
      <c r="K13" s="56"/>
      <c r="L13" s="57"/>
      <c r="M13" s="56"/>
      <c r="N13" s="253"/>
      <c r="O13" s="253"/>
      <c r="P13" s="260"/>
      <c r="Q13" s="159"/>
      <c r="R13" s="156"/>
      <c r="S13" s="153"/>
      <c r="T13" s="156"/>
      <c r="U13" s="158"/>
      <c r="V13" s="158"/>
      <c r="W13" s="86"/>
      <c r="X13" s="86"/>
      <c r="Y13" s="86"/>
      <c r="Z13" s="86"/>
      <c r="AA13" s="86"/>
      <c r="AB13" s="86"/>
      <c r="AC13" s="86"/>
    </row>
    <row r="14" spans="1:29" s="30" customFormat="1" ht="18.75" customHeight="1">
      <c r="A14" s="271"/>
      <c r="B14" s="133"/>
      <c r="C14" s="125"/>
      <c r="D14" s="218"/>
      <c r="E14" s="125"/>
      <c r="F14" s="133"/>
      <c r="G14" s="125"/>
      <c r="H14" s="133"/>
      <c r="I14" s="125"/>
      <c r="J14" s="59"/>
      <c r="K14" s="60"/>
      <c r="L14" s="61"/>
      <c r="M14" s="62"/>
      <c r="N14" s="254"/>
      <c r="O14" s="254"/>
      <c r="P14" s="261"/>
      <c r="Q14" s="153"/>
      <c r="R14" s="156"/>
      <c r="S14" s="153"/>
      <c r="T14" s="156"/>
      <c r="U14" s="158"/>
      <c r="V14" s="158"/>
      <c r="W14" s="86"/>
      <c r="X14" s="86"/>
      <c r="Y14" s="86"/>
      <c r="Z14" s="86"/>
      <c r="AA14" s="86"/>
      <c r="AB14" s="86"/>
      <c r="AC14" s="86"/>
    </row>
    <row r="16" spans="1:16" ht="15" customHeight="1">
      <c r="A16" s="26" t="s">
        <v>17</v>
      </c>
      <c r="C16" s="8"/>
      <c r="E16" s="8"/>
      <c r="G16" s="8"/>
      <c r="I16" s="8"/>
      <c r="L16" s="37"/>
      <c r="M16" s="37"/>
      <c r="N16" s="37"/>
      <c r="O16" s="37"/>
      <c r="P16" s="37"/>
    </row>
    <row r="17" spans="1:16" ht="18.75" customHeight="1">
      <c r="A17" s="27">
        <v>1</v>
      </c>
      <c r="B17" s="28" t="s">
        <v>18</v>
      </c>
      <c r="C17" s="28"/>
      <c r="D17" s="28"/>
      <c r="E17" s="28"/>
      <c r="F17" s="28"/>
      <c r="G17" s="28"/>
      <c r="H17" s="28"/>
      <c r="I17" s="28"/>
      <c r="J17" s="28"/>
      <c r="K17" s="29"/>
      <c r="O17" s="202" t="s">
        <v>233</v>
      </c>
      <c r="P17" s="199" t="s">
        <v>28</v>
      </c>
    </row>
    <row r="18" spans="1:16" ht="18.75" customHeight="1">
      <c r="A18" s="27"/>
      <c r="B18" s="34" t="s">
        <v>19</v>
      </c>
      <c r="C18" s="34"/>
      <c r="D18" s="34"/>
      <c r="E18" s="34"/>
      <c r="F18" s="34"/>
      <c r="G18" s="34"/>
      <c r="H18" s="34"/>
      <c r="I18" s="34"/>
      <c r="J18" s="34"/>
      <c r="K18" s="29"/>
      <c r="L18" s="30"/>
      <c r="M18" s="30"/>
      <c r="N18" s="31"/>
      <c r="O18" s="133" t="s">
        <v>238</v>
      </c>
      <c r="P18" s="60"/>
    </row>
    <row r="19" spans="1:16" ht="18.75" customHeight="1">
      <c r="A19" s="27">
        <v>2</v>
      </c>
      <c r="B19" s="34" t="s">
        <v>91</v>
      </c>
      <c r="C19" s="34"/>
      <c r="D19" s="34"/>
      <c r="E19" s="34"/>
      <c r="F19" s="34"/>
      <c r="G19" s="34"/>
      <c r="H19" s="34"/>
      <c r="I19" s="34"/>
      <c r="J19" s="34"/>
      <c r="K19" s="29"/>
      <c r="L19" s="30"/>
      <c r="M19" s="30"/>
      <c r="N19" s="31"/>
      <c r="O19" s="32"/>
      <c r="P19" s="33"/>
    </row>
    <row r="20" spans="1:16" ht="18.75" customHeight="1">
      <c r="A20" s="27"/>
      <c r="B20" s="30"/>
      <c r="C20" s="30"/>
      <c r="D20" s="28"/>
      <c r="E20" s="35" t="s">
        <v>20</v>
      </c>
      <c r="F20" s="28"/>
      <c r="G20" s="30"/>
      <c r="H20" s="30"/>
      <c r="I20" s="30"/>
      <c r="J20" s="30"/>
      <c r="K20" s="29"/>
      <c r="L20" s="30"/>
      <c r="M20" s="30"/>
      <c r="N20" s="31"/>
      <c r="O20" s="32"/>
      <c r="P20" s="33"/>
    </row>
    <row r="21" spans="1:16" ht="18.75" customHeight="1">
      <c r="A21" s="27"/>
      <c r="B21" s="30"/>
      <c r="C21" s="30"/>
      <c r="D21" s="28"/>
      <c r="E21" s="35" t="s">
        <v>21</v>
      </c>
      <c r="F21" s="28"/>
      <c r="G21" s="30"/>
      <c r="H21" s="30"/>
      <c r="I21" s="30"/>
      <c r="J21" s="30"/>
      <c r="K21" s="35"/>
      <c r="L21" s="36"/>
      <c r="M21" s="36"/>
      <c r="N21" s="36"/>
      <c r="O21" s="36"/>
      <c r="P21" s="36"/>
    </row>
    <row r="22" spans="1:16" ht="18.75" customHeight="1">
      <c r="A22" s="27">
        <v>3</v>
      </c>
      <c r="B22" s="43" t="s">
        <v>23</v>
      </c>
      <c r="C22" s="30"/>
      <c r="D22" s="28"/>
      <c r="E22" s="35"/>
      <c r="F22" s="28"/>
      <c r="G22" s="30"/>
      <c r="H22" s="30"/>
      <c r="I22" s="30"/>
      <c r="J22" s="30"/>
      <c r="K22" s="35"/>
      <c r="L22" s="36"/>
      <c r="M22" s="36"/>
      <c r="N22" s="36"/>
      <c r="O22" s="36"/>
      <c r="P22" s="36"/>
    </row>
    <row r="23" spans="1:16" ht="18.75" customHeight="1">
      <c r="A23" s="44"/>
      <c r="B23" s="43" t="s">
        <v>89</v>
      </c>
      <c r="C23" s="30"/>
      <c r="D23" s="28"/>
      <c r="E23" s="35"/>
      <c r="F23" s="28"/>
      <c r="G23" s="30"/>
      <c r="H23" s="30"/>
      <c r="I23" s="30"/>
      <c r="J23" s="30"/>
      <c r="K23" s="35"/>
      <c r="L23" s="36"/>
      <c r="M23" s="36"/>
      <c r="N23" s="36"/>
      <c r="O23" s="36"/>
      <c r="P23" s="36"/>
    </row>
    <row r="24" spans="2:16" ht="18.75" customHeight="1">
      <c r="B24" s="45" t="s">
        <v>24</v>
      </c>
      <c r="C24" s="30"/>
      <c r="D24" s="28"/>
      <c r="E24" s="35"/>
      <c r="F24" s="28"/>
      <c r="G24" s="30"/>
      <c r="H24" s="30"/>
      <c r="I24" s="30"/>
      <c r="J24" s="30"/>
      <c r="K24" s="35"/>
      <c r="L24" s="36"/>
      <c r="M24" s="36"/>
      <c r="N24" s="36"/>
      <c r="O24" s="36"/>
      <c r="P24" s="36"/>
    </row>
    <row r="25" spans="1:16" ht="18.75" customHeight="1">
      <c r="A25" s="27">
        <v>4</v>
      </c>
      <c r="B25" s="43" t="s">
        <v>90</v>
      </c>
      <c r="C25" s="30"/>
      <c r="D25" s="28"/>
      <c r="E25" s="35"/>
      <c r="F25" s="28"/>
      <c r="G25" s="30"/>
      <c r="H25" s="30"/>
      <c r="I25" s="30"/>
      <c r="J25" s="30"/>
      <c r="K25" s="35"/>
      <c r="L25" s="36"/>
      <c r="M25" s="36"/>
      <c r="N25" s="36"/>
      <c r="O25" s="36"/>
      <c r="P25" s="36"/>
    </row>
    <row r="26" spans="2:16" ht="18.75" customHeight="1">
      <c r="B26" s="43" t="s">
        <v>25</v>
      </c>
      <c r="C26" s="30"/>
      <c r="D26" s="28"/>
      <c r="E26" s="35"/>
      <c r="F26" s="28"/>
      <c r="G26" s="30"/>
      <c r="H26" s="30"/>
      <c r="I26" s="30"/>
      <c r="J26" s="30"/>
      <c r="K26" s="35"/>
      <c r="L26" s="36"/>
      <c r="M26" s="36"/>
      <c r="N26" s="36"/>
      <c r="O26" s="36"/>
      <c r="P26" s="36"/>
    </row>
    <row r="27" spans="1:16" ht="14.25" customHeight="1">
      <c r="A27" s="27"/>
      <c r="B27" s="28"/>
      <c r="C27" s="30"/>
      <c r="D27" s="28"/>
      <c r="E27" s="35"/>
      <c r="F27" s="28"/>
      <c r="G27" s="30"/>
      <c r="H27" s="30"/>
      <c r="I27" s="30"/>
      <c r="J27" s="30"/>
      <c r="K27" s="35"/>
      <c r="L27" s="36"/>
      <c r="M27" s="36"/>
      <c r="N27" s="36"/>
      <c r="O27" s="36"/>
      <c r="P27" s="36"/>
    </row>
    <row r="28" spans="1:12" ht="47.25">
      <c r="A28" s="117" t="s">
        <v>59</v>
      </c>
      <c r="B28" s="28">
        <f>COUNTIF(B$7:B$14,$A28)</f>
        <v>0</v>
      </c>
      <c r="C28" s="28"/>
      <c r="D28" s="28">
        <f>COUNTIF(D$7:D$14,$A28)</f>
        <v>0</v>
      </c>
      <c r="E28" s="28"/>
      <c r="F28" s="28">
        <f>COUNTIF(F$7:F$14,$A28)</f>
        <v>0</v>
      </c>
      <c r="G28" s="28"/>
      <c r="H28" s="28">
        <f>COUNTIF(H$7:H$14,$A28)</f>
        <v>0</v>
      </c>
      <c r="I28" s="28"/>
      <c r="J28" s="28">
        <f>COUNTIF(J$7:J$14,$A28)</f>
        <v>0</v>
      </c>
      <c r="K28" s="28"/>
      <c r="L28" s="28">
        <f>COUNTIF(L$7:L$14,$A28)</f>
        <v>0</v>
      </c>
    </row>
    <row r="29" spans="1:13" ht="12.75">
      <c r="A29" s="97" t="s">
        <v>93</v>
      </c>
      <c r="B29" s="98">
        <f>B30+B31+B32</f>
        <v>0</v>
      </c>
      <c r="C29" s="98"/>
      <c r="D29" s="98">
        <f>D30+D31+D32</f>
        <v>0</v>
      </c>
      <c r="E29" s="98"/>
      <c r="F29" s="98">
        <f>F30+F31+F32</f>
        <v>0</v>
      </c>
      <c r="G29" s="98"/>
      <c r="H29" s="98">
        <f>H30+H31+H32</f>
        <v>0</v>
      </c>
      <c r="I29" s="98"/>
      <c r="J29" s="98">
        <f>J30+J31+J32</f>
        <v>0</v>
      </c>
      <c r="K29" s="98"/>
      <c r="L29" s="98">
        <f>L30+L31+L32</f>
        <v>0</v>
      </c>
      <c r="M29" s="28"/>
    </row>
    <row r="30" spans="1:12" ht="18">
      <c r="A30" s="83" t="s">
        <v>55</v>
      </c>
      <c r="B30" s="28">
        <f aca="true" t="shared" si="0" ref="B30:B53">COUNTIF(B$7:B$14,$A30)</f>
        <v>0</v>
      </c>
      <c r="C30" s="28"/>
      <c r="D30" s="28">
        <f aca="true" t="shared" si="1" ref="D30:D53">COUNTIF(D$7:D$14,$A30)</f>
        <v>0</v>
      </c>
      <c r="E30" s="28"/>
      <c r="F30" s="28">
        <f aca="true" t="shared" si="2" ref="F30:F53">COUNTIF(F$7:F$14,$A30)</f>
        <v>0</v>
      </c>
      <c r="G30" s="28"/>
      <c r="H30" s="28">
        <f aca="true" t="shared" si="3" ref="H30:H53">COUNTIF(H$7:H$14,$A30)</f>
        <v>0</v>
      </c>
      <c r="I30" s="28"/>
      <c r="J30" s="28">
        <f aca="true" t="shared" si="4" ref="J30:J53">COUNTIF(J$7:J$14,$A30)</f>
        <v>0</v>
      </c>
      <c r="K30" s="28"/>
      <c r="L30" s="28">
        <f aca="true" t="shared" si="5" ref="L30:L53">COUNTIF(L$7:L$14,$A30)</f>
        <v>0</v>
      </c>
    </row>
    <row r="31" spans="1:12" ht="18">
      <c r="A31" s="82" t="s">
        <v>83</v>
      </c>
      <c r="B31" s="28">
        <f t="shared" si="0"/>
        <v>0</v>
      </c>
      <c r="C31" s="28"/>
      <c r="D31" s="28">
        <f t="shared" si="1"/>
        <v>0</v>
      </c>
      <c r="E31" s="28"/>
      <c r="F31" s="28">
        <f t="shared" si="2"/>
        <v>0</v>
      </c>
      <c r="G31" s="28"/>
      <c r="H31" s="28">
        <f t="shared" si="3"/>
        <v>0</v>
      </c>
      <c r="I31" s="28"/>
      <c r="J31" s="28">
        <f t="shared" si="4"/>
        <v>0</v>
      </c>
      <c r="K31" s="28"/>
      <c r="L31" s="28">
        <f t="shared" si="5"/>
        <v>0</v>
      </c>
    </row>
    <row r="32" spans="1:12" ht="18">
      <c r="A32" s="66" t="s">
        <v>71</v>
      </c>
      <c r="B32" s="28">
        <f t="shared" si="0"/>
        <v>0</v>
      </c>
      <c r="C32" s="28"/>
      <c r="D32" s="28">
        <f t="shared" si="1"/>
        <v>0</v>
      </c>
      <c r="E32" s="28"/>
      <c r="F32" s="28">
        <f t="shared" si="2"/>
        <v>0</v>
      </c>
      <c r="G32" s="28"/>
      <c r="H32" s="28">
        <f t="shared" si="3"/>
        <v>0</v>
      </c>
      <c r="I32" s="28"/>
      <c r="J32" s="28">
        <f t="shared" si="4"/>
        <v>0</v>
      </c>
      <c r="K32" s="28"/>
      <c r="L32" s="28">
        <f t="shared" si="5"/>
        <v>0</v>
      </c>
    </row>
    <row r="33" spans="1:12" ht="18">
      <c r="A33" s="82" t="s">
        <v>36</v>
      </c>
      <c r="B33" s="28">
        <f t="shared" si="0"/>
        <v>0</v>
      </c>
      <c r="C33" s="28"/>
      <c r="D33" s="28">
        <f t="shared" si="1"/>
        <v>0</v>
      </c>
      <c r="E33" s="28"/>
      <c r="F33" s="28">
        <f t="shared" si="2"/>
        <v>0</v>
      </c>
      <c r="G33" s="28"/>
      <c r="H33" s="28">
        <f t="shared" si="3"/>
        <v>0</v>
      </c>
      <c r="I33" s="28"/>
      <c r="J33" s="28">
        <f t="shared" si="4"/>
        <v>0</v>
      </c>
      <c r="K33" s="28"/>
      <c r="L33" s="28">
        <f t="shared" si="5"/>
        <v>0</v>
      </c>
    </row>
    <row r="34" spans="1:12" ht="12.75">
      <c r="A34" s="67" t="s">
        <v>31</v>
      </c>
      <c r="B34" s="28">
        <f t="shared" si="0"/>
        <v>0</v>
      </c>
      <c r="C34" s="28"/>
      <c r="D34" s="28">
        <f t="shared" si="1"/>
        <v>0</v>
      </c>
      <c r="E34" s="28"/>
      <c r="F34" s="28">
        <f t="shared" si="2"/>
        <v>0</v>
      </c>
      <c r="G34" s="28"/>
      <c r="H34" s="28">
        <f t="shared" si="3"/>
        <v>0</v>
      </c>
      <c r="I34" s="28"/>
      <c r="J34" s="28">
        <f t="shared" si="4"/>
        <v>0</v>
      </c>
      <c r="K34" s="28"/>
      <c r="L34" s="28">
        <f t="shared" si="5"/>
        <v>0</v>
      </c>
    </row>
    <row r="35" spans="1:12" ht="18">
      <c r="A35" s="66" t="s">
        <v>33</v>
      </c>
      <c r="B35" s="28">
        <f t="shared" si="0"/>
        <v>0</v>
      </c>
      <c r="C35" s="28"/>
      <c r="D35" s="28">
        <f t="shared" si="1"/>
        <v>0</v>
      </c>
      <c r="E35" s="28"/>
      <c r="F35" s="28">
        <f t="shared" si="2"/>
        <v>0</v>
      </c>
      <c r="G35" s="28"/>
      <c r="H35" s="28">
        <f t="shared" si="3"/>
        <v>0</v>
      </c>
      <c r="I35" s="28"/>
      <c r="J35" s="28">
        <f t="shared" si="4"/>
        <v>0</v>
      </c>
      <c r="K35" s="28"/>
      <c r="L35" s="28">
        <f t="shared" si="5"/>
        <v>0</v>
      </c>
    </row>
    <row r="36" spans="1:12" ht="18">
      <c r="A36" s="66" t="s">
        <v>62</v>
      </c>
      <c r="B36" s="28">
        <f t="shared" si="0"/>
        <v>0</v>
      </c>
      <c r="C36" s="28"/>
      <c r="D36" s="28">
        <f t="shared" si="1"/>
        <v>0</v>
      </c>
      <c r="E36" s="28"/>
      <c r="F36" s="28">
        <f t="shared" si="2"/>
        <v>0</v>
      </c>
      <c r="G36" s="28"/>
      <c r="H36" s="28">
        <f t="shared" si="3"/>
        <v>0</v>
      </c>
      <c r="I36" s="28"/>
      <c r="J36" s="28">
        <f t="shared" si="4"/>
        <v>0</v>
      </c>
      <c r="K36" s="28"/>
      <c r="L36" s="28">
        <f t="shared" si="5"/>
        <v>0</v>
      </c>
    </row>
    <row r="37" spans="1:12" ht="18">
      <c r="A37" s="93" t="s">
        <v>58</v>
      </c>
      <c r="B37" s="28">
        <f t="shared" si="0"/>
        <v>0</v>
      </c>
      <c r="C37" s="28"/>
      <c r="D37" s="28">
        <f t="shared" si="1"/>
        <v>0</v>
      </c>
      <c r="E37" s="28"/>
      <c r="F37" s="28">
        <f t="shared" si="2"/>
        <v>0</v>
      </c>
      <c r="G37" s="28"/>
      <c r="H37" s="28">
        <f t="shared" si="3"/>
        <v>0</v>
      </c>
      <c r="I37" s="28"/>
      <c r="J37" s="28">
        <f t="shared" si="4"/>
        <v>0</v>
      </c>
      <c r="K37" s="28"/>
      <c r="L37" s="28">
        <f t="shared" si="5"/>
        <v>0</v>
      </c>
    </row>
    <row r="38" spans="1:12" ht="18">
      <c r="A38" s="84" t="s">
        <v>66</v>
      </c>
      <c r="B38" s="28">
        <f t="shared" si="0"/>
        <v>0</v>
      </c>
      <c r="C38" s="28"/>
      <c r="D38" s="28">
        <f t="shared" si="1"/>
        <v>0</v>
      </c>
      <c r="E38" s="28"/>
      <c r="F38" s="28">
        <f t="shared" si="2"/>
        <v>0</v>
      </c>
      <c r="G38" s="28"/>
      <c r="H38" s="28">
        <f t="shared" si="3"/>
        <v>0</v>
      </c>
      <c r="I38" s="28"/>
      <c r="J38" s="28">
        <f t="shared" si="4"/>
        <v>0</v>
      </c>
      <c r="K38" s="28"/>
      <c r="L38" s="28">
        <f t="shared" si="5"/>
        <v>0</v>
      </c>
    </row>
    <row r="39" spans="1:12" ht="12.75">
      <c r="A39" s="82" t="s">
        <v>54</v>
      </c>
      <c r="B39" s="28">
        <f t="shared" si="0"/>
        <v>0</v>
      </c>
      <c r="C39" s="28"/>
      <c r="D39" s="28">
        <f t="shared" si="1"/>
        <v>0</v>
      </c>
      <c r="E39" s="28"/>
      <c r="F39" s="28">
        <f t="shared" si="2"/>
        <v>0</v>
      </c>
      <c r="G39" s="28"/>
      <c r="H39" s="28">
        <f t="shared" si="3"/>
        <v>0</v>
      </c>
      <c r="I39" s="28"/>
      <c r="J39" s="28">
        <f t="shared" si="4"/>
        <v>0</v>
      </c>
      <c r="K39" s="28"/>
      <c r="L39" s="28">
        <f t="shared" si="5"/>
        <v>0</v>
      </c>
    </row>
    <row r="40" spans="1:12" ht="12.75">
      <c r="A40" s="82" t="s">
        <v>69</v>
      </c>
      <c r="B40" s="28">
        <f t="shared" si="0"/>
        <v>0</v>
      </c>
      <c r="C40" s="28"/>
      <c r="D40" s="28">
        <f t="shared" si="1"/>
        <v>0</v>
      </c>
      <c r="E40" s="28"/>
      <c r="F40" s="28">
        <f t="shared" si="2"/>
        <v>0</v>
      </c>
      <c r="G40" s="28"/>
      <c r="H40" s="28">
        <f t="shared" si="3"/>
        <v>0</v>
      </c>
      <c r="I40" s="28"/>
      <c r="J40" s="28">
        <f t="shared" si="4"/>
        <v>0</v>
      </c>
      <c r="K40" s="28"/>
      <c r="L40" s="28">
        <f t="shared" si="5"/>
        <v>0</v>
      </c>
    </row>
    <row r="41" spans="1:12" ht="12.75">
      <c r="A41" s="95" t="s">
        <v>72</v>
      </c>
      <c r="B41" s="28">
        <f t="shared" si="0"/>
        <v>0</v>
      </c>
      <c r="C41" s="28"/>
      <c r="D41" s="28">
        <f t="shared" si="1"/>
        <v>0</v>
      </c>
      <c r="E41" s="28"/>
      <c r="F41" s="28">
        <f t="shared" si="2"/>
        <v>0</v>
      </c>
      <c r="G41" s="28"/>
      <c r="H41" s="28">
        <f t="shared" si="3"/>
        <v>0</v>
      </c>
      <c r="I41" s="28"/>
      <c r="J41" s="28">
        <f t="shared" si="4"/>
        <v>0</v>
      </c>
      <c r="K41" s="28"/>
      <c r="L41" s="28">
        <f t="shared" si="5"/>
        <v>0</v>
      </c>
    </row>
    <row r="42" spans="1:12" ht="18">
      <c r="A42" s="82" t="s">
        <v>47</v>
      </c>
      <c r="B42" s="28">
        <f t="shared" si="0"/>
        <v>0</v>
      </c>
      <c r="C42" s="28"/>
      <c r="D42" s="28">
        <f t="shared" si="1"/>
        <v>0</v>
      </c>
      <c r="E42" s="28"/>
      <c r="F42" s="28">
        <f t="shared" si="2"/>
        <v>0</v>
      </c>
      <c r="G42" s="28"/>
      <c r="H42" s="28">
        <f t="shared" si="3"/>
        <v>0</v>
      </c>
      <c r="I42" s="28"/>
      <c r="J42" s="28">
        <f t="shared" si="4"/>
        <v>0</v>
      </c>
      <c r="K42" s="28"/>
      <c r="L42" s="28">
        <f t="shared" si="5"/>
        <v>0</v>
      </c>
    </row>
    <row r="43" spans="1:12" ht="27">
      <c r="A43" s="82" t="s">
        <v>67</v>
      </c>
      <c r="B43" s="28">
        <f t="shared" si="0"/>
        <v>0</v>
      </c>
      <c r="C43" s="28"/>
      <c r="D43" s="28">
        <f t="shared" si="1"/>
        <v>0</v>
      </c>
      <c r="E43" s="28"/>
      <c r="F43" s="28">
        <f t="shared" si="2"/>
        <v>0</v>
      </c>
      <c r="G43" s="28"/>
      <c r="H43" s="28">
        <f t="shared" si="3"/>
        <v>0</v>
      </c>
      <c r="I43" s="28"/>
      <c r="J43" s="28">
        <f t="shared" si="4"/>
        <v>0</v>
      </c>
      <c r="K43" s="28"/>
      <c r="L43" s="28">
        <f t="shared" si="5"/>
        <v>0</v>
      </c>
    </row>
    <row r="44" spans="1:12" ht="12.75">
      <c r="A44" s="66" t="s">
        <v>30</v>
      </c>
      <c r="B44" s="28">
        <f t="shared" si="0"/>
        <v>0</v>
      </c>
      <c r="C44" s="28"/>
      <c r="D44" s="28">
        <f t="shared" si="1"/>
        <v>0</v>
      </c>
      <c r="E44" s="28"/>
      <c r="F44" s="28">
        <f t="shared" si="2"/>
        <v>0</v>
      </c>
      <c r="G44" s="28"/>
      <c r="H44" s="28">
        <f t="shared" si="3"/>
        <v>0</v>
      </c>
      <c r="I44" s="28"/>
      <c r="J44" s="28">
        <f t="shared" si="4"/>
        <v>0</v>
      </c>
      <c r="K44" s="28"/>
      <c r="L44" s="28">
        <f t="shared" si="5"/>
        <v>0</v>
      </c>
    </row>
    <row r="45" spans="1:12" ht="18">
      <c r="A45" s="83" t="s">
        <v>59</v>
      </c>
      <c r="B45" s="28">
        <f t="shared" si="0"/>
        <v>0</v>
      </c>
      <c r="C45" s="28"/>
      <c r="D45" s="28">
        <f t="shared" si="1"/>
        <v>0</v>
      </c>
      <c r="E45" s="28"/>
      <c r="F45" s="28">
        <f t="shared" si="2"/>
        <v>0</v>
      </c>
      <c r="G45" s="28"/>
      <c r="H45" s="28">
        <f t="shared" si="3"/>
        <v>0</v>
      </c>
      <c r="I45" s="28"/>
      <c r="J45" s="28">
        <f t="shared" si="4"/>
        <v>0</v>
      </c>
      <c r="K45" s="28"/>
      <c r="L45" s="28">
        <f t="shared" si="5"/>
        <v>0</v>
      </c>
    </row>
    <row r="46" spans="1:12" ht="18">
      <c r="A46" s="84" t="s">
        <v>87</v>
      </c>
      <c r="B46" s="28">
        <f t="shared" si="0"/>
        <v>0</v>
      </c>
      <c r="C46" s="28"/>
      <c r="D46" s="28">
        <f t="shared" si="1"/>
        <v>0</v>
      </c>
      <c r="E46" s="28"/>
      <c r="F46" s="28">
        <f t="shared" si="2"/>
        <v>0</v>
      </c>
      <c r="G46" s="28"/>
      <c r="H46" s="28">
        <f t="shared" si="3"/>
        <v>0</v>
      </c>
      <c r="I46" s="28"/>
      <c r="J46" s="28">
        <f t="shared" si="4"/>
        <v>0</v>
      </c>
      <c r="K46" s="28"/>
      <c r="L46" s="28">
        <f t="shared" si="5"/>
        <v>0</v>
      </c>
    </row>
    <row r="47" spans="1:12" ht="12.75">
      <c r="A47" s="82" t="s">
        <v>48</v>
      </c>
      <c r="B47" s="28">
        <f t="shared" si="0"/>
        <v>0</v>
      </c>
      <c r="C47" s="28"/>
      <c r="D47" s="28">
        <f t="shared" si="1"/>
        <v>0</v>
      </c>
      <c r="E47" s="28"/>
      <c r="F47" s="28">
        <f t="shared" si="2"/>
        <v>0</v>
      </c>
      <c r="G47" s="28"/>
      <c r="H47" s="28">
        <f t="shared" si="3"/>
        <v>0</v>
      </c>
      <c r="I47" s="28"/>
      <c r="J47" s="28">
        <f t="shared" si="4"/>
        <v>0</v>
      </c>
      <c r="K47" s="28"/>
      <c r="L47" s="28">
        <f t="shared" si="5"/>
        <v>0</v>
      </c>
    </row>
    <row r="48" spans="1:12" ht="18">
      <c r="A48" s="66" t="s">
        <v>32</v>
      </c>
      <c r="B48" s="28">
        <f t="shared" si="0"/>
        <v>0</v>
      </c>
      <c r="C48" s="28"/>
      <c r="D48" s="28">
        <f t="shared" si="1"/>
        <v>0</v>
      </c>
      <c r="E48" s="28"/>
      <c r="F48" s="28">
        <f t="shared" si="2"/>
        <v>0</v>
      </c>
      <c r="G48" s="28"/>
      <c r="H48" s="28">
        <f t="shared" si="3"/>
        <v>0</v>
      </c>
      <c r="I48" s="28"/>
      <c r="J48" s="28">
        <f t="shared" si="4"/>
        <v>0</v>
      </c>
      <c r="K48" s="28"/>
      <c r="L48" s="28">
        <f t="shared" si="5"/>
        <v>0</v>
      </c>
    </row>
    <row r="49" spans="1:12" ht="27.75">
      <c r="A49" s="94" t="s">
        <v>29</v>
      </c>
      <c r="B49" s="28">
        <f t="shared" si="0"/>
        <v>0</v>
      </c>
      <c r="C49" s="28"/>
      <c r="D49" s="28">
        <f t="shared" si="1"/>
        <v>0</v>
      </c>
      <c r="E49" s="28"/>
      <c r="F49" s="28">
        <f t="shared" si="2"/>
        <v>0</v>
      </c>
      <c r="G49" s="28"/>
      <c r="H49" s="28">
        <f t="shared" si="3"/>
        <v>0</v>
      </c>
      <c r="I49" s="28"/>
      <c r="J49" s="28">
        <f t="shared" si="4"/>
        <v>0</v>
      </c>
      <c r="K49" s="28"/>
      <c r="L49" s="28">
        <f t="shared" si="5"/>
        <v>0</v>
      </c>
    </row>
    <row r="50" spans="1:12" ht="12.75">
      <c r="A50" s="96" t="s">
        <v>63</v>
      </c>
      <c r="B50" s="28">
        <f t="shared" si="0"/>
        <v>0</v>
      </c>
      <c r="C50" s="28"/>
      <c r="D50" s="28">
        <f t="shared" si="1"/>
        <v>0</v>
      </c>
      <c r="E50" s="28"/>
      <c r="F50" s="28">
        <f t="shared" si="2"/>
        <v>0</v>
      </c>
      <c r="G50" s="28"/>
      <c r="H50" s="28">
        <f t="shared" si="3"/>
        <v>0</v>
      </c>
      <c r="I50" s="28"/>
      <c r="J50" s="28">
        <f t="shared" si="4"/>
        <v>0</v>
      </c>
      <c r="K50" s="28"/>
      <c r="L50" s="28">
        <f t="shared" si="5"/>
        <v>0</v>
      </c>
    </row>
    <row r="51" spans="1:12" ht="18">
      <c r="A51" s="82" t="s">
        <v>51</v>
      </c>
      <c r="B51" s="28">
        <f t="shared" si="0"/>
        <v>0</v>
      </c>
      <c r="C51" s="28"/>
      <c r="D51" s="28">
        <f t="shared" si="1"/>
        <v>0</v>
      </c>
      <c r="E51" s="28"/>
      <c r="F51" s="28">
        <f t="shared" si="2"/>
        <v>0</v>
      </c>
      <c r="G51" s="28"/>
      <c r="H51" s="28">
        <f t="shared" si="3"/>
        <v>0</v>
      </c>
      <c r="I51" s="28"/>
      <c r="J51" s="28">
        <f t="shared" si="4"/>
        <v>0</v>
      </c>
      <c r="K51" s="28"/>
      <c r="L51" s="28">
        <f t="shared" si="5"/>
        <v>0</v>
      </c>
    </row>
    <row r="52" spans="1:12" ht="12.75">
      <c r="A52" s="82" t="s">
        <v>68</v>
      </c>
      <c r="B52" s="28">
        <f t="shared" si="0"/>
        <v>0</v>
      </c>
      <c r="C52" s="28"/>
      <c r="D52" s="28">
        <f t="shared" si="1"/>
        <v>0</v>
      </c>
      <c r="E52" s="28"/>
      <c r="F52" s="28">
        <f t="shared" si="2"/>
        <v>0</v>
      </c>
      <c r="G52" s="28"/>
      <c r="H52" s="28">
        <f t="shared" si="3"/>
        <v>0</v>
      </c>
      <c r="I52" s="28"/>
      <c r="J52" s="28">
        <f t="shared" si="4"/>
        <v>0</v>
      </c>
      <c r="K52" s="28"/>
      <c r="L52" s="28">
        <f t="shared" si="5"/>
        <v>0</v>
      </c>
    </row>
    <row r="53" spans="1:12" ht="12.75">
      <c r="A53" s="82" t="s">
        <v>86</v>
      </c>
      <c r="B53" s="28">
        <f t="shared" si="0"/>
        <v>0</v>
      </c>
      <c r="C53" s="28"/>
      <c r="D53" s="28">
        <f t="shared" si="1"/>
        <v>0</v>
      </c>
      <c r="E53" s="28"/>
      <c r="F53" s="28">
        <f t="shared" si="2"/>
        <v>0</v>
      </c>
      <c r="G53" s="28"/>
      <c r="H53" s="28">
        <f t="shared" si="3"/>
        <v>0</v>
      </c>
      <c r="I53" s="28"/>
      <c r="J53" s="28">
        <f t="shared" si="4"/>
        <v>0</v>
      </c>
      <c r="K53" s="28"/>
      <c r="L53" s="28">
        <f t="shared" si="5"/>
        <v>0</v>
      </c>
    </row>
  </sheetData>
  <sheetProtection/>
  <autoFilter ref="A6:Z14"/>
  <mergeCells count="11">
    <mergeCell ref="A7:A10"/>
    <mergeCell ref="O11:O14"/>
    <mergeCell ref="P11:P14"/>
    <mergeCell ref="A1:P1"/>
    <mergeCell ref="O5:O6"/>
    <mergeCell ref="P5:P6"/>
    <mergeCell ref="O7:O10"/>
    <mergeCell ref="P7:P10"/>
    <mergeCell ref="A11:A14"/>
    <mergeCell ref="N11:N14"/>
    <mergeCell ref="N7:N10"/>
  </mergeCells>
  <conditionalFormatting sqref="S12:T13 L14 L12 L8:M8 D12:D14 S8:T9 D8:D10 B13:C14 M7:M14 H8 E7:E14 C11:E12 H9:I12 F12 F8:F10 P17:P18 B12 O18 I7:I8 B7:C10 G7:G12 J7:L10 F13:K14 J12 K11:K12">
    <cfRule type="cellIs" priority="58" dxfId="0" operator="equal" stopIfTrue="1">
      <formula>#REF!</formula>
    </cfRule>
  </conditionalFormatting>
  <printOptions/>
  <pageMargins left="0.2" right="0.19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7"/>
  <sheetViews>
    <sheetView zoomScale="85" zoomScaleNormal="85" zoomScalePageLayoutView="0" workbookViewId="0" topLeftCell="A1">
      <selection activeCell="H6" sqref="H6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6.7109375" style="0" customWidth="1"/>
    <col min="4" max="4" width="11.7109375" style="0" customWidth="1"/>
    <col min="5" max="5" width="6.7109375" style="0" customWidth="1"/>
    <col min="6" max="6" width="11.7109375" style="0" customWidth="1"/>
    <col min="7" max="7" width="6.7109375" style="0" customWidth="1"/>
    <col min="8" max="8" width="11.7109375" style="0" customWidth="1"/>
    <col min="9" max="9" width="6.7109375" style="0" customWidth="1"/>
    <col min="10" max="10" width="11.7109375" style="0" customWidth="1"/>
    <col min="11" max="11" width="6.7109375" style="0" customWidth="1"/>
    <col min="12" max="12" width="11.7109375" style="0" customWidth="1"/>
    <col min="13" max="13" width="6.7109375" style="0" customWidth="1"/>
    <col min="14" max="14" width="7.7109375" style="0" customWidth="1"/>
    <col min="15" max="15" width="9.7109375" style="0" customWidth="1"/>
    <col min="16" max="16" width="8.7109375" style="0" customWidth="1"/>
    <col min="17" max="22" width="9.140625" style="47" customWidth="1"/>
  </cols>
  <sheetData>
    <row r="1" spans="1:16" ht="18.75">
      <c r="A1" s="255" t="s">
        <v>95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6" ht="18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101</v>
      </c>
      <c r="M2" s="39"/>
      <c r="N2" s="39"/>
      <c r="O2" s="39"/>
      <c r="P2" s="39"/>
    </row>
    <row r="3" spans="1:13" ht="12.75">
      <c r="A3" s="1"/>
      <c r="B3" s="1"/>
      <c r="C3" s="2" t="s">
        <v>0</v>
      </c>
      <c r="D3" s="3" t="s">
        <v>22</v>
      </c>
      <c r="E3" s="4"/>
      <c r="F3" s="1"/>
      <c r="G3" s="2" t="s">
        <v>1</v>
      </c>
      <c r="H3" s="5">
        <v>6</v>
      </c>
      <c r="I3" s="4"/>
      <c r="J3" s="6" t="s">
        <v>2</v>
      </c>
      <c r="K3" s="5">
        <v>1</v>
      </c>
      <c r="L3" s="18" t="s">
        <v>3</v>
      </c>
      <c r="M3" s="42" t="s">
        <v>37</v>
      </c>
    </row>
    <row r="4" spans="3:15" ht="15">
      <c r="C4" s="7"/>
      <c r="E4" s="8"/>
      <c r="G4" s="9"/>
      <c r="H4" s="9"/>
      <c r="I4" s="10"/>
      <c r="J4" s="7"/>
      <c r="K4" s="10"/>
      <c r="L4" s="11"/>
      <c r="M4" s="10"/>
      <c r="N4" s="12"/>
      <c r="O4" s="13"/>
    </row>
    <row r="5" spans="1:16" ht="14.25" customHeight="1">
      <c r="A5" s="19" t="s">
        <v>4</v>
      </c>
      <c r="B5" s="21" t="s">
        <v>38</v>
      </c>
      <c r="C5" s="24"/>
      <c r="D5" s="21" t="s">
        <v>39</v>
      </c>
      <c r="E5" s="22"/>
      <c r="F5" s="23" t="s">
        <v>40</v>
      </c>
      <c r="G5" s="24"/>
      <c r="H5" s="21" t="s">
        <v>41</v>
      </c>
      <c r="I5" s="22"/>
      <c r="J5" s="23" t="s">
        <v>42</v>
      </c>
      <c r="K5" s="24"/>
      <c r="L5" s="21"/>
      <c r="M5" s="22"/>
      <c r="N5" s="16" t="s">
        <v>11</v>
      </c>
      <c r="O5" s="256" t="s">
        <v>12</v>
      </c>
      <c r="P5" s="256" t="s">
        <v>13</v>
      </c>
    </row>
    <row r="6" spans="1:20" ht="15">
      <c r="A6" s="20"/>
      <c r="B6" s="14" t="s">
        <v>14</v>
      </c>
      <c r="C6" s="14" t="s">
        <v>15</v>
      </c>
      <c r="D6" s="15" t="s">
        <v>14</v>
      </c>
      <c r="E6" s="15" t="s">
        <v>15</v>
      </c>
      <c r="F6" s="14" t="s">
        <v>14</v>
      </c>
      <c r="G6" s="14" t="s">
        <v>15</v>
      </c>
      <c r="H6" s="15" t="s">
        <v>14</v>
      </c>
      <c r="I6" s="15" t="s">
        <v>15</v>
      </c>
      <c r="J6" s="14" t="s">
        <v>14</v>
      </c>
      <c r="K6" s="14" t="s">
        <v>15</v>
      </c>
      <c r="L6" s="15" t="s">
        <v>14</v>
      </c>
      <c r="M6" s="15" t="s">
        <v>15</v>
      </c>
      <c r="N6" s="17"/>
      <c r="O6" s="257"/>
      <c r="P6" s="258"/>
      <c r="T6" s="51"/>
    </row>
    <row r="7" spans="1:22" ht="18.75" customHeight="1">
      <c r="A7" s="272"/>
      <c r="B7" s="68"/>
      <c r="C7" s="104"/>
      <c r="D7" s="68"/>
      <c r="E7" s="69"/>
      <c r="F7" s="68"/>
      <c r="G7" s="69"/>
      <c r="H7" s="68"/>
      <c r="I7" s="69"/>
      <c r="J7" s="68"/>
      <c r="K7" s="69"/>
      <c r="L7" s="70"/>
      <c r="M7" s="69"/>
      <c r="N7" s="252"/>
      <c r="O7" s="252"/>
      <c r="P7" s="259"/>
      <c r="Q7" s="101"/>
      <c r="R7" s="48"/>
      <c r="S7" s="50"/>
      <c r="T7" s="51"/>
      <c r="U7" s="100"/>
      <c r="V7" s="99"/>
    </row>
    <row r="8" spans="1:22" ht="18.75" customHeight="1">
      <c r="A8" s="273"/>
      <c r="B8" s="105"/>
      <c r="C8" s="106"/>
      <c r="D8" s="71"/>
      <c r="E8" s="72"/>
      <c r="F8" s="71"/>
      <c r="G8" s="72"/>
      <c r="H8" s="71"/>
      <c r="I8" s="72"/>
      <c r="J8" s="71"/>
      <c r="K8" s="72"/>
      <c r="L8" s="73"/>
      <c r="M8" s="74"/>
      <c r="N8" s="253"/>
      <c r="O8" s="253"/>
      <c r="P8" s="260"/>
      <c r="Q8" s="102"/>
      <c r="R8" s="51"/>
      <c r="S8" s="50"/>
      <c r="T8" s="48"/>
      <c r="U8" s="103"/>
      <c r="V8" s="99"/>
    </row>
    <row r="9" spans="1:20" ht="18.75" customHeight="1">
      <c r="A9" s="273"/>
      <c r="B9" s="68"/>
      <c r="C9" s="69"/>
      <c r="D9" s="68"/>
      <c r="E9" s="69"/>
      <c r="F9" s="68"/>
      <c r="G9" s="69"/>
      <c r="H9" s="68"/>
      <c r="I9" s="69"/>
      <c r="J9" s="68"/>
      <c r="K9" s="69"/>
      <c r="L9" s="70"/>
      <c r="M9" s="69"/>
      <c r="N9" s="253"/>
      <c r="O9" s="253"/>
      <c r="P9" s="260"/>
      <c r="Q9" s="102"/>
      <c r="R9" s="51"/>
      <c r="S9" s="50"/>
      <c r="T9" s="51"/>
    </row>
    <row r="10" spans="1:20" ht="18.75" customHeight="1">
      <c r="A10" s="274"/>
      <c r="B10" s="71"/>
      <c r="C10" s="72"/>
      <c r="D10" s="71"/>
      <c r="E10" s="72"/>
      <c r="F10" s="71"/>
      <c r="G10" s="72"/>
      <c r="H10" s="71"/>
      <c r="I10" s="72"/>
      <c r="J10" s="71"/>
      <c r="K10" s="72"/>
      <c r="L10" s="73"/>
      <c r="M10" s="74"/>
      <c r="N10" s="254"/>
      <c r="O10" s="254"/>
      <c r="P10" s="261"/>
      <c r="Q10" s="50"/>
      <c r="R10" s="51"/>
      <c r="S10" s="100"/>
      <c r="T10" s="99"/>
    </row>
    <row r="12" spans="1:16" ht="15" customHeight="1">
      <c r="A12" s="26" t="s">
        <v>17</v>
      </c>
      <c r="C12" s="8"/>
      <c r="E12" s="8"/>
      <c r="G12" s="8"/>
      <c r="I12" s="8"/>
      <c r="K12" s="25"/>
      <c r="L12" s="37"/>
      <c r="M12" s="37"/>
      <c r="N12" s="37"/>
      <c r="O12" s="37"/>
      <c r="P12" s="37"/>
    </row>
    <row r="13" spans="1:16" ht="18.75" customHeight="1">
      <c r="A13" s="27">
        <v>1</v>
      </c>
      <c r="B13" s="28" t="s">
        <v>18</v>
      </c>
      <c r="C13" s="28"/>
      <c r="D13" s="28"/>
      <c r="E13" s="28"/>
      <c r="F13" s="28"/>
      <c r="G13" s="28"/>
      <c r="H13" s="28"/>
      <c r="I13" s="28"/>
      <c r="J13" s="28"/>
      <c r="K13" s="29"/>
      <c r="P13" s="33"/>
    </row>
    <row r="14" spans="1:16" ht="18.75" customHeight="1">
      <c r="A14" s="27"/>
      <c r="B14" s="34" t="s">
        <v>19</v>
      </c>
      <c r="C14" s="34"/>
      <c r="D14" s="34"/>
      <c r="E14" s="34"/>
      <c r="F14" s="34"/>
      <c r="G14" s="34"/>
      <c r="H14" s="34"/>
      <c r="I14" s="34"/>
      <c r="J14" s="34"/>
      <c r="K14" s="29"/>
      <c r="L14" s="30"/>
      <c r="M14" s="30"/>
      <c r="N14" s="31"/>
      <c r="O14" s="32"/>
      <c r="P14" s="33"/>
    </row>
    <row r="15" spans="1:16" ht="18.75" customHeight="1">
      <c r="A15" s="27">
        <v>2</v>
      </c>
      <c r="B15" s="34" t="s">
        <v>35</v>
      </c>
      <c r="C15" s="34"/>
      <c r="D15" s="34"/>
      <c r="E15" s="34"/>
      <c r="F15" s="34"/>
      <c r="G15" s="34"/>
      <c r="H15" s="34"/>
      <c r="I15" s="34"/>
      <c r="J15" s="34"/>
      <c r="K15" s="29"/>
      <c r="L15" s="30"/>
      <c r="M15" s="30"/>
      <c r="N15" s="31"/>
      <c r="O15" s="32"/>
      <c r="P15" s="33"/>
    </row>
    <row r="16" spans="1:16" ht="18.75" customHeight="1">
      <c r="A16" s="27"/>
      <c r="B16" s="30"/>
      <c r="C16" s="30"/>
      <c r="D16" s="28"/>
      <c r="E16" s="35" t="s">
        <v>20</v>
      </c>
      <c r="F16" s="28"/>
      <c r="G16" s="30"/>
      <c r="H16" s="30"/>
      <c r="I16" s="30"/>
      <c r="J16" s="30"/>
      <c r="K16" s="29"/>
      <c r="L16" s="30"/>
      <c r="M16" s="30"/>
      <c r="N16" s="31"/>
      <c r="O16" s="32"/>
      <c r="P16" s="33"/>
    </row>
    <row r="17" spans="1:16" ht="18.75" customHeight="1">
      <c r="A17" s="27"/>
      <c r="B17" s="30"/>
      <c r="C17" s="30"/>
      <c r="D17" s="28"/>
      <c r="E17" s="35" t="s">
        <v>21</v>
      </c>
      <c r="F17" s="28"/>
      <c r="G17" s="30"/>
      <c r="H17" s="30"/>
      <c r="I17" s="30"/>
      <c r="J17" s="30"/>
      <c r="K17" s="35"/>
      <c r="L17" s="36"/>
      <c r="M17" s="36"/>
      <c r="N17" s="36"/>
      <c r="O17" s="36"/>
      <c r="P17" s="36"/>
    </row>
  </sheetData>
  <sheetProtection/>
  <autoFilter ref="A6:P10"/>
  <mergeCells count="7">
    <mergeCell ref="A1:P1"/>
    <mergeCell ref="O5:O6"/>
    <mergeCell ref="P5:P6"/>
    <mergeCell ref="A7:A10"/>
    <mergeCell ref="N7:N10"/>
    <mergeCell ref="O7:O10"/>
    <mergeCell ref="P7:P10"/>
  </mergeCells>
  <conditionalFormatting sqref="L10 D8:D10 E7:E10 F8:F10 J8:J10 K7:K10 C7:C10 G7:G10 I7:I10 H8:H10 L8 M7:M10 C7:K8 B8:B10">
    <cfRule type="cellIs" priority="4" dxfId="0" operator="equal" stopIfTrue="1">
      <formula>#REF!</formula>
    </cfRule>
  </conditionalFormatting>
  <conditionalFormatting sqref="B7:K10">
    <cfRule type="cellIs" priority="1" dxfId="0" operator="equal" stopIfTrue="1">
      <formula>#REF!</formula>
    </cfRule>
  </conditionalFormatting>
  <printOptions/>
  <pageMargins left="0.2" right="0.19" top="0.75" bottom="0.75" header="0.3" footer="0.3"/>
  <pageSetup horizontalDpi="600" verticalDpi="600" orientation="landscape" paperSize="9" r:id="rId1"/>
  <headerFooter alignWithMargins="0">
    <oddFooter>&amp;C&amp;P</oddFooter>
  </headerFooter>
  <rowBreaks count="1" manualBreakCount="1">
    <brk id="1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zoomScale="85" zoomScaleNormal="85" zoomScalePageLayoutView="0" workbookViewId="0" topLeftCell="A1">
      <selection activeCell="M7" sqref="M7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6.7109375" style="0" customWidth="1"/>
    <col min="4" max="4" width="11.7109375" style="0" customWidth="1"/>
    <col min="5" max="5" width="6.7109375" style="0" customWidth="1"/>
    <col min="6" max="6" width="11.7109375" style="0" customWidth="1"/>
    <col min="7" max="7" width="6.7109375" style="0" customWidth="1"/>
    <col min="8" max="8" width="11.7109375" style="0" customWidth="1"/>
    <col min="9" max="9" width="6.7109375" style="0" customWidth="1"/>
    <col min="10" max="10" width="11.7109375" style="0" customWidth="1"/>
    <col min="11" max="11" width="6.7109375" style="0" customWidth="1"/>
    <col min="12" max="12" width="11.7109375" style="0" customWidth="1"/>
    <col min="13" max="13" width="6.7109375" style="0" customWidth="1"/>
    <col min="14" max="14" width="7.7109375" style="0" customWidth="1"/>
    <col min="15" max="15" width="11.28125" style="0" customWidth="1"/>
    <col min="16" max="16" width="8.7109375" style="0" customWidth="1"/>
    <col min="17" max="22" width="9.140625" style="47" customWidth="1"/>
  </cols>
  <sheetData>
    <row r="1" spans="1:16" ht="18.75">
      <c r="A1" s="255" t="s">
        <v>98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6" ht="18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101</v>
      </c>
      <c r="M2" s="39"/>
      <c r="N2" s="39"/>
      <c r="O2" s="39"/>
      <c r="P2" s="39"/>
    </row>
    <row r="3" spans="1:13" ht="12.75">
      <c r="A3" s="1"/>
      <c r="B3" s="1"/>
      <c r="C3" s="2" t="s">
        <v>0</v>
      </c>
      <c r="D3" s="3" t="s">
        <v>22</v>
      </c>
      <c r="E3" s="4"/>
      <c r="F3" s="1"/>
      <c r="G3" s="2" t="s">
        <v>1</v>
      </c>
      <c r="H3" s="5">
        <v>6</v>
      </c>
      <c r="I3" s="4"/>
      <c r="J3" s="6" t="s">
        <v>2</v>
      </c>
      <c r="K3" s="5">
        <v>1</v>
      </c>
      <c r="L3" s="18" t="s">
        <v>3</v>
      </c>
      <c r="M3" s="42" t="s">
        <v>37</v>
      </c>
    </row>
    <row r="4" spans="3:15" ht="15">
      <c r="C4" s="7"/>
      <c r="E4" s="8"/>
      <c r="G4" s="9"/>
      <c r="H4" s="9"/>
      <c r="I4" s="10"/>
      <c r="J4" s="7"/>
      <c r="K4" s="10"/>
      <c r="L4" s="11"/>
      <c r="M4" s="10"/>
      <c r="N4" s="12"/>
      <c r="O4" s="13"/>
    </row>
    <row r="5" spans="1:16" ht="14.25" customHeight="1">
      <c r="A5" s="19" t="s">
        <v>4</v>
      </c>
      <c r="B5" s="21" t="s">
        <v>38</v>
      </c>
      <c r="C5" s="24"/>
      <c r="D5" s="21" t="s">
        <v>39</v>
      </c>
      <c r="E5" s="22"/>
      <c r="F5" s="23" t="s">
        <v>40</v>
      </c>
      <c r="G5" s="24"/>
      <c r="H5" s="21" t="s">
        <v>41</v>
      </c>
      <c r="I5" s="22"/>
      <c r="J5" s="23" t="s">
        <v>42</v>
      </c>
      <c r="K5" s="24"/>
      <c r="L5" s="21"/>
      <c r="M5" s="22"/>
      <c r="N5" s="16" t="s">
        <v>11</v>
      </c>
      <c r="O5" s="256" t="s">
        <v>12</v>
      </c>
      <c r="P5" s="256" t="s">
        <v>13</v>
      </c>
    </row>
    <row r="6" spans="1:20" ht="15">
      <c r="A6" s="20"/>
      <c r="B6" s="14" t="s">
        <v>14</v>
      </c>
      <c r="C6" s="14" t="s">
        <v>15</v>
      </c>
      <c r="D6" s="15" t="s">
        <v>14</v>
      </c>
      <c r="E6" s="15" t="s">
        <v>15</v>
      </c>
      <c r="F6" s="14" t="s">
        <v>14</v>
      </c>
      <c r="G6" s="14" t="s">
        <v>15</v>
      </c>
      <c r="H6" s="15" t="s">
        <v>14</v>
      </c>
      <c r="I6" s="15" t="s">
        <v>15</v>
      </c>
      <c r="J6" s="14" t="s">
        <v>14</v>
      </c>
      <c r="K6" s="14" t="s">
        <v>15</v>
      </c>
      <c r="L6" s="15" t="s">
        <v>14</v>
      </c>
      <c r="M6" s="15" t="s">
        <v>15</v>
      </c>
      <c r="N6" s="17"/>
      <c r="O6" s="257"/>
      <c r="P6" s="258"/>
      <c r="T6" s="51" t="s">
        <v>94</v>
      </c>
    </row>
    <row r="7" spans="1:22" ht="18.75" customHeight="1">
      <c r="A7" s="275"/>
      <c r="B7" s="70"/>
      <c r="C7" s="69"/>
      <c r="D7" s="70"/>
      <c r="E7" s="69"/>
      <c r="F7" s="70"/>
      <c r="G7" s="69"/>
      <c r="H7" s="70"/>
      <c r="I7" s="69"/>
      <c r="J7" s="70"/>
      <c r="K7" s="69"/>
      <c r="L7" s="70"/>
      <c r="M7" s="69"/>
      <c r="N7" s="252"/>
      <c r="O7" s="252"/>
      <c r="P7" s="259"/>
      <c r="Q7" s="118"/>
      <c r="R7" s="51"/>
      <c r="S7" s="50"/>
      <c r="T7" s="119"/>
      <c r="U7" s="100"/>
      <c r="V7" s="99"/>
    </row>
    <row r="8" spans="1:22" ht="18.75" customHeight="1">
      <c r="A8" s="276"/>
      <c r="B8" s="73"/>
      <c r="C8" s="74"/>
      <c r="D8" s="73"/>
      <c r="E8" s="74"/>
      <c r="F8" s="73"/>
      <c r="G8" s="74"/>
      <c r="H8" s="73"/>
      <c r="I8" s="74"/>
      <c r="J8" s="73"/>
      <c r="K8" s="74"/>
      <c r="L8" s="73"/>
      <c r="M8" s="74"/>
      <c r="N8" s="253"/>
      <c r="O8" s="253"/>
      <c r="P8" s="260"/>
      <c r="Q8" s="102"/>
      <c r="R8" s="119"/>
      <c r="S8" s="120"/>
      <c r="T8" s="51"/>
      <c r="U8" s="103"/>
      <c r="V8" s="99"/>
    </row>
    <row r="9" spans="1:20" ht="18.75" customHeight="1">
      <c r="A9" s="276"/>
      <c r="B9" s="68"/>
      <c r="C9" s="69"/>
      <c r="D9" s="68"/>
      <c r="E9" s="69"/>
      <c r="F9" s="68"/>
      <c r="G9" s="69"/>
      <c r="H9" s="68"/>
      <c r="I9" s="69"/>
      <c r="J9" s="68"/>
      <c r="K9" s="69"/>
      <c r="L9" s="70"/>
      <c r="M9" s="69"/>
      <c r="N9" s="253"/>
      <c r="O9" s="253"/>
      <c r="P9" s="260"/>
      <c r="Q9" s="102"/>
      <c r="R9" s="119"/>
      <c r="S9" s="50"/>
      <c r="T9" s="119"/>
    </row>
    <row r="10" spans="1:20" ht="18.75" customHeight="1">
      <c r="A10" s="277"/>
      <c r="B10" s="71"/>
      <c r="C10" s="72"/>
      <c r="D10" s="71"/>
      <c r="E10" s="72"/>
      <c r="F10" s="71"/>
      <c r="G10" s="72"/>
      <c r="H10" s="71"/>
      <c r="I10" s="72"/>
      <c r="J10" s="71"/>
      <c r="K10" s="72"/>
      <c r="L10" s="73"/>
      <c r="M10" s="74"/>
      <c r="N10" s="254"/>
      <c r="O10" s="254"/>
      <c r="P10" s="261"/>
      <c r="Q10" s="50"/>
      <c r="R10" s="51"/>
      <c r="S10" s="100"/>
      <c r="T10" s="99"/>
    </row>
    <row r="12" spans="1:16" ht="15" customHeight="1">
      <c r="A12" s="26" t="s">
        <v>17</v>
      </c>
      <c r="C12" s="8"/>
      <c r="E12" s="8"/>
      <c r="G12" s="8"/>
      <c r="I12" s="8"/>
      <c r="K12" s="25"/>
      <c r="L12" s="37"/>
      <c r="M12" s="37"/>
      <c r="N12" s="37"/>
      <c r="O12" s="37"/>
      <c r="P12" s="37"/>
    </row>
    <row r="13" spans="1:16" ht="18.75" customHeight="1">
      <c r="A13" s="27">
        <v>1</v>
      </c>
      <c r="B13" s="28" t="s">
        <v>18</v>
      </c>
      <c r="C13" s="28"/>
      <c r="D13" s="28"/>
      <c r="E13" s="28"/>
      <c r="F13" s="28"/>
      <c r="G13" s="28"/>
      <c r="H13" s="28"/>
      <c r="I13" s="28"/>
      <c r="J13" s="28"/>
      <c r="K13" s="29"/>
      <c r="P13" s="33"/>
    </row>
    <row r="14" spans="1:16" ht="18.75" customHeight="1">
      <c r="A14" s="27"/>
      <c r="B14" s="34" t="s">
        <v>19</v>
      </c>
      <c r="C14" s="34"/>
      <c r="D14" s="34"/>
      <c r="E14" s="34"/>
      <c r="F14" s="34"/>
      <c r="G14" s="34"/>
      <c r="H14" s="34"/>
      <c r="I14" s="34"/>
      <c r="J14" s="34"/>
      <c r="K14" s="29"/>
      <c r="L14" s="30"/>
      <c r="M14" s="30"/>
      <c r="N14" s="31"/>
      <c r="O14" s="32"/>
      <c r="P14" s="33"/>
    </row>
    <row r="15" spans="1:16" ht="18.75" customHeight="1">
      <c r="A15" s="27">
        <v>2</v>
      </c>
      <c r="B15" s="34" t="s">
        <v>35</v>
      </c>
      <c r="C15" s="34"/>
      <c r="D15" s="34"/>
      <c r="E15" s="34"/>
      <c r="F15" s="34"/>
      <c r="G15" s="34"/>
      <c r="H15" s="34"/>
      <c r="I15" s="34"/>
      <c r="J15" s="34"/>
      <c r="K15" s="29"/>
      <c r="L15" s="30"/>
      <c r="M15" s="30"/>
      <c r="N15" s="31"/>
      <c r="O15" s="32"/>
      <c r="P15" s="33"/>
    </row>
    <row r="16" spans="1:16" ht="18.75" customHeight="1">
      <c r="A16" s="27"/>
      <c r="B16" s="30"/>
      <c r="C16" s="30"/>
      <c r="D16" s="28"/>
      <c r="E16" s="35" t="s">
        <v>20</v>
      </c>
      <c r="F16" s="28"/>
      <c r="G16" s="30"/>
      <c r="H16" s="30"/>
      <c r="I16" s="30"/>
      <c r="J16" s="30"/>
      <c r="K16" s="29"/>
      <c r="L16" s="30"/>
      <c r="M16" s="30"/>
      <c r="N16" s="31"/>
      <c r="O16" s="32"/>
      <c r="P16" s="33"/>
    </row>
    <row r="17" spans="1:16" ht="18.75" customHeight="1">
      <c r="A17" s="27"/>
      <c r="B17" s="30"/>
      <c r="C17" s="30"/>
      <c r="D17" s="28"/>
      <c r="E17" s="35" t="s">
        <v>21</v>
      </c>
      <c r="F17" s="28"/>
      <c r="G17" s="30"/>
      <c r="H17" s="30"/>
      <c r="I17" s="30"/>
      <c r="J17" s="30"/>
      <c r="K17" s="35"/>
      <c r="L17" s="36"/>
      <c r="M17" s="36"/>
      <c r="N17" s="36"/>
      <c r="O17" s="36"/>
      <c r="P17" s="36"/>
    </row>
  </sheetData>
  <sheetProtection/>
  <autoFilter ref="A6:P10"/>
  <mergeCells count="7">
    <mergeCell ref="A1:P1"/>
    <mergeCell ref="O5:O6"/>
    <mergeCell ref="P5:P6"/>
    <mergeCell ref="A7:A10"/>
    <mergeCell ref="N7:N10"/>
    <mergeCell ref="O7:O10"/>
    <mergeCell ref="P7:P10"/>
  </mergeCells>
  <conditionalFormatting sqref="L10 L8 M7:M10 D8:D10 F8:F10 C7:C10 E7:E10 B8:B10 G7:K10">
    <cfRule type="cellIs" priority="3" dxfId="0" operator="equal" stopIfTrue="1">
      <formula>#REF!</formula>
    </cfRule>
  </conditionalFormatting>
  <conditionalFormatting sqref="B9:B10 D8:D10 E7:E10 F8:F10 G7:G10 I7:K10 C7:C10 H9:H10">
    <cfRule type="cellIs" priority="2" dxfId="0" operator="equal" stopIfTrue="1">
      <formula>#REF!</formula>
    </cfRule>
  </conditionalFormatting>
  <printOptions/>
  <pageMargins left="0.2" right="0.19" top="0.75" bottom="0.75" header="0.3" footer="0.3"/>
  <pageSetup horizontalDpi="600" verticalDpi="600" orientation="landscape" paperSize="9" r:id="rId1"/>
  <headerFooter alignWithMargins="0">
    <oddFooter>&amp;C&amp;P</oddFoot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thien hoang</cp:lastModifiedBy>
  <cp:lastPrinted>2013-08-27T07:39:54Z</cp:lastPrinted>
  <dcterms:created xsi:type="dcterms:W3CDTF">2006-02-19T09:25:24Z</dcterms:created>
  <dcterms:modified xsi:type="dcterms:W3CDTF">2013-11-21T03:53:03Z</dcterms:modified>
  <cp:category/>
  <cp:version/>
  <cp:contentType/>
  <cp:contentStatus/>
</cp:coreProperties>
</file>