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MGHP(13-14)(14-15)bổ sungT1-16" sheetId="1" r:id="rId1"/>
  </sheets>
  <definedNames>
    <definedName name="_xlnm._FilterDatabase" localSheetId="0" hidden="1">'MGHP(13-14)(14-15)bổ sungT1-16'!$A$6:$T$79</definedName>
    <definedName name="_xlnm.Print_Area" localSheetId="0">'MGHP(13-14)(14-15)bổ sungT1-16'!$A$1:$L$84</definedName>
    <definedName name="_xlnm.Print_Titles" localSheetId="0">'MGHP(13-14)(14-15)bổ sungT1-16'!$6:$6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Bắt đầu được hưởng từ HK2 năm 2014-2015</t>
        </r>
      </text>
    </comment>
    <comment ref="C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nộp hồ sơ ngày 6/11/2015 hưởng từ 2013-2014
</t>
        </r>
      </text>
    </comment>
  </commentList>
</comments>
</file>

<file path=xl/sharedStrings.xml><?xml version="1.0" encoding="utf-8"?>
<sst xmlns="http://schemas.openxmlformats.org/spreadsheetml/2006/main" count="452" uniqueCount="282">
  <si>
    <t>Phạm Thị Hồng</t>
  </si>
  <si>
    <t>ĐH CNKT Điện 4</t>
  </si>
  <si>
    <t>x</t>
  </si>
  <si>
    <t>Lã Thị</t>
  </si>
  <si>
    <t>Diệp</t>
  </si>
  <si>
    <t>Mai</t>
  </si>
  <si>
    <t>ĐH CNH 3</t>
  </si>
  <si>
    <t>0741070518</t>
  </si>
  <si>
    <t>02/12/94</t>
  </si>
  <si>
    <t>ĐH CNKT ÔTÔ 4</t>
  </si>
  <si>
    <t>Đạt</t>
  </si>
  <si>
    <t>Tiến</t>
  </si>
  <si>
    <t>CĐ KT 3</t>
  </si>
  <si>
    <t>Nguyễn Hùng</t>
  </si>
  <si>
    <t>01/06/93</t>
  </si>
  <si>
    <t>ĐH CNKT CK 1</t>
  </si>
  <si>
    <t>Hải</t>
  </si>
  <si>
    <t>Đức</t>
  </si>
  <si>
    <t>Sơn</t>
  </si>
  <si>
    <t>0641240094</t>
  </si>
  <si>
    <t>Cổ Kim</t>
  </si>
  <si>
    <t>ĐH TĐH 1</t>
  </si>
  <si>
    <t>Thắng</t>
  </si>
  <si>
    <t>NGƯỜI LẬP DANH SÁCH</t>
  </si>
  <si>
    <t>PHÒNG CÔNG TÁC HỌC SINH SINH VIÊN</t>
  </si>
  <si>
    <t>Hạ Bá Tiến</t>
  </si>
  <si>
    <t>Bình</t>
  </si>
  <si>
    <t>Minh</t>
  </si>
  <si>
    <t>Triệu Văn</t>
  </si>
  <si>
    <t>19/02/95</t>
  </si>
  <si>
    <t>ĐỐI TƯỢNG LÀ NGƯỜI DÂN TỘC THIỂU SỐ THUỘC GIA ĐÌNH HỘ NGHÈO HOẶC HỘ CẬN NGHÈO</t>
  </si>
  <si>
    <t>Thuỳ</t>
  </si>
  <si>
    <t>ĐỐI TƯỢNG TÀN TẬT THUỘC GIA ĐÌNH HỘ NGHÈO HOẶC HỘ CẬN NGHÈO, MỒ CÔI</t>
  </si>
  <si>
    <t>Hồng</t>
  </si>
  <si>
    <t>ĐH QTKD DL 1</t>
  </si>
  <si>
    <t>NĂM HỌC 2013-2014</t>
  </si>
  <si>
    <t xml:space="preserve">DANH SÁCH HỌC SINH, SINH VIÊN THUỘC DIỆN CẤP BÙ BỔ SUNG TIỀN MIỄN, GIẢM HỌC PHÍ </t>
  </si>
  <si>
    <t>04/03/93</t>
  </si>
  <si>
    <t>CLS03</t>
  </si>
  <si>
    <t>CĐ Công nghệ Hóa học 1</t>
  </si>
  <si>
    <t>Bùi Đức</t>
  </si>
  <si>
    <t>Nguyễn Huy</t>
  </si>
  <si>
    <t>Đinh Quốc</t>
  </si>
  <si>
    <t>Lan</t>
  </si>
  <si>
    <t>Lương Văn</t>
  </si>
  <si>
    <t xml:space="preserve">II. </t>
  </si>
  <si>
    <t>0741030080</t>
  </si>
  <si>
    <t>11/01/94</t>
  </si>
  <si>
    <t>CNTNLĐ</t>
  </si>
  <si>
    <t>Trương Văn</t>
  </si>
  <si>
    <t>20/09/95</t>
  </si>
  <si>
    <t>Linh</t>
  </si>
  <si>
    <t>Ký nhận</t>
  </si>
  <si>
    <t>I.</t>
  </si>
  <si>
    <t>Huệ</t>
  </si>
  <si>
    <t>03/04/95</t>
  </si>
  <si>
    <t>0841010038</t>
  </si>
  <si>
    <t>CĐ CNKT Điện 9</t>
  </si>
  <si>
    <t>0841030127</t>
  </si>
  <si>
    <t>Lê Ngọc</t>
  </si>
  <si>
    <t>Trường</t>
  </si>
  <si>
    <t>Sự</t>
  </si>
  <si>
    <t>Hoàng Trung</t>
  </si>
  <si>
    <t>THEO NGHỊ ĐỊNH 49/2010/NĐ-CP VÀ NGHỊ ĐỊNH 74/2013/NĐ-CP</t>
  </si>
  <si>
    <t>06/10/92</t>
  </si>
  <si>
    <t>Cường</t>
  </si>
  <si>
    <t>DTHN</t>
  </si>
  <si>
    <t>Lê Thị</t>
  </si>
  <si>
    <t>ĐH KT 4</t>
  </si>
  <si>
    <t>Nguyễn Xuân</t>
  </si>
  <si>
    <t>0741050006</t>
  </si>
  <si>
    <t>Thanh</t>
  </si>
  <si>
    <t>Anh</t>
  </si>
  <si>
    <t>Hiền</t>
  </si>
  <si>
    <t>Bùi Thị</t>
  </si>
  <si>
    <t>CĐ CĐ 2</t>
  </si>
  <si>
    <t>Công</t>
  </si>
  <si>
    <t>Tâm</t>
  </si>
  <si>
    <t>Nguyễn Thị</t>
  </si>
  <si>
    <t>Nguyễn Đình</t>
  </si>
  <si>
    <t>Mồ côi</t>
  </si>
  <si>
    <t>Liên</t>
  </si>
  <si>
    <t>Bùi Văn</t>
  </si>
  <si>
    <t>Khuê</t>
  </si>
  <si>
    <t>ĐH QTKD DL 4</t>
  </si>
  <si>
    <t>Phạm Văn</t>
  </si>
  <si>
    <t>07/06/94</t>
  </si>
  <si>
    <t>Hiếu</t>
  </si>
  <si>
    <t>ĐH CNKT ÔTÔ 2</t>
  </si>
  <si>
    <t>ĐH CNKT ÔTÔ 1</t>
  </si>
  <si>
    <t>19/08/1996</t>
  </si>
  <si>
    <t xml:space="preserve">III. </t>
  </si>
  <si>
    <t>Thường</t>
  </si>
  <si>
    <t>Vi Văn</t>
  </si>
  <si>
    <t>Nam</t>
  </si>
  <si>
    <t>Giang</t>
  </si>
  <si>
    <t>ĐỐI TƯỢNG CON NGƯỜI TAI NẠN LAO ĐỘNG, CON NGƯỜI MẮC BỆNH NGHỀ NGHIỆP</t>
  </si>
  <si>
    <t>Thương</t>
  </si>
  <si>
    <t>CBT06</t>
  </si>
  <si>
    <t>01/05/1996</t>
  </si>
  <si>
    <t>CĐĐH Khoa học Máy tính 1_K9</t>
  </si>
  <si>
    <t>10/08/1996</t>
  </si>
  <si>
    <t>CĐĐH Kế toán 7_K9</t>
  </si>
  <si>
    <t>ÐH Công nghệ Cơ điện tử 3</t>
  </si>
  <si>
    <t>ÐH Công nghệ kỹ thuật Cơ khí 4</t>
  </si>
  <si>
    <t>1631010240</t>
  </si>
  <si>
    <t>Đường Văn</t>
  </si>
  <si>
    <t>08/01/96</t>
  </si>
  <si>
    <t>CÐ  CNKT Cơ khí 3</t>
  </si>
  <si>
    <t>ÐH Công nghệ kỹ thuật Điện 4</t>
  </si>
  <si>
    <t>ÐH Công nghệ kỹ thuật Cơ khí 1</t>
  </si>
  <si>
    <t>ÐH Công nghệ kỹ thuật Cơ khí 5</t>
  </si>
  <si>
    <t>1431070217</t>
  </si>
  <si>
    <t>ĐH CNKT ĐT 3</t>
  </si>
  <si>
    <t>Vi Thị</t>
  </si>
  <si>
    <t>Huy</t>
  </si>
  <si>
    <t>Vũ Văn</t>
  </si>
  <si>
    <t>Nguyễn Trọng</t>
  </si>
  <si>
    <t>Tuấn</t>
  </si>
  <si>
    <t>ĐH Việt Nam học 2</t>
  </si>
  <si>
    <t>Quỳnh</t>
  </si>
  <si>
    <t>ĐH HTTT 1</t>
  </si>
  <si>
    <t>Hưng</t>
  </si>
  <si>
    <t>Hoàng Thị</t>
  </si>
  <si>
    <t>0841290065</t>
  </si>
  <si>
    <t>Vàng Thị</t>
  </si>
  <si>
    <t>07/04/95</t>
  </si>
  <si>
    <t>CĐ TC-NH 1</t>
  </si>
  <si>
    <t>Duy</t>
  </si>
  <si>
    <t>Phạm</t>
  </si>
  <si>
    <t>ĐH KTPM 4</t>
  </si>
  <si>
    <t>08/06/96</t>
  </si>
  <si>
    <t>05/07/96</t>
  </si>
  <si>
    <t>0941390161</t>
  </si>
  <si>
    <t>Trần Thuỳ</t>
  </si>
  <si>
    <t>ĐH CHND 2</t>
  </si>
  <si>
    <t>0933040013</t>
  </si>
  <si>
    <t>Đỗ Trọng</t>
  </si>
  <si>
    <t>CĐN-ĐH KTĐ 1</t>
  </si>
  <si>
    <t>0941540161</t>
  </si>
  <si>
    <t>Trịnh Hoài</t>
  </si>
  <si>
    <t>1631120049</t>
  </si>
  <si>
    <t>10/07/1995</t>
  </si>
  <si>
    <t>CĐĐH Kế toán 9_K9</t>
  </si>
  <si>
    <t>ÐH Công nghệ kỹ thuật Điện 1</t>
  </si>
  <si>
    <t>Hoa</t>
  </si>
  <si>
    <t>Nguyễn Thị Ngọc Anh</t>
  </si>
  <si>
    <t>3</t>
  </si>
  <si>
    <t>Tiền MGHP</t>
  </si>
  <si>
    <t>Mã hồ sơ</t>
  </si>
  <si>
    <t>Mã SV</t>
  </si>
  <si>
    <t>Họ đệm</t>
  </si>
  <si>
    <t>Tên</t>
  </si>
  <si>
    <t>Ngày sinh</t>
  </si>
  <si>
    <t>Mã lớp</t>
  </si>
  <si>
    <t>Đối tượng</t>
  </si>
  <si>
    <t>Mức học phí theo NĐ 49 /1 tháng</t>
  </si>
  <si>
    <t>Số tháng được hưởng</t>
  </si>
  <si>
    <t>Phú</t>
  </si>
  <si>
    <t>CNHH</t>
  </si>
  <si>
    <t>Kiên</t>
  </si>
  <si>
    <t>03/06/95</t>
  </si>
  <si>
    <t>Trần Thị Thanh</t>
  </si>
  <si>
    <t>Dũng</t>
  </si>
  <si>
    <t>ĐH CNKT ĐT 1</t>
  </si>
  <si>
    <t>ĐH KT 6</t>
  </si>
  <si>
    <t>23/04/89</t>
  </si>
  <si>
    <t>ĐH TA 1</t>
  </si>
  <si>
    <t>10/11/93</t>
  </si>
  <si>
    <t>An</t>
  </si>
  <si>
    <t>ĐH Kế toán 7</t>
  </si>
  <si>
    <t>ĐH Kỹ thuật phần mềm 3</t>
  </si>
  <si>
    <t>CĐĐH QTKD 1</t>
  </si>
  <si>
    <t>21/08/95</t>
  </si>
  <si>
    <t>CBB13</t>
  </si>
  <si>
    <t>CTB06</t>
  </si>
  <si>
    <t>CTB07</t>
  </si>
  <si>
    <t>20/10/95</t>
  </si>
  <si>
    <t xml:space="preserve"> ĐỐI TƯỢNG CON THƯƠNG BINH, CON BỆNH BINH, CNHH, CON LIỆT SĨ, CON NGƯỜI HƯỞNG CHÍNH SÁCH NHƯ THƯƠNG BINH</t>
  </si>
  <si>
    <t>TT</t>
  </si>
  <si>
    <t>0841120219</t>
  </si>
  <si>
    <t>IV</t>
  </si>
  <si>
    <t>0641180080</t>
  </si>
  <si>
    <t>Lô Thị</t>
  </si>
  <si>
    <t>Tương</t>
  </si>
  <si>
    <t>26/05/1996</t>
  </si>
  <si>
    <t>1531270027</t>
  </si>
  <si>
    <t>Vũ Thị Thanh</t>
  </si>
  <si>
    <t>06/08/95</t>
  </si>
  <si>
    <t>0941070558</t>
  </si>
  <si>
    <t>Trần Hà</t>
  </si>
  <si>
    <t>0741070324</t>
  </si>
  <si>
    <t>0941020277</t>
  </si>
  <si>
    <t>Trương Phi</t>
  </si>
  <si>
    <t>0841290259</t>
  </si>
  <si>
    <t>03/10/95</t>
  </si>
  <si>
    <t>0941360235</t>
  </si>
  <si>
    <t>02/09/1995</t>
  </si>
  <si>
    <t>0941390036</t>
  </si>
  <si>
    <t>ĐH Việt Nam Học 1</t>
  </si>
  <si>
    <t>NĂM HỌC 2014-2015</t>
  </si>
  <si>
    <t>Thúy</t>
  </si>
  <si>
    <t>0941010280</t>
  </si>
  <si>
    <t>10/05/1995</t>
  </si>
  <si>
    <t>0941040351</t>
  </si>
  <si>
    <t>Bùi Mạnh</t>
  </si>
  <si>
    <t>02/01/1995</t>
  </si>
  <si>
    <t>0941040382</t>
  </si>
  <si>
    <t>Lưu Việt</t>
  </si>
  <si>
    <t>11/07/1996</t>
  </si>
  <si>
    <t>1531040609</t>
  </si>
  <si>
    <t>Đằng Văn</t>
  </si>
  <si>
    <t>0941010402</t>
  </si>
  <si>
    <t>18/08/1995</t>
  </si>
  <si>
    <t>0741260056</t>
  </si>
  <si>
    <t>Lò Thị</t>
  </si>
  <si>
    <t>05/11/94</t>
  </si>
  <si>
    <t>0941050073</t>
  </si>
  <si>
    <t>07/04/1996</t>
  </si>
  <si>
    <t>0941360245</t>
  </si>
  <si>
    <t>Ngô Thịnh</t>
  </si>
  <si>
    <t>0841050183</t>
  </si>
  <si>
    <t>Hỷ Văn</t>
  </si>
  <si>
    <t>0974070887</t>
  </si>
  <si>
    <t>23/05/1992</t>
  </si>
  <si>
    <t>CĐĐH Kế toán 10</t>
  </si>
  <si>
    <t>0841290008</t>
  </si>
  <si>
    <t>Lý Thị Vân</t>
  </si>
  <si>
    <t>30/08/95</t>
  </si>
  <si>
    <t>0874070315</t>
  </si>
  <si>
    <t>09/03/91</t>
  </si>
  <si>
    <t>1531040655</t>
  </si>
  <si>
    <t>02/10/95</t>
  </si>
  <si>
    <t>NĂM HỌC 2013-2014 và 2014-2015</t>
  </si>
  <si>
    <t>0841050190</t>
  </si>
  <si>
    <t>0841040312</t>
  </si>
  <si>
    <t>Hà Công</t>
  </si>
  <si>
    <t>ÐH Công nghệ kỹ thuật Điện tử 1</t>
  </si>
  <si>
    <t>0741030267</t>
  </si>
  <si>
    <t>19/03/93</t>
  </si>
  <si>
    <t>0974070815</t>
  </si>
  <si>
    <t>19/03/1992</t>
  </si>
  <si>
    <t>0974070765</t>
  </si>
  <si>
    <t>Lê Thị Ngọc</t>
  </si>
  <si>
    <t>05/01/1992</t>
  </si>
  <si>
    <t>0941010027</t>
  </si>
  <si>
    <t>0974070604</t>
  </si>
  <si>
    <t>29/04/1992</t>
  </si>
  <si>
    <t>1531190131</t>
  </si>
  <si>
    <t>12/07/95</t>
  </si>
  <si>
    <t>0974060012</t>
  </si>
  <si>
    <t>10/09/1980</t>
  </si>
  <si>
    <t>0941040011</t>
  </si>
  <si>
    <t>Giáp Văn</t>
  </si>
  <si>
    <t>Biên</t>
  </si>
  <si>
    <t>09/02/1996</t>
  </si>
  <si>
    <t>0941030392</t>
  </si>
  <si>
    <t>Đào Văn</t>
  </si>
  <si>
    <t>01/02/1996</t>
  </si>
  <si>
    <t>ÐH Công nghệ kỹ thuật Ôtô 4</t>
  </si>
  <si>
    <t>0974070806</t>
  </si>
  <si>
    <t>Trần Trường</t>
  </si>
  <si>
    <t>13/03/1989</t>
  </si>
  <si>
    <t>0874090036</t>
  </si>
  <si>
    <t>19/02/91</t>
  </si>
  <si>
    <t xml:space="preserve">Đinh Thị </t>
  </si>
  <si>
    <t>CĐĐH Kế toán 5 - K8</t>
  </si>
  <si>
    <t>0841260042</t>
  </si>
  <si>
    <t>20/03/90</t>
  </si>
  <si>
    <t>I</t>
  </si>
  <si>
    <t>II</t>
  </si>
  <si>
    <t>CĐ Điện 8 - K15</t>
  </si>
  <si>
    <t>0941050422</t>
  </si>
  <si>
    <t xml:space="preserve">Phạm Việt </t>
  </si>
  <si>
    <t>01/03/1996</t>
  </si>
  <si>
    <t>ĐH Điện Tử 5 - K9</t>
  </si>
  <si>
    <t>0846040044</t>
  </si>
  <si>
    <t>14/06/88</t>
  </si>
  <si>
    <t>TCĐH Điện 1</t>
  </si>
  <si>
    <t>2</t>
  </si>
  <si>
    <t>Hai trăm sáu mươi tư triệu chín trăm bảy mươi nghìn đồng</t>
  </si>
  <si>
    <t>(Ban hành kèm theo Quyết định số:  48  ngày 18 tháng 1 năm 2016)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</si>
</sst>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.VnTime"/>
      <family val="2"/>
    </font>
    <font>
      <sz val="10"/>
      <name val="Times New Roman"/>
      <family val="1"/>
    </font>
    <font>
      <sz val="10"/>
      <name val="VK Sans Serif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b/>
      <sz val="13"/>
      <name val="Times New Roman"/>
      <family val="1"/>
    </font>
    <font>
      <sz val="8.5"/>
      <color indexed="10"/>
      <name val="MS Sans Serif"/>
      <family val="2"/>
    </font>
    <font>
      <sz val="8.5"/>
      <color rgb="FFFF0000"/>
      <name val="MS Sans Serif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3" fillId="24" borderId="10" xfId="0" applyNumberFormat="1" applyFont="1" applyFill="1" applyBorder="1" applyAlignment="1" quotePrefix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34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30" fillId="24" borderId="12" xfId="0" applyFont="1" applyFill="1" applyBorder="1" applyAlignment="1">
      <alignment horizontal="center" vertical="center" wrapText="1"/>
    </xf>
    <xf numFmtId="166" fontId="35" fillId="24" borderId="10" xfId="42" applyNumberFormat="1" applyFont="1" applyFill="1" applyBorder="1" applyAlignment="1">
      <alignment/>
    </xf>
    <xf numFmtId="0" fontId="34" fillId="24" borderId="10" xfId="0" applyFont="1" applyFill="1" applyBorder="1" applyAlignment="1">
      <alignment horizontal="left"/>
    </xf>
    <xf numFmtId="0" fontId="34" fillId="24" borderId="10" xfId="0" applyNumberFormat="1" applyFont="1" applyFill="1" applyBorder="1" applyAlignment="1" quotePrefix="1">
      <alignment/>
    </xf>
    <xf numFmtId="0" fontId="34" fillId="24" borderId="10" xfId="0" applyNumberFormat="1" applyFont="1" applyFill="1" applyBorder="1" applyAlignment="1" quotePrefix="1">
      <alignment horizontal="left"/>
    </xf>
    <xf numFmtId="0" fontId="25" fillId="24" borderId="10" xfId="0" applyNumberFormat="1" applyFont="1" applyFill="1" applyBorder="1" applyAlignment="1" quotePrefix="1">
      <alignment/>
    </xf>
    <xf numFmtId="0" fontId="25" fillId="24" borderId="10" xfId="0" applyFont="1" applyFill="1" applyBorder="1" applyAlignment="1">
      <alignment horizontal="left"/>
    </xf>
    <xf numFmtId="166" fontId="34" fillId="24" borderId="10" xfId="42" applyNumberFormat="1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34" fillId="24" borderId="10" xfId="0" applyNumberFormat="1" applyFont="1" applyFill="1" applyBorder="1" applyAlignment="1" quotePrefix="1">
      <alignment horizontal="center"/>
    </xf>
    <xf numFmtId="49" fontId="34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left"/>
    </xf>
    <xf numFmtId="0" fontId="23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38" fillId="24" borderId="10" xfId="0" applyFont="1" applyFill="1" applyBorder="1" applyAlignment="1">
      <alignment horizontal="left"/>
    </xf>
    <xf numFmtId="0" fontId="38" fillId="24" borderId="10" xfId="0" applyNumberFormat="1" applyFont="1" applyFill="1" applyBorder="1" applyAlignment="1" quotePrefix="1">
      <alignment/>
    </xf>
    <xf numFmtId="0" fontId="34" fillId="24" borderId="10" xfId="0" applyFont="1" applyFill="1" applyBorder="1" applyAlignment="1" quotePrefix="1">
      <alignment/>
    </xf>
    <xf numFmtId="0" fontId="23" fillId="24" borderId="10" xfId="0" applyFont="1" applyFill="1" applyBorder="1" applyAlignment="1">
      <alignment/>
    </xf>
    <xf numFmtId="14" fontId="34" fillId="24" borderId="10" xfId="0" applyNumberFormat="1" applyFont="1" applyFill="1" applyBorder="1" applyAlignment="1">
      <alignment horizontal="left"/>
    </xf>
    <xf numFmtId="0" fontId="25" fillId="24" borderId="10" xfId="0" applyFont="1" applyFill="1" applyBorder="1" applyAlignment="1">
      <alignment/>
    </xf>
    <xf numFmtId="0" fontId="34" fillId="24" borderId="10" xfId="60" applyNumberFormat="1" applyFont="1" applyFill="1" applyBorder="1" applyAlignment="1" quotePrefix="1">
      <alignment/>
      <protection/>
    </xf>
    <xf numFmtId="0" fontId="23" fillId="24" borderId="10" xfId="60" applyNumberFormat="1" applyFont="1" applyFill="1" applyBorder="1" quotePrefix="1">
      <alignment/>
      <protection/>
    </xf>
    <xf numFmtId="0" fontId="34" fillId="24" borderId="10" xfId="60" applyNumberFormat="1" applyFont="1" applyFill="1" applyBorder="1" applyAlignment="1" quotePrefix="1">
      <alignment horizontal="left"/>
      <protection/>
    </xf>
    <xf numFmtId="0" fontId="25" fillId="24" borderId="10" xfId="60" applyNumberFormat="1" applyFont="1" applyFill="1" applyBorder="1" quotePrefix="1">
      <alignment/>
      <protection/>
    </xf>
    <xf numFmtId="0" fontId="34" fillId="24" borderId="10" xfId="60" applyNumberFormat="1" applyFont="1" applyFill="1" applyBorder="1" applyAlignment="1" quotePrefix="1">
      <alignment horizontal="center"/>
      <protection/>
    </xf>
    <xf numFmtId="0" fontId="34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34" fillId="24" borderId="10" xfId="0" applyNumberFormat="1" applyFont="1" applyFill="1" applyBorder="1" applyAlignment="1">
      <alignment horizontal="center"/>
    </xf>
    <xf numFmtId="166" fontId="34" fillId="24" borderId="10" xfId="0" applyNumberFormat="1" applyFont="1" applyFill="1" applyBorder="1" applyAlignment="1">
      <alignment/>
    </xf>
    <xf numFmtId="14" fontId="34" fillId="24" borderId="10" xfId="0" applyNumberFormat="1" applyFont="1" applyFill="1" applyBorder="1" applyAlignment="1" quotePrefix="1">
      <alignment horizontal="left"/>
    </xf>
    <xf numFmtId="0" fontId="34" fillId="24" borderId="13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left"/>
    </xf>
    <xf numFmtId="0" fontId="34" fillId="24" borderId="13" xfId="0" applyNumberFormat="1" applyFont="1" applyFill="1" applyBorder="1" applyAlignment="1" quotePrefix="1">
      <alignment/>
    </xf>
    <xf numFmtId="0" fontId="23" fillId="24" borderId="13" xfId="0" applyNumberFormat="1" applyFont="1" applyFill="1" applyBorder="1" applyAlignment="1" quotePrefix="1">
      <alignment/>
    </xf>
    <xf numFmtId="0" fontId="34" fillId="24" borderId="13" xfId="0" applyNumberFormat="1" applyFont="1" applyFill="1" applyBorder="1" applyAlignment="1" quotePrefix="1">
      <alignment horizontal="left"/>
    </xf>
    <xf numFmtId="0" fontId="25" fillId="24" borderId="13" xfId="0" applyNumberFormat="1" applyFont="1" applyFill="1" applyBorder="1" applyAlignment="1" quotePrefix="1">
      <alignment/>
    </xf>
    <xf numFmtId="0" fontId="25" fillId="24" borderId="13" xfId="0" applyNumberFormat="1" applyFont="1" applyFill="1" applyBorder="1" applyAlignment="1">
      <alignment horizontal="left"/>
    </xf>
    <xf numFmtId="166" fontId="34" fillId="24" borderId="13" xfId="42" applyNumberFormat="1" applyFont="1" applyFill="1" applyBorder="1" applyAlignment="1">
      <alignment/>
    </xf>
    <xf numFmtId="166" fontId="35" fillId="24" borderId="13" xfId="42" applyNumberFormat="1" applyFont="1" applyFill="1" applyBorder="1" applyAlignment="1">
      <alignment/>
    </xf>
    <xf numFmtId="166" fontId="26" fillId="24" borderId="13" xfId="42" applyNumberFormat="1" applyFont="1" applyFill="1" applyBorder="1" applyAlignment="1">
      <alignment/>
    </xf>
    <xf numFmtId="0" fontId="34" fillId="24" borderId="0" xfId="0" applyNumberFormat="1" applyFont="1" applyFill="1" applyBorder="1" applyAlignment="1" quotePrefix="1">
      <alignment horizontal="left"/>
    </xf>
    <xf numFmtId="0" fontId="25" fillId="24" borderId="0" xfId="0" applyNumberFormat="1" applyFont="1" applyFill="1" applyBorder="1" applyAlignment="1" quotePrefix="1">
      <alignment/>
    </xf>
    <xf numFmtId="0" fontId="2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/>
    </xf>
    <xf numFmtId="0" fontId="27" fillId="24" borderId="0" xfId="0" applyNumberFormat="1" applyFont="1" applyFill="1" applyBorder="1" applyAlignment="1">
      <alignment horizontal="center"/>
    </xf>
    <xf numFmtId="0" fontId="35" fillId="24" borderId="0" xfId="0" applyNumberFormat="1" applyFont="1" applyFill="1" applyBorder="1" applyAlignment="1">
      <alignment horizontal="center"/>
    </xf>
    <xf numFmtId="166" fontId="25" fillId="24" borderId="0" xfId="0" applyNumberFormat="1" applyFont="1" applyFill="1" applyBorder="1" applyAlignment="1">
      <alignment/>
    </xf>
    <xf numFmtId="0" fontId="34" fillId="24" borderId="0" xfId="0" applyFont="1" applyFill="1" applyAlignment="1">
      <alignment horizontal="center"/>
    </xf>
    <xf numFmtId="0" fontId="34" fillId="24" borderId="0" xfId="0" applyFont="1" applyFill="1" applyAlignment="1">
      <alignment horizontal="left"/>
    </xf>
    <xf numFmtId="0" fontId="3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166" fontId="34" fillId="24" borderId="0" xfId="42" applyNumberFormat="1" applyFont="1" applyFill="1" applyAlignment="1">
      <alignment/>
    </xf>
    <xf numFmtId="166" fontId="26" fillId="24" borderId="0" xfId="42" applyNumberFormat="1" applyFont="1" applyFill="1" applyAlignment="1">
      <alignment/>
    </xf>
    <xf numFmtId="0" fontId="30" fillId="24" borderId="12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vertical="center" wrapText="1"/>
    </xf>
    <xf numFmtId="166" fontId="30" fillId="24" borderId="12" xfId="42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/>
    </xf>
    <xf numFmtId="166" fontId="24" fillId="24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/>
    </xf>
    <xf numFmtId="0" fontId="33" fillId="24" borderId="14" xfId="0" applyFont="1" applyFill="1" applyBorder="1" applyAlignment="1">
      <alignment horizontal="center"/>
    </xf>
    <xf numFmtId="0" fontId="27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NumberFormat="1" applyFont="1" applyFill="1" applyBorder="1" applyAlignment="1">
      <alignment horizontal="center"/>
    </xf>
    <xf numFmtId="0" fontId="31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6" topLeftCell="A46" activePane="bottomLeft" state="frozen"/>
      <selection pane="topLeft" activeCell="H180" sqref="H180"/>
      <selection pane="bottomLeft" activeCell="G49" sqref="G49"/>
    </sheetView>
  </sheetViews>
  <sheetFormatPr defaultColWidth="9.140625" defaultRowHeight="12.75"/>
  <cols>
    <col min="1" max="1" width="4.00390625" style="67" customWidth="1"/>
    <col min="2" max="2" width="6.28125" style="68" customWidth="1"/>
    <col min="3" max="3" width="10.57421875" style="69" customWidth="1"/>
    <col min="4" max="4" width="17.28125" style="32" customWidth="1"/>
    <col min="5" max="5" width="8.28125" style="32" customWidth="1"/>
    <col min="6" max="6" width="11.28125" style="68" customWidth="1"/>
    <col min="7" max="7" width="26.28125" style="70" bestFit="1" customWidth="1"/>
    <col min="8" max="8" width="9.421875" style="71" customWidth="1"/>
    <col min="9" max="9" width="7.421875" style="67" customWidth="1"/>
    <col min="10" max="10" width="10.28125" style="72" customWidth="1"/>
    <col min="11" max="11" width="15.8515625" style="72" customWidth="1"/>
    <col min="12" max="12" width="18.8515625" style="73" customWidth="1"/>
    <col min="13" max="14" width="9.140625" style="5" customWidth="1"/>
    <col min="15" max="15" width="10.140625" style="2" bestFit="1" customWidth="1"/>
    <col min="16" max="16" width="14.140625" style="3" customWidth="1"/>
    <col min="17" max="16384" width="9.140625" style="3" customWidth="1"/>
  </cols>
  <sheetData>
    <row r="1" spans="1:15" ht="20.25" customHeigh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9"/>
      <c r="N1" s="9"/>
      <c r="O1" s="10"/>
    </row>
    <row r="2" spans="1:12" ht="20.25" customHeight="1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0.25" customHeight="1">
      <c r="A3" s="87" t="s">
        <v>233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0.25" customHeight="1">
      <c r="A4" s="88" t="s">
        <v>281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ht="15.75"/>
    <row r="6" spans="1:15" s="6" customFormat="1" ht="71.25">
      <c r="A6" s="11" t="s">
        <v>179</v>
      </c>
      <c r="B6" s="74" t="s">
        <v>149</v>
      </c>
      <c r="C6" s="75" t="s">
        <v>150</v>
      </c>
      <c r="D6" s="11" t="s">
        <v>151</v>
      </c>
      <c r="E6" s="11" t="s">
        <v>152</v>
      </c>
      <c r="F6" s="74" t="s">
        <v>153</v>
      </c>
      <c r="G6" s="11" t="s">
        <v>154</v>
      </c>
      <c r="H6" s="74" t="s">
        <v>155</v>
      </c>
      <c r="I6" s="11" t="s">
        <v>157</v>
      </c>
      <c r="J6" s="76" t="s">
        <v>156</v>
      </c>
      <c r="K6" s="11" t="s">
        <v>148</v>
      </c>
      <c r="L6" s="11" t="s">
        <v>52</v>
      </c>
      <c r="M6" s="7">
        <v>2013</v>
      </c>
      <c r="N6" s="7">
        <v>2014</v>
      </c>
      <c r="O6" s="7">
        <v>2015</v>
      </c>
    </row>
    <row r="7" spans="1:15" s="6" customFormat="1" ht="29.25" customHeight="1">
      <c r="A7" s="81" t="s">
        <v>35</v>
      </c>
      <c r="B7" s="81"/>
      <c r="C7" s="81"/>
      <c r="D7" s="81"/>
      <c r="E7" s="81"/>
      <c r="F7" s="81"/>
      <c r="G7" s="81"/>
      <c r="H7" s="81"/>
      <c r="I7" s="81"/>
      <c r="J7" s="81"/>
      <c r="K7" s="12">
        <f>K8+K14+K16</f>
        <v>47640000</v>
      </c>
      <c r="L7" s="8"/>
      <c r="M7" s="7"/>
      <c r="N7" s="7"/>
      <c r="O7" s="7"/>
    </row>
    <row r="8" spans="1:15" s="6" customFormat="1" ht="29.25" customHeight="1">
      <c r="A8" s="7" t="s">
        <v>269</v>
      </c>
      <c r="B8" s="79" t="s">
        <v>178</v>
      </c>
      <c r="C8" s="79"/>
      <c r="D8" s="79"/>
      <c r="E8" s="79"/>
      <c r="F8" s="79"/>
      <c r="G8" s="79"/>
      <c r="H8" s="79"/>
      <c r="I8" s="79"/>
      <c r="J8" s="79"/>
      <c r="K8" s="12">
        <f>SUM(K9:K13)</f>
        <v>25520000</v>
      </c>
      <c r="L8" s="8"/>
      <c r="M8" s="7"/>
      <c r="N8" s="7"/>
      <c r="O8" s="7"/>
    </row>
    <row r="9" spans="1:18" s="22" customFormat="1" ht="29.25" customHeight="1">
      <c r="A9" s="4">
        <v>1</v>
      </c>
      <c r="B9" s="13">
        <v>13129</v>
      </c>
      <c r="C9" s="14" t="s">
        <v>229</v>
      </c>
      <c r="D9" s="1" t="s">
        <v>265</v>
      </c>
      <c r="E9" s="1" t="s">
        <v>201</v>
      </c>
      <c r="F9" s="15" t="s">
        <v>230</v>
      </c>
      <c r="G9" s="16" t="s">
        <v>266</v>
      </c>
      <c r="H9" s="17" t="s">
        <v>159</v>
      </c>
      <c r="I9" s="4">
        <v>10</v>
      </c>
      <c r="J9" s="18">
        <v>485000</v>
      </c>
      <c r="K9" s="18">
        <f>J9*I9</f>
        <v>4850000</v>
      </c>
      <c r="L9" s="78"/>
      <c r="M9" s="20"/>
      <c r="N9" s="20"/>
      <c r="O9" s="20"/>
      <c r="P9" s="21"/>
      <c r="Q9" s="21"/>
      <c r="R9" s="21"/>
    </row>
    <row r="10" spans="1:18" s="22" customFormat="1" ht="29.25" customHeight="1">
      <c r="A10" s="4">
        <v>2</v>
      </c>
      <c r="B10" s="13">
        <v>13094</v>
      </c>
      <c r="C10" s="14" t="s">
        <v>248</v>
      </c>
      <c r="D10" s="1" t="s">
        <v>62</v>
      </c>
      <c r="E10" s="1" t="s">
        <v>160</v>
      </c>
      <c r="F10" s="15" t="s">
        <v>249</v>
      </c>
      <c r="G10" s="16" t="s">
        <v>75</v>
      </c>
      <c r="H10" s="17" t="s">
        <v>159</v>
      </c>
      <c r="I10" s="4">
        <v>10</v>
      </c>
      <c r="J10" s="18">
        <v>452000</v>
      </c>
      <c r="K10" s="18">
        <f aca="true" t="shared" si="0" ref="K10:K20">J10*I10</f>
        <v>4520000</v>
      </c>
      <c r="L10" s="78"/>
      <c r="M10" s="20"/>
      <c r="N10" s="20"/>
      <c r="O10" s="20"/>
      <c r="P10" s="21"/>
      <c r="Q10" s="21"/>
      <c r="R10" s="21"/>
    </row>
    <row r="11" spans="1:18" s="22" customFormat="1" ht="29.25" customHeight="1">
      <c r="A11" s="4">
        <v>3</v>
      </c>
      <c r="B11" s="13">
        <v>13128</v>
      </c>
      <c r="C11" s="14" t="s">
        <v>263</v>
      </c>
      <c r="D11" s="1" t="s">
        <v>140</v>
      </c>
      <c r="E11" s="1" t="s">
        <v>94</v>
      </c>
      <c r="F11" s="15" t="s">
        <v>264</v>
      </c>
      <c r="G11" s="16" t="s">
        <v>172</v>
      </c>
      <c r="H11" s="17" t="s">
        <v>98</v>
      </c>
      <c r="I11" s="4">
        <v>10</v>
      </c>
      <c r="J11" s="18">
        <v>485000</v>
      </c>
      <c r="K11" s="18">
        <f t="shared" si="0"/>
        <v>4850000</v>
      </c>
      <c r="L11" s="78"/>
      <c r="M11" s="20"/>
      <c r="N11" s="20"/>
      <c r="O11" s="20"/>
      <c r="P11" s="21"/>
      <c r="Q11" s="21"/>
      <c r="R11" s="21"/>
    </row>
    <row r="12" spans="1:18" s="22" customFormat="1" ht="29.25" customHeight="1">
      <c r="A12" s="4">
        <v>4</v>
      </c>
      <c r="B12" s="13">
        <v>13130</v>
      </c>
      <c r="C12" s="14" t="s">
        <v>267</v>
      </c>
      <c r="D12" s="1" t="s">
        <v>85</v>
      </c>
      <c r="E12" s="1" t="s">
        <v>60</v>
      </c>
      <c r="F12" s="15" t="s">
        <v>268</v>
      </c>
      <c r="G12" s="16" t="s">
        <v>121</v>
      </c>
      <c r="H12" s="17" t="s">
        <v>159</v>
      </c>
      <c r="I12" s="4">
        <v>10</v>
      </c>
      <c r="J12" s="18">
        <v>565000</v>
      </c>
      <c r="K12" s="18">
        <f t="shared" si="0"/>
        <v>5650000</v>
      </c>
      <c r="L12" s="78"/>
      <c r="M12" s="20"/>
      <c r="N12" s="20"/>
      <c r="O12" s="20"/>
      <c r="P12" s="21"/>
      <c r="Q12" s="21"/>
      <c r="R12" s="21"/>
    </row>
    <row r="13" spans="1:18" s="22" customFormat="1" ht="29.25" customHeight="1">
      <c r="A13" s="4">
        <v>5</v>
      </c>
      <c r="B13" s="13">
        <v>13152</v>
      </c>
      <c r="C13" s="14" t="s">
        <v>276</v>
      </c>
      <c r="D13" s="1" t="s">
        <v>41</v>
      </c>
      <c r="E13" s="1" t="s">
        <v>87</v>
      </c>
      <c r="F13" s="15" t="s">
        <v>277</v>
      </c>
      <c r="G13" s="16" t="s">
        <v>278</v>
      </c>
      <c r="H13" s="17" t="s">
        <v>175</v>
      </c>
      <c r="I13" s="23">
        <v>10</v>
      </c>
      <c r="J13" s="18">
        <v>565000</v>
      </c>
      <c r="K13" s="18">
        <f t="shared" si="0"/>
        <v>5650000</v>
      </c>
      <c r="L13" s="78"/>
      <c r="M13" s="20"/>
      <c r="N13" s="20"/>
      <c r="O13" s="20"/>
      <c r="P13" s="21"/>
      <c r="Q13" s="21"/>
      <c r="R13" s="21"/>
    </row>
    <row r="14" spans="1:18" s="22" customFormat="1" ht="29.25" customHeight="1">
      <c r="A14" s="7" t="s">
        <v>270</v>
      </c>
      <c r="B14" s="77" t="s">
        <v>32</v>
      </c>
      <c r="C14" s="14"/>
      <c r="D14" s="1"/>
      <c r="E14" s="1"/>
      <c r="F14" s="15"/>
      <c r="G14" s="16"/>
      <c r="H14" s="17"/>
      <c r="I14" s="4"/>
      <c r="J14" s="18"/>
      <c r="K14" s="12">
        <f>K15</f>
        <v>4520000</v>
      </c>
      <c r="L14" s="78"/>
      <c r="M14" s="20"/>
      <c r="N14" s="20"/>
      <c r="O14" s="20"/>
      <c r="P14" s="21"/>
      <c r="Q14" s="21"/>
      <c r="R14" s="21"/>
    </row>
    <row r="15" spans="1:12" ht="29.25" customHeight="1">
      <c r="A15" s="4">
        <v>1</v>
      </c>
      <c r="B15" s="13">
        <v>3430</v>
      </c>
      <c r="C15" s="14" t="s">
        <v>231</v>
      </c>
      <c r="D15" s="1" t="s">
        <v>13</v>
      </c>
      <c r="E15" s="1" t="s">
        <v>22</v>
      </c>
      <c r="F15" s="15" t="s">
        <v>232</v>
      </c>
      <c r="G15" s="16" t="s">
        <v>57</v>
      </c>
      <c r="H15" s="17" t="s">
        <v>80</v>
      </c>
      <c r="I15" s="4">
        <v>10</v>
      </c>
      <c r="J15" s="18">
        <v>452000</v>
      </c>
      <c r="K15" s="18">
        <f t="shared" si="0"/>
        <v>4520000</v>
      </c>
      <c r="L15" s="78"/>
    </row>
    <row r="16" spans="1:12" ht="29.25" customHeight="1">
      <c r="A16" s="7" t="s">
        <v>91</v>
      </c>
      <c r="B16" s="82" t="s">
        <v>30</v>
      </c>
      <c r="C16" s="82"/>
      <c r="D16" s="82"/>
      <c r="E16" s="82"/>
      <c r="F16" s="82"/>
      <c r="G16" s="82"/>
      <c r="H16" s="82"/>
      <c r="I16" s="82"/>
      <c r="J16" s="82"/>
      <c r="K16" s="12">
        <f>SUM(K17:K20)</f>
        <v>17600000</v>
      </c>
      <c r="L16" s="78"/>
    </row>
    <row r="17" spans="1:15" ht="29.25" customHeight="1">
      <c r="A17" s="4">
        <v>1</v>
      </c>
      <c r="B17" s="13">
        <v>3670</v>
      </c>
      <c r="C17" s="14" t="s">
        <v>235</v>
      </c>
      <c r="D17" s="1" t="s">
        <v>236</v>
      </c>
      <c r="E17" s="1" t="s">
        <v>118</v>
      </c>
      <c r="F17" s="15" t="s">
        <v>161</v>
      </c>
      <c r="G17" s="16" t="s">
        <v>1</v>
      </c>
      <c r="H17" s="17" t="s">
        <v>66</v>
      </c>
      <c r="I17" s="4">
        <v>10</v>
      </c>
      <c r="J17" s="18">
        <v>565000</v>
      </c>
      <c r="K17" s="18">
        <f t="shared" si="0"/>
        <v>5650000</v>
      </c>
      <c r="L17" s="78"/>
      <c r="M17" s="25" t="s">
        <v>2</v>
      </c>
      <c r="N17" s="25" t="s">
        <v>2</v>
      </c>
      <c r="O17" s="25" t="s">
        <v>2</v>
      </c>
    </row>
    <row r="18" spans="1:15" ht="29.25" customHeight="1">
      <c r="A18" s="24" t="s">
        <v>279</v>
      </c>
      <c r="B18" s="13">
        <v>3733</v>
      </c>
      <c r="C18" s="14" t="s">
        <v>234</v>
      </c>
      <c r="D18" s="1" t="s">
        <v>49</v>
      </c>
      <c r="E18" s="1" t="s">
        <v>128</v>
      </c>
      <c r="F18" s="15" t="s">
        <v>173</v>
      </c>
      <c r="G18" s="16" t="s">
        <v>113</v>
      </c>
      <c r="H18" s="17" t="s">
        <v>66</v>
      </c>
      <c r="I18" s="4">
        <v>6</v>
      </c>
      <c r="J18" s="18">
        <v>565000</v>
      </c>
      <c r="K18" s="18">
        <f t="shared" si="0"/>
        <v>3390000</v>
      </c>
      <c r="L18" s="78"/>
      <c r="M18" s="25"/>
      <c r="N18" s="25" t="s">
        <v>2</v>
      </c>
      <c r="O18" s="26" t="s">
        <v>2</v>
      </c>
    </row>
    <row r="19" spans="1:15" ht="29.25" customHeight="1">
      <c r="A19" s="4">
        <v>2</v>
      </c>
      <c r="B19" s="13">
        <v>3820</v>
      </c>
      <c r="C19" s="14" t="s">
        <v>182</v>
      </c>
      <c r="D19" s="1" t="s">
        <v>183</v>
      </c>
      <c r="E19" s="1" t="s">
        <v>184</v>
      </c>
      <c r="F19" s="15" t="s">
        <v>37</v>
      </c>
      <c r="G19" s="16" t="s">
        <v>167</v>
      </c>
      <c r="H19" s="17" t="s">
        <v>66</v>
      </c>
      <c r="I19" s="4">
        <v>6</v>
      </c>
      <c r="J19" s="18">
        <v>485000</v>
      </c>
      <c r="K19" s="18">
        <f t="shared" si="0"/>
        <v>2910000</v>
      </c>
      <c r="L19" s="78"/>
      <c r="M19" s="27"/>
      <c r="N19" s="27" t="s">
        <v>2</v>
      </c>
      <c r="O19" s="28" t="s">
        <v>2</v>
      </c>
    </row>
    <row r="20" spans="1:16" s="32" customFormat="1" ht="29.25" customHeight="1">
      <c r="A20" s="24" t="s">
        <v>147</v>
      </c>
      <c r="B20" s="13">
        <v>3893</v>
      </c>
      <c r="C20" s="14" t="s">
        <v>238</v>
      </c>
      <c r="D20" s="1" t="s">
        <v>49</v>
      </c>
      <c r="E20" s="1" t="s">
        <v>122</v>
      </c>
      <c r="F20" s="15" t="s">
        <v>239</v>
      </c>
      <c r="G20" s="16" t="s">
        <v>9</v>
      </c>
      <c r="H20" s="29" t="s">
        <v>66</v>
      </c>
      <c r="I20" s="4">
        <v>10</v>
      </c>
      <c r="J20" s="18">
        <v>565000</v>
      </c>
      <c r="K20" s="18">
        <f t="shared" si="0"/>
        <v>5650000</v>
      </c>
      <c r="L20" s="78"/>
      <c r="M20" s="30" t="s">
        <v>2</v>
      </c>
      <c r="N20" s="30" t="s">
        <v>2</v>
      </c>
      <c r="O20" s="5" t="s">
        <v>2</v>
      </c>
      <c r="P20" s="31"/>
    </row>
    <row r="21" spans="1:12" ht="29.25" customHeight="1">
      <c r="A21" s="81" t="s">
        <v>200</v>
      </c>
      <c r="B21" s="81"/>
      <c r="C21" s="81"/>
      <c r="D21" s="81"/>
      <c r="E21" s="81"/>
      <c r="F21" s="81"/>
      <c r="G21" s="81"/>
      <c r="H21" s="81"/>
      <c r="I21" s="81"/>
      <c r="J21" s="81"/>
      <c r="K21" s="12">
        <f>K22+K48+K53+K56</f>
        <v>217330000</v>
      </c>
      <c r="L21" s="78"/>
    </row>
    <row r="22" spans="1:12" ht="29.25" customHeight="1">
      <c r="A22" s="7" t="s">
        <v>53</v>
      </c>
      <c r="B22" s="79" t="s">
        <v>178</v>
      </c>
      <c r="C22" s="79"/>
      <c r="D22" s="79"/>
      <c r="E22" s="79"/>
      <c r="F22" s="79"/>
      <c r="G22" s="79"/>
      <c r="H22" s="79"/>
      <c r="I22" s="79"/>
      <c r="J22" s="79"/>
      <c r="K22" s="12">
        <f>SUM(K23:K47)</f>
        <v>107000000</v>
      </c>
      <c r="L22" s="78"/>
    </row>
    <row r="23" spans="1:18" s="22" customFormat="1" ht="29.25" customHeight="1">
      <c r="A23" s="24">
        <v>1</v>
      </c>
      <c r="B23" s="13">
        <v>11858</v>
      </c>
      <c r="C23" s="14" t="s">
        <v>7</v>
      </c>
      <c r="D23" s="1" t="s">
        <v>74</v>
      </c>
      <c r="E23" s="1" t="s">
        <v>81</v>
      </c>
      <c r="F23" s="14" t="s">
        <v>8</v>
      </c>
      <c r="G23" s="16" t="s">
        <v>165</v>
      </c>
      <c r="H23" s="17" t="s">
        <v>175</v>
      </c>
      <c r="I23" s="4">
        <v>5</v>
      </c>
      <c r="J23" s="18">
        <v>550000</v>
      </c>
      <c r="K23" s="18">
        <f aca="true" t="shared" si="1" ref="K23:K47">I23*J23</f>
        <v>2750000</v>
      </c>
      <c r="L23" s="78"/>
      <c r="M23" s="5"/>
      <c r="N23" s="5"/>
      <c r="O23" s="2"/>
      <c r="P23" s="3"/>
      <c r="Q23" s="3"/>
      <c r="R23" s="3"/>
    </row>
    <row r="24" spans="1:12" ht="29.25" customHeight="1">
      <c r="A24" s="24">
        <v>2</v>
      </c>
      <c r="B24" s="13">
        <v>12256</v>
      </c>
      <c r="C24" s="14" t="s">
        <v>70</v>
      </c>
      <c r="D24" s="1" t="s">
        <v>117</v>
      </c>
      <c r="E24" s="1" t="s">
        <v>27</v>
      </c>
      <c r="F24" s="14" t="s">
        <v>47</v>
      </c>
      <c r="G24" s="16" t="s">
        <v>164</v>
      </c>
      <c r="H24" s="17" t="s">
        <v>175</v>
      </c>
      <c r="I24" s="4">
        <v>5</v>
      </c>
      <c r="J24" s="18">
        <v>650000</v>
      </c>
      <c r="K24" s="18">
        <f t="shared" si="1"/>
        <v>3250000</v>
      </c>
      <c r="L24" s="78"/>
    </row>
    <row r="25" spans="1:12" ht="29.25" customHeight="1">
      <c r="A25" s="24">
        <v>3</v>
      </c>
      <c r="B25" s="13">
        <v>12693</v>
      </c>
      <c r="C25" s="14" t="s">
        <v>223</v>
      </c>
      <c r="D25" s="1" t="s">
        <v>67</v>
      </c>
      <c r="E25" s="1" t="s">
        <v>16</v>
      </c>
      <c r="F25" s="15" t="s">
        <v>224</v>
      </c>
      <c r="G25" s="16" t="s">
        <v>225</v>
      </c>
      <c r="H25" s="17" t="s">
        <v>175</v>
      </c>
      <c r="I25" s="4">
        <v>10</v>
      </c>
      <c r="J25" s="18">
        <v>550000</v>
      </c>
      <c r="K25" s="18">
        <f t="shared" si="1"/>
        <v>5500000</v>
      </c>
      <c r="L25" s="78"/>
    </row>
    <row r="26" spans="1:18" s="22" customFormat="1" ht="29.25" customHeight="1">
      <c r="A26" s="24">
        <v>4</v>
      </c>
      <c r="B26" s="13">
        <v>12771</v>
      </c>
      <c r="C26" s="14" t="s">
        <v>133</v>
      </c>
      <c r="D26" s="1" t="s">
        <v>134</v>
      </c>
      <c r="E26" s="1" t="s">
        <v>51</v>
      </c>
      <c r="F26" s="14" t="s">
        <v>132</v>
      </c>
      <c r="G26" s="16" t="s">
        <v>119</v>
      </c>
      <c r="H26" s="17" t="s">
        <v>175</v>
      </c>
      <c r="I26" s="4">
        <v>5</v>
      </c>
      <c r="J26" s="18">
        <v>550000</v>
      </c>
      <c r="K26" s="18">
        <f t="shared" si="1"/>
        <v>2750000</v>
      </c>
      <c r="L26" s="78"/>
      <c r="M26" s="5"/>
      <c r="N26" s="5"/>
      <c r="O26" s="2"/>
      <c r="P26" s="3"/>
      <c r="Q26" s="3"/>
      <c r="R26" s="3"/>
    </row>
    <row r="27" spans="1:18" s="22" customFormat="1" ht="29.25" customHeight="1">
      <c r="A27" s="24">
        <v>5</v>
      </c>
      <c r="B27" s="33">
        <v>12801</v>
      </c>
      <c r="C27" s="34" t="s">
        <v>136</v>
      </c>
      <c r="D27" s="1" t="s">
        <v>137</v>
      </c>
      <c r="E27" s="1" t="s">
        <v>122</v>
      </c>
      <c r="F27" s="15" t="s">
        <v>166</v>
      </c>
      <c r="G27" s="16" t="s">
        <v>138</v>
      </c>
      <c r="H27" s="17" t="s">
        <v>175</v>
      </c>
      <c r="I27" s="4">
        <v>10</v>
      </c>
      <c r="J27" s="18">
        <v>650000</v>
      </c>
      <c r="K27" s="18">
        <f t="shared" si="1"/>
        <v>6500000</v>
      </c>
      <c r="L27" s="78"/>
      <c r="M27" s="5"/>
      <c r="N27" s="5"/>
      <c r="O27" s="2"/>
      <c r="P27" s="3"/>
      <c r="Q27" s="3"/>
      <c r="R27" s="3"/>
    </row>
    <row r="28" spans="1:18" s="22" customFormat="1" ht="29.25" customHeight="1">
      <c r="A28" s="24">
        <v>6</v>
      </c>
      <c r="B28" s="13">
        <v>12817</v>
      </c>
      <c r="C28" s="14" t="s">
        <v>139</v>
      </c>
      <c r="D28" s="1" t="s">
        <v>42</v>
      </c>
      <c r="E28" s="1" t="s">
        <v>61</v>
      </c>
      <c r="F28" s="14" t="s">
        <v>131</v>
      </c>
      <c r="G28" s="16" t="s">
        <v>135</v>
      </c>
      <c r="H28" s="17" t="s">
        <v>159</v>
      </c>
      <c r="I28" s="4">
        <v>5</v>
      </c>
      <c r="J28" s="18">
        <v>650000</v>
      </c>
      <c r="K28" s="18">
        <f t="shared" si="1"/>
        <v>3250000</v>
      </c>
      <c r="L28" s="78"/>
      <c r="M28" s="5"/>
      <c r="N28" s="5"/>
      <c r="O28" s="2"/>
      <c r="P28" s="3"/>
      <c r="Q28" s="3"/>
      <c r="R28" s="3"/>
    </row>
    <row r="29" spans="1:18" s="22" customFormat="1" ht="29.25" customHeight="1">
      <c r="A29" s="24">
        <v>7</v>
      </c>
      <c r="B29" s="13">
        <v>12856</v>
      </c>
      <c r="C29" s="14" t="s">
        <v>141</v>
      </c>
      <c r="D29" s="1" t="s">
        <v>129</v>
      </c>
      <c r="E29" s="1" t="s">
        <v>83</v>
      </c>
      <c r="F29" s="14" t="s">
        <v>142</v>
      </c>
      <c r="G29" s="16" t="s">
        <v>39</v>
      </c>
      <c r="H29" s="17" t="s">
        <v>176</v>
      </c>
      <c r="I29" s="4">
        <v>5</v>
      </c>
      <c r="J29" s="18">
        <v>520000</v>
      </c>
      <c r="K29" s="18">
        <f t="shared" si="1"/>
        <v>2600000</v>
      </c>
      <c r="L29" s="78"/>
      <c r="M29" s="5"/>
      <c r="N29" s="5"/>
      <c r="O29" s="2"/>
      <c r="P29" s="3"/>
      <c r="Q29" s="3"/>
      <c r="R29" s="3"/>
    </row>
    <row r="30" spans="1:15" s="22" customFormat="1" ht="29.25" customHeight="1">
      <c r="A30" s="24">
        <v>8</v>
      </c>
      <c r="B30" s="13">
        <v>12982</v>
      </c>
      <c r="C30" s="14" t="s">
        <v>186</v>
      </c>
      <c r="D30" s="1" t="s">
        <v>187</v>
      </c>
      <c r="E30" s="1" t="s">
        <v>5</v>
      </c>
      <c r="F30" s="15" t="s">
        <v>188</v>
      </c>
      <c r="G30" s="16" t="s">
        <v>127</v>
      </c>
      <c r="H30" s="17" t="s">
        <v>175</v>
      </c>
      <c r="I30" s="23">
        <v>5</v>
      </c>
      <c r="J30" s="18">
        <v>440000</v>
      </c>
      <c r="K30" s="18">
        <f t="shared" si="1"/>
        <v>2200000</v>
      </c>
      <c r="L30" s="78"/>
      <c r="M30" s="19"/>
      <c r="N30" s="19"/>
      <c r="O30" s="19"/>
    </row>
    <row r="31" spans="1:15" s="22" customFormat="1" ht="29.25" customHeight="1">
      <c r="A31" s="24">
        <v>9</v>
      </c>
      <c r="B31" s="13">
        <v>12983</v>
      </c>
      <c r="C31" s="35" t="s">
        <v>189</v>
      </c>
      <c r="D31" s="36" t="s">
        <v>190</v>
      </c>
      <c r="E31" s="36" t="s">
        <v>95</v>
      </c>
      <c r="F31" s="37">
        <v>35200</v>
      </c>
      <c r="G31" s="38" t="s">
        <v>170</v>
      </c>
      <c r="H31" s="17" t="s">
        <v>159</v>
      </c>
      <c r="I31" s="4">
        <v>5</v>
      </c>
      <c r="J31" s="18">
        <v>550000</v>
      </c>
      <c r="K31" s="18">
        <f t="shared" si="1"/>
        <v>2750000</v>
      </c>
      <c r="L31" s="78"/>
      <c r="M31" s="19"/>
      <c r="N31" s="19"/>
      <c r="O31" s="19"/>
    </row>
    <row r="32" spans="1:15" s="22" customFormat="1" ht="29.25" customHeight="1">
      <c r="A32" s="24">
        <v>10</v>
      </c>
      <c r="B32" s="13">
        <v>12984</v>
      </c>
      <c r="C32" s="14" t="s">
        <v>191</v>
      </c>
      <c r="D32" s="1" t="s">
        <v>162</v>
      </c>
      <c r="E32" s="1" t="s">
        <v>77</v>
      </c>
      <c r="F32" s="15" t="s">
        <v>86</v>
      </c>
      <c r="G32" s="16" t="s">
        <v>68</v>
      </c>
      <c r="H32" s="17" t="s">
        <v>175</v>
      </c>
      <c r="I32" s="23">
        <v>5</v>
      </c>
      <c r="J32" s="18">
        <v>550000</v>
      </c>
      <c r="K32" s="18">
        <f t="shared" si="1"/>
        <v>2750000</v>
      </c>
      <c r="L32" s="78"/>
      <c r="M32" s="19"/>
      <c r="N32" s="19"/>
      <c r="O32" s="19"/>
    </row>
    <row r="33" spans="1:18" ht="29.25" customHeight="1">
      <c r="A33" s="24">
        <v>11</v>
      </c>
      <c r="B33" s="13">
        <v>12985</v>
      </c>
      <c r="C33" s="14" t="s">
        <v>192</v>
      </c>
      <c r="D33" s="1" t="s">
        <v>193</v>
      </c>
      <c r="E33" s="1" t="s">
        <v>92</v>
      </c>
      <c r="F33" s="15" t="s">
        <v>185</v>
      </c>
      <c r="G33" s="16" t="s">
        <v>103</v>
      </c>
      <c r="H33" s="17" t="s">
        <v>159</v>
      </c>
      <c r="I33" s="23">
        <v>5</v>
      </c>
      <c r="J33" s="18">
        <v>650000</v>
      </c>
      <c r="K33" s="18">
        <f t="shared" si="1"/>
        <v>3250000</v>
      </c>
      <c r="L33" s="78"/>
      <c r="M33" s="19"/>
      <c r="N33" s="19"/>
      <c r="O33" s="19"/>
      <c r="P33" s="22"/>
      <c r="Q33" s="22"/>
      <c r="R33" s="22"/>
    </row>
    <row r="34" spans="1:18" ht="29.25" customHeight="1">
      <c r="A34" s="24">
        <v>12</v>
      </c>
      <c r="B34" s="13">
        <v>12986</v>
      </c>
      <c r="C34" s="14" t="s">
        <v>194</v>
      </c>
      <c r="D34" s="1" t="s">
        <v>123</v>
      </c>
      <c r="E34" s="1" t="s">
        <v>97</v>
      </c>
      <c r="F34" s="15" t="s">
        <v>195</v>
      </c>
      <c r="G34" s="16" t="s">
        <v>84</v>
      </c>
      <c r="H34" s="17" t="s">
        <v>175</v>
      </c>
      <c r="I34" s="23">
        <v>5</v>
      </c>
      <c r="J34" s="18">
        <v>550000</v>
      </c>
      <c r="K34" s="18">
        <f t="shared" si="1"/>
        <v>2750000</v>
      </c>
      <c r="L34" s="78"/>
      <c r="M34" s="19"/>
      <c r="N34" s="19"/>
      <c r="O34" s="19"/>
      <c r="P34" s="22"/>
      <c r="Q34" s="22"/>
      <c r="R34" s="22"/>
    </row>
    <row r="35" spans="1:18" ht="29.25" customHeight="1">
      <c r="A35" s="24">
        <v>13</v>
      </c>
      <c r="B35" s="13">
        <v>12987</v>
      </c>
      <c r="C35" s="39" t="s">
        <v>196</v>
      </c>
      <c r="D35" s="40" t="s">
        <v>40</v>
      </c>
      <c r="E35" s="40" t="s">
        <v>163</v>
      </c>
      <c r="F35" s="41" t="s">
        <v>197</v>
      </c>
      <c r="G35" s="42" t="s">
        <v>171</v>
      </c>
      <c r="H35" s="17" t="s">
        <v>175</v>
      </c>
      <c r="I35" s="43">
        <v>5</v>
      </c>
      <c r="J35" s="18">
        <v>650000</v>
      </c>
      <c r="K35" s="18">
        <f t="shared" si="1"/>
        <v>3250000</v>
      </c>
      <c r="L35" s="78"/>
      <c r="M35" s="19"/>
      <c r="N35" s="19"/>
      <c r="O35" s="19"/>
      <c r="P35" s="22"/>
      <c r="Q35" s="22"/>
      <c r="R35" s="22"/>
    </row>
    <row r="36" spans="1:18" ht="29.25" customHeight="1">
      <c r="A36" s="24">
        <v>14</v>
      </c>
      <c r="B36" s="13">
        <v>12988</v>
      </c>
      <c r="C36" s="39" t="s">
        <v>198</v>
      </c>
      <c r="D36" s="40" t="s">
        <v>0</v>
      </c>
      <c r="E36" s="40" t="s">
        <v>54</v>
      </c>
      <c r="F36" s="41" t="s">
        <v>101</v>
      </c>
      <c r="G36" s="42" t="s">
        <v>199</v>
      </c>
      <c r="H36" s="17" t="s">
        <v>38</v>
      </c>
      <c r="I36" s="43">
        <v>5</v>
      </c>
      <c r="J36" s="18">
        <v>550000</v>
      </c>
      <c r="K36" s="18">
        <f t="shared" si="1"/>
        <v>2750000</v>
      </c>
      <c r="L36" s="78"/>
      <c r="M36" s="19"/>
      <c r="N36" s="19"/>
      <c r="O36" s="19"/>
      <c r="P36" s="22"/>
      <c r="Q36" s="22"/>
      <c r="R36" s="22"/>
    </row>
    <row r="37" spans="1:18" ht="29.25" customHeight="1">
      <c r="A37" s="24">
        <v>15</v>
      </c>
      <c r="B37" s="13">
        <v>13090</v>
      </c>
      <c r="C37" s="14" t="s">
        <v>246</v>
      </c>
      <c r="D37" s="1" t="s">
        <v>3</v>
      </c>
      <c r="E37" s="1" t="s">
        <v>120</v>
      </c>
      <c r="F37" s="15" t="s">
        <v>247</v>
      </c>
      <c r="G37" s="16" t="s">
        <v>102</v>
      </c>
      <c r="H37" s="17" t="s">
        <v>175</v>
      </c>
      <c r="I37" s="23">
        <v>10</v>
      </c>
      <c r="J37" s="18">
        <v>550000</v>
      </c>
      <c r="K37" s="18">
        <f t="shared" si="1"/>
        <v>5500000</v>
      </c>
      <c r="L37" s="78"/>
      <c r="M37" s="19"/>
      <c r="N37" s="19"/>
      <c r="O37" s="19"/>
      <c r="P37" s="22"/>
      <c r="Q37" s="22"/>
      <c r="R37" s="22"/>
    </row>
    <row r="38" spans="1:18" s="22" customFormat="1" ht="29.25" customHeight="1">
      <c r="A38" s="24">
        <v>16</v>
      </c>
      <c r="B38" s="13">
        <v>13094</v>
      </c>
      <c r="C38" s="14" t="s">
        <v>248</v>
      </c>
      <c r="D38" s="1" t="s">
        <v>62</v>
      </c>
      <c r="E38" s="1" t="s">
        <v>160</v>
      </c>
      <c r="F38" s="15" t="s">
        <v>249</v>
      </c>
      <c r="G38" s="16" t="s">
        <v>75</v>
      </c>
      <c r="H38" s="17" t="s">
        <v>159</v>
      </c>
      <c r="I38" s="23">
        <v>10</v>
      </c>
      <c r="J38" s="18">
        <v>520000</v>
      </c>
      <c r="K38" s="18">
        <f t="shared" si="1"/>
        <v>5200000</v>
      </c>
      <c r="L38" s="78"/>
      <c r="M38" s="20"/>
      <c r="N38" s="20"/>
      <c r="O38" s="20"/>
      <c r="P38" s="21"/>
      <c r="Q38" s="21"/>
      <c r="R38" s="21"/>
    </row>
    <row r="39" spans="1:18" s="22" customFormat="1" ht="29.25" customHeight="1">
      <c r="A39" s="24">
        <v>17</v>
      </c>
      <c r="B39" s="13">
        <v>13099</v>
      </c>
      <c r="C39" s="14" t="s">
        <v>250</v>
      </c>
      <c r="D39" s="1" t="s">
        <v>123</v>
      </c>
      <c r="E39" s="1" t="s">
        <v>43</v>
      </c>
      <c r="F39" s="15" t="s">
        <v>251</v>
      </c>
      <c r="G39" s="16" t="s">
        <v>100</v>
      </c>
      <c r="H39" s="17" t="s">
        <v>174</v>
      </c>
      <c r="I39" s="23">
        <v>10</v>
      </c>
      <c r="J39" s="18">
        <v>650000</v>
      </c>
      <c r="K39" s="18">
        <f t="shared" si="1"/>
        <v>6500000</v>
      </c>
      <c r="L39" s="78"/>
      <c r="M39" s="20"/>
      <c r="N39" s="20"/>
      <c r="O39" s="20"/>
      <c r="P39" s="21"/>
      <c r="Q39" s="21"/>
      <c r="R39" s="21"/>
    </row>
    <row r="40" spans="1:18" s="22" customFormat="1" ht="29.25" customHeight="1">
      <c r="A40" s="24">
        <v>18</v>
      </c>
      <c r="B40" s="13">
        <v>13124</v>
      </c>
      <c r="C40" s="14" t="s">
        <v>252</v>
      </c>
      <c r="D40" s="1" t="s">
        <v>253</v>
      </c>
      <c r="E40" s="1" t="s">
        <v>254</v>
      </c>
      <c r="F40" s="15" t="s">
        <v>255</v>
      </c>
      <c r="G40" s="16" t="s">
        <v>144</v>
      </c>
      <c r="H40" s="17" t="s">
        <v>174</v>
      </c>
      <c r="I40" s="23">
        <v>10</v>
      </c>
      <c r="J40" s="18">
        <v>650000</v>
      </c>
      <c r="K40" s="18">
        <f t="shared" si="1"/>
        <v>6500000</v>
      </c>
      <c r="L40" s="78"/>
      <c r="M40" s="20"/>
      <c r="N40" s="20"/>
      <c r="O40" s="20"/>
      <c r="P40" s="21"/>
      <c r="Q40" s="21"/>
      <c r="R40" s="21"/>
    </row>
    <row r="41" spans="1:18" s="22" customFormat="1" ht="29.25" customHeight="1">
      <c r="A41" s="24">
        <v>19</v>
      </c>
      <c r="B41" s="13">
        <v>13125</v>
      </c>
      <c r="C41" s="14" t="s">
        <v>256</v>
      </c>
      <c r="D41" s="1" t="s">
        <v>257</v>
      </c>
      <c r="E41" s="1" t="s">
        <v>26</v>
      </c>
      <c r="F41" s="15" t="s">
        <v>258</v>
      </c>
      <c r="G41" s="16" t="s">
        <v>259</v>
      </c>
      <c r="H41" s="17" t="s">
        <v>174</v>
      </c>
      <c r="I41" s="23">
        <v>10</v>
      </c>
      <c r="J41" s="18">
        <v>650000</v>
      </c>
      <c r="K41" s="18">
        <f t="shared" si="1"/>
        <v>6500000</v>
      </c>
      <c r="L41" s="78"/>
      <c r="M41" s="20"/>
      <c r="N41" s="20"/>
      <c r="O41" s="20"/>
      <c r="P41" s="21"/>
      <c r="Q41" s="21"/>
      <c r="R41" s="21"/>
    </row>
    <row r="42" spans="1:18" s="22" customFormat="1" ht="29.25" customHeight="1">
      <c r="A42" s="24">
        <v>20</v>
      </c>
      <c r="B42" s="13">
        <v>13126</v>
      </c>
      <c r="C42" s="14" t="s">
        <v>260</v>
      </c>
      <c r="D42" s="1" t="s">
        <v>261</v>
      </c>
      <c r="E42" s="1" t="s">
        <v>95</v>
      </c>
      <c r="F42" s="15" t="s">
        <v>262</v>
      </c>
      <c r="G42" s="16" t="s">
        <v>143</v>
      </c>
      <c r="H42" s="17" t="s">
        <v>98</v>
      </c>
      <c r="I42" s="23">
        <v>10</v>
      </c>
      <c r="J42" s="18">
        <v>550000</v>
      </c>
      <c r="K42" s="18">
        <f t="shared" si="1"/>
        <v>5500000</v>
      </c>
      <c r="L42" s="78"/>
      <c r="M42" s="20"/>
      <c r="N42" s="20"/>
      <c r="O42" s="20"/>
      <c r="P42" s="21"/>
      <c r="Q42" s="21"/>
      <c r="R42" s="21"/>
    </row>
    <row r="43" spans="1:18" s="22" customFormat="1" ht="29.25" customHeight="1">
      <c r="A43" s="24">
        <v>21</v>
      </c>
      <c r="B43" s="13">
        <v>13128</v>
      </c>
      <c r="C43" s="14" t="s">
        <v>263</v>
      </c>
      <c r="D43" s="1" t="s">
        <v>140</v>
      </c>
      <c r="E43" s="1" t="s">
        <v>94</v>
      </c>
      <c r="F43" s="15" t="s">
        <v>264</v>
      </c>
      <c r="G43" s="16" t="s">
        <v>172</v>
      </c>
      <c r="H43" s="17" t="s">
        <v>98</v>
      </c>
      <c r="I43" s="23">
        <v>5</v>
      </c>
      <c r="J43" s="18">
        <v>550000</v>
      </c>
      <c r="K43" s="18">
        <f t="shared" si="1"/>
        <v>2750000</v>
      </c>
      <c r="L43" s="78"/>
      <c r="M43" s="20"/>
      <c r="N43" s="20"/>
      <c r="O43" s="20"/>
      <c r="P43" s="21"/>
      <c r="Q43" s="21"/>
      <c r="R43" s="21"/>
    </row>
    <row r="44" spans="1:18" s="22" customFormat="1" ht="29.25" customHeight="1">
      <c r="A44" s="24">
        <v>22</v>
      </c>
      <c r="B44" s="13">
        <v>13129</v>
      </c>
      <c r="C44" s="14" t="s">
        <v>229</v>
      </c>
      <c r="D44" s="1" t="s">
        <v>265</v>
      </c>
      <c r="E44" s="1" t="s">
        <v>201</v>
      </c>
      <c r="F44" s="15" t="s">
        <v>230</v>
      </c>
      <c r="G44" s="16" t="s">
        <v>266</v>
      </c>
      <c r="H44" s="17" t="s">
        <v>159</v>
      </c>
      <c r="I44" s="4">
        <v>5</v>
      </c>
      <c r="J44" s="18">
        <v>550000</v>
      </c>
      <c r="K44" s="18">
        <f t="shared" si="1"/>
        <v>2750000</v>
      </c>
      <c r="L44" s="78"/>
      <c r="M44" s="20"/>
      <c r="N44" s="20"/>
      <c r="O44" s="20"/>
      <c r="P44" s="21"/>
      <c r="Q44" s="21"/>
      <c r="R44" s="21"/>
    </row>
    <row r="45" spans="1:18" s="22" customFormat="1" ht="29.25" customHeight="1">
      <c r="A45" s="24">
        <v>23</v>
      </c>
      <c r="B45" s="13">
        <v>13130</v>
      </c>
      <c r="C45" s="14" t="s">
        <v>267</v>
      </c>
      <c r="D45" s="1" t="s">
        <v>85</v>
      </c>
      <c r="E45" s="1" t="s">
        <v>60</v>
      </c>
      <c r="F45" s="15" t="s">
        <v>268</v>
      </c>
      <c r="G45" s="16" t="s">
        <v>121</v>
      </c>
      <c r="H45" s="17" t="s">
        <v>159</v>
      </c>
      <c r="I45" s="23">
        <v>10</v>
      </c>
      <c r="J45" s="18">
        <v>650000</v>
      </c>
      <c r="K45" s="18">
        <f t="shared" si="1"/>
        <v>6500000</v>
      </c>
      <c r="L45" s="78"/>
      <c r="M45" s="20"/>
      <c r="N45" s="20"/>
      <c r="O45" s="20"/>
      <c r="P45" s="21"/>
      <c r="Q45" s="21"/>
      <c r="R45" s="21"/>
    </row>
    <row r="46" spans="1:18" s="22" customFormat="1" ht="29.25" customHeight="1">
      <c r="A46" s="24">
        <v>24</v>
      </c>
      <c r="B46" s="13">
        <v>13151</v>
      </c>
      <c r="C46" s="14" t="s">
        <v>272</v>
      </c>
      <c r="D46" s="1" t="s">
        <v>273</v>
      </c>
      <c r="E46" s="1" t="s">
        <v>65</v>
      </c>
      <c r="F46" s="15" t="s">
        <v>274</v>
      </c>
      <c r="G46" s="16" t="s">
        <v>275</v>
      </c>
      <c r="H46" s="17" t="s">
        <v>98</v>
      </c>
      <c r="I46" s="23">
        <v>10</v>
      </c>
      <c r="J46" s="18">
        <v>650000</v>
      </c>
      <c r="K46" s="18">
        <f t="shared" si="1"/>
        <v>6500000</v>
      </c>
      <c r="L46" s="78"/>
      <c r="M46" s="20"/>
      <c r="N46" s="20"/>
      <c r="O46" s="20"/>
      <c r="P46" s="21"/>
      <c r="Q46" s="21"/>
      <c r="R46" s="21"/>
    </row>
    <row r="47" spans="1:18" s="22" customFormat="1" ht="29.25" customHeight="1">
      <c r="A47" s="24">
        <v>25</v>
      </c>
      <c r="B47" s="13">
        <v>13152</v>
      </c>
      <c r="C47" s="14" t="s">
        <v>276</v>
      </c>
      <c r="D47" s="1" t="s">
        <v>41</v>
      </c>
      <c r="E47" s="1" t="s">
        <v>87</v>
      </c>
      <c r="F47" s="15" t="s">
        <v>277</v>
      </c>
      <c r="G47" s="16" t="s">
        <v>278</v>
      </c>
      <c r="H47" s="17" t="s">
        <v>175</v>
      </c>
      <c r="I47" s="23">
        <v>10</v>
      </c>
      <c r="J47" s="18">
        <v>650000</v>
      </c>
      <c r="K47" s="18">
        <f t="shared" si="1"/>
        <v>6500000</v>
      </c>
      <c r="L47" s="78"/>
      <c r="M47" s="20"/>
      <c r="N47" s="20"/>
      <c r="O47" s="20"/>
      <c r="P47" s="21"/>
      <c r="Q47" s="21"/>
      <c r="R47" s="21"/>
    </row>
    <row r="48" spans="1:16" s="32" customFormat="1" ht="29.25" customHeight="1">
      <c r="A48" s="7" t="s">
        <v>45</v>
      </c>
      <c r="B48" s="77" t="s">
        <v>32</v>
      </c>
      <c r="C48" s="44"/>
      <c r="D48" s="1"/>
      <c r="E48" s="1"/>
      <c r="F48" s="15"/>
      <c r="G48" s="16"/>
      <c r="H48" s="17"/>
      <c r="I48" s="23"/>
      <c r="J48" s="18"/>
      <c r="K48" s="12">
        <f>SUM(K49:K52)</f>
        <v>21450000</v>
      </c>
      <c r="L48" s="78"/>
      <c r="M48" s="30"/>
      <c r="N48" s="30"/>
      <c r="O48" s="5"/>
      <c r="P48" s="31"/>
    </row>
    <row r="49" spans="1:12" ht="29.25" customHeight="1">
      <c r="A49" s="4">
        <v>1</v>
      </c>
      <c r="B49" s="13">
        <v>3422</v>
      </c>
      <c r="C49" s="14" t="s">
        <v>180</v>
      </c>
      <c r="D49" s="1" t="s">
        <v>78</v>
      </c>
      <c r="E49" s="1" t="s">
        <v>33</v>
      </c>
      <c r="F49" s="15" t="s">
        <v>55</v>
      </c>
      <c r="G49" s="16" t="s">
        <v>6</v>
      </c>
      <c r="H49" s="17" t="s">
        <v>80</v>
      </c>
      <c r="I49" s="4">
        <v>5</v>
      </c>
      <c r="J49" s="18">
        <v>650000</v>
      </c>
      <c r="K49" s="18">
        <f>J49*I49</f>
        <v>3250000</v>
      </c>
      <c r="L49" s="78"/>
    </row>
    <row r="50" spans="1:15" ht="29.25" customHeight="1">
      <c r="A50" s="4">
        <v>2</v>
      </c>
      <c r="B50" s="13">
        <v>3411</v>
      </c>
      <c r="C50" s="14" t="s">
        <v>219</v>
      </c>
      <c r="D50" s="1" t="s">
        <v>220</v>
      </c>
      <c r="E50" s="1" t="s">
        <v>73</v>
      </c>
      <c r="F50" s="15" t="s">
        <v>99</v>
      </c>
      <c r="G50" s="16" t="s">
        <v>130</v>
      </c>
      <c r="H50" s="17" t="s">
        <v>80</v>
      </c>
      <c r="I50" s="4">
        <v>10</v>
      </c>
      <c r="J50" s="18">
        <v>650000</v>
      </c>
      <c r="K50" s="18">
        <f>J50*I50</f>
        <v>6500000</v>
      </c>
      <c r="L50" s="78"/>
      <c r="O50" s="45"/>
    </row>
    <row r="51" spans="1:12" ht="29.25" customHeight="1">
      <c r="A51" s="4">
        <v>3</v>
      </c>
      <c r="B51" s="13">
        <v>3430</v>
      </c>
      <c r="C51" s="14" t="s">
        <v>231</v>
      </c>
      <c r="D51" s="1" t="s">
        <v>13</v>
      </c>
      <c r="E51" s="1" t="s">
        <v>22</v>
      </c>
      <c r="F51" s="15" t="s">
        <v>232</v>
      </c>
      <c r="G51" s="16" t="s">
        <v>57</v>
      </c>
      <c r="H51" s="17" t="s">
        <v>80</v>
      </c>
      <c r="I51" s="4">
        <v>10</v>
      </c>
      <c r="J51" s="18">
        <v>520000</v>
      </c>
      <c r="K51" s="18">
        <f>J51*I51</f>
        <v>5200000</v>
      </c>
      <c r="L51" s="78"/>
    </row>
    <row r="52" spans="1:12" ht="29.25" customHeight="1">
      <c r="A52" s="4">
        <v>4</v>
      </c>
      <c r="B52" s="13">
        <v>3431</v>
      </c>
      <c r="C52" s="14" t="s">
        <v>245</v>
      </c>
      <c r="D52" s="1" t="s">
        <v>116</v>
      </c>
      <c r="E52" s="1" t="s">
        <v>10</v>
      </c>
      <c r="F52" s="15" t="s">
        <v>90</v>
      </c>
      <c r="G52" s="16" t="s">
        <v>110</v>
      </c>
      <c r="H52" s="17" t="s">
        <v>80</v>
      </c>
      <c r="I52" s="4">
        <v>10</v>
      </c>
      <c r="J52" s="18">
        <v>650000</v>
      </c>
      <c r="K52" s="18">
        <f>J52*I52</f>
        <v>6500000</v>
      </c>
      <c r="L52" s="78"/>
    </row>
    <row r="53" spans="1:12" ht="29.25" customHeight="1">
      <c r="A53" s="7" t="s">
        <v>91</v>
      </c>
      <c r="B53" s="82" t="s">
        <v>96</v>
      </c>
      <c r="C53" s="82"/>
      <c r="D53" s="82"/>
      <c r="E53" s="82"/>
      <c r="F53" s="82"/>
      <c r="G53" s="82"/>
      <c r="H53" s="82"/>
      <c r="I53" s="82"/>
      <c r="J53" s="82"/>
      <c r="K53" s="12">
        <f>SUM(K54:K55)</f>
        <v>5500000</v>
      </c>
      <c r="L53" s="78"/>
    </row>
    <row r="54" spans="1:12" ht="29.25" customHeight="1">
      <c r="A54" s="4">
        <v>1</v>
      </c>
      <c r="B54" s="13">
        <v>3213</v>
      </c>
      <c r="C54" s="14" t="s">
        <v>240</v>
      </c>
      <c r="D54" s="1" t="s">
        <v>59</v>
      </c>
      <c r="E54" s="1" t="s">
        <v>120</v>
      </c>
      <c r="F54" s="15" t="s">
        <v>241</v>
      </c>
      <c r="G54" s="16" t="s">
        <v>143</v>
      </c>
      <c r="H54" s="17" t="s">
        <v>48</v>
      </c>
      <c r="I54" s="4">
        <v>10</v>
      </c>
      <c r="J54" s="18">
        <v>550000</v>
      </c>
      <c r="K54" s="18">
        <f>(J54*I54)*50%</f>
        <v>2750000</v>
      </c>
      <c r="L54" s="78"/>
    </row>
    <row r="55" spans="1:12" ht="29.25" customHeight="1">
      <c r="A55" s="4">
        <v>2</v>
      </c>
      <c r="B55" s="13">
        <v>3215</v>
      </c>
      <c r="C55" s="14" t="s">
        <v>242</v>
      </c>
      <c r="D55" s="1" t="s">
        <v>243</v>
      </c>
      <c r="E55" s="1" t="s">
        <v>4</v>
      </c>
      <c r="F55" s="15" t="s">
        <v>244</v>
      </c>
      <c r="G55" s="16" t="s">
        <v>143</v>
      </c>
      <c r="H55" s="17" t="s">
        <v>48</v>
      </c>
      <c r="I55" s="4">
        <v>10</v>
      </c>
      <c r="J55" s="18">
        <v>550000</v>
      </c>
      <c r="K55" s="18">
        <f>(J55*I55)*50%</f>
        <v>2750000</v>
      </c>
      <c r="L55" s="78"/>
    </row>
    <row r="56" spans="1:12" ht="29.25" customHeight="1">
      <c r="A56" s="7" t="s">
        <v>181</v>
      </c>
      <c r="B56" s="82" t="s">
        <v>30</v>
      </c>
      <c r="C56" s="82"/>
      <c r="D56" s="82"/>
      <c r="E56" s="82"/>
      <c r="F56" s="82"/>
      <c r="G56" s="82"/>
      <c r="H56" s="82"/>
      <c r="I56" s="82"/>
      <c r="J56" s="82"/>
      <c r="K56" s="12">
        <f>SUM(K57:K76)</f>
        <v>83380000</v>
      </c>
      <c r="L56" s="78"/>
    </row>
    <row r="57" spans="1:16" s="32" customFormat="1" ht="29.25" customHeight="1">
      <c r="A57" s="4">
        <v>1</v>
      </c>
      <c r="B57" s="13">
        <v>3224</v>
      </c>
      <c r="C57" s="14" t="s">
        <v>46</v>
      </c>
      <c r="D57" s="1" t="s">
        <v>82</v>
      </c>
      <c r="E57" s="1" t="s">
        <v>17</v>
      </c>
      <c r="F57" s="15" t="s">
        <v>168</v>
      </c>
      <c r="G57" s="16" t="s">
        <v>89</v>
      </c>
      <c r="H57" s="29" t="s">
        <v>66</v>
      </c>
      <c r="I57" s="46">
        <v>6</v>
      </c>
      <c r="J57" s="18">
        <v>650000</v>
      </c>
      <c r="K57" s="47">
        <f>J57*I57</f>
        <v>3900000</v>
      </c>
      <c r="L57" s="78"/>
      <c r="M57" s="30" t="s">
        <v>2</v>
      </c>
      <c r="N57" s="30" t="s">
        <v>2</v>
      </c>
      <c r="O57" s="5" t="s">
        <v>2</v>
      </c>
      <c r="P57" s="31"/>
    </row>
    <row r="58" spans="1:15" ht="29.25" customHeight="1">
      <c r="A58" s="4">
        <v>2</v>
      </c>
      <c r="B58" s="13">
        <v>3490</v>
      </c>
      <c r="C58" s="14" t="s">
        <v>56</v>
      </c>
      <c r="D58" s="1" t="s">
        <v>79</v>
      </c>
      <c r="E58" s="1" t="s">
        <v>65</v>
      </c>
      <c r="F58" s="15" t="s">
        <v>29</v>
      </c>
      <c r="G58" s="16" t="s">
        <v>15</v>
      </c>
      <c r="H58" s="29" t="s">
        <v>66</v>
      </c>
      <c r="I58" s="4">
        <v>6</v>
      </c>
      <c r="J58" s="18">
        <v>650000</v>
      </c>
      <c r="K58" s="47">
        <f aca="true" t="shared" si="2" ref="K58:K76">J58*I58</f>
        <v>3900000</v>
      </c>
      <c r="L58" s="78"/>
      <c r="M58" s="27" t="s">
        <v>2</v>
      </c>
      <c r="N58" s="27" t="s">
        <v>2</v>
      </c>
      <c r="O58" s="28" t="s">
        <v>2</v>
      </c>
    </row>
    <row r="59" spans="1:15" ht="29.25" customHeight="1">
      <c r="A59" s="4">
        <v>3</v>
      </c>
      <c r="B59" s="13">
        <v>3500</v>
      </c>
      <c r="C59" s="14" t="s">
        <v>58</v>
      </c>
      <c r="D59" s="1" t="s">
        <v>28</v>
      </c>
      <c r="E59" s="1" t="s">
        <v>94</v>
      </c>
      <c r="F59" s="15" t="s">
        <v>161</v>
      </c>
      <c r="G59" s="16" t="s">
        <v>88</v>
      </c>
      <c r="H59" s="29" t="s">
        <v>66</v>
      </c>
      <c r="I59" s="4">
        <v>6</v>
      </c>
      <c r="J59" s="18">
        <v>650000</v>
      </c>
      <c r="K59" s="47">
        <f t="shared" si="2"/>
        <v>3900000</v>
      </c>
      <c r="L59" s="78"/>
      <c r="M59" s="27" t="s">
        <v>2</v>
      </c>
      <c r="N59" s="27" t="s">
        <v>2</v>
      </c>
      <c r="O59" s="28" t="s">
        <v>2</v>
      </c>
    </row>
    <row r="60" spans="1:15" ht="29.25" customHeight="1">
      <c r="A60" s="4">
        <v>4</v>
      </c>
      <c r="B60" s="13">
        <v>3552</v>
      </c>
      <c r="C60" s="14" t="s">
        <v>124</v>
      </c>
      <c r="D60" s="1" t="s">
        <v>125</v>
      </c>
      <c r="E60" s="1" t="s">
        <v>54</v>
      </c>
      <c r="F60" s="15" t="s">
        <v>126</v>
      </c>
      <c r="G60" s="16" t="s">
        <v>34</v>
      </c>
      <c r="H60" s="29" t="s">
        <v>66</v>
      </c>
      <c r="I60" s="4">
        <v>6</v>
      </c>
      <c r="J60" s="18">
        <v>550000</v>
      </c>
      <c r="K60" s="47">
        <f t="shared" si="2"/>
        <v>3300000</v>
      </c>
      <c r="L60" s="78"/>
      <c r="M60" s="27" t="s">
        <v>2</v>
      </c>
      <c r="N60" s="27" t="s">
        <v>2</v>
      </c>
      <c r="O60" s="28" t="s">
        <v>2</v>
      </c>
    </row>
    <row r="61" spans="1:15" ht="29.25" customHeight="1">
      <c r="A61" s="4">
        <v>5</v>
      </c>
      <c r="B61" s="13">
        <v>3564</v>
      </c>
      <c r="C61" s="14" t="s">
        <v>19</v>
      </c>
      <c r="D61" s="1" t="s">
        <v>20</v>
      </c>
      <c r="E61" s="1" t="s">
        <v>31</v>
      </c>
      <c r="F61" s="15" t="s">
        <v>64</v>
      </c>
      <c r="G61" s="16" t="s">
        <v>21</v>
      </c>
      <c r="H61" s="29" t="s">
        <v>66</v>
      </c>
      <c r="I61" s="4">
        <v>6</v>
      </c>
      <c r="J61" s="18">
        <v>650000</v>
      </c>
      <c r="K61" s="47">
        <f t="shared" si="2"/>
        <v>3900000</v>
      </c>
      <c r="L61" s="78"/>
      <c r="M61" s="27"/>
      <c r="N61" s="27" t="s">
        <v>2</v>
      </c>
      <c r="O61" s="28" t="s">
        <v>2</v>
      </c>
    </row>
    <row r="62" spans="1:15" ht="29.25" customHeight="1">
      <c r="A62" s="4">
        <v>6</v>
      </c>
      <c r="B62" s="13">
        <v>3691</v>
      </c>
      <c r="C62" s="14" t="s">
        <v>112</v>
      </c>
      <c r="D62" s="1" t="s">
        <v>114</v>
      </c>
      <c r="E62" s="1" t="s">
        <v>169</v>
      </c>
      <c r="F62" s="15" t="s">
        <v>14</v>
      </c>
      <c r="G62" s="16" t="s">
        <v>12</v>
      </c>
      <c r="H62" s="29" t="s">
        <v>66</v>
      </c>
      <c r="I62" s="4">
        <v>6</v>
      </c>
      <c r="J62" s="18">
        <v>440000</v>
      </c>
      <c r="K62" s="47">
        <f t="shared" si="2"/>
        <v>2640000</v>
      </c>
      <c r="L62" s="78"/>
      <c r="M62" s="25" t="s">
        <v>2</v>
      </c>
      <c r="N62" s="25" t="s">
        <v>2</v>
      </c>
      <c r="O62" s="26" t="s">
        <v>2</v>
      </c>
    </row>
    <row r="63" spans="1:15" ht="29.25" customHeight="1">
      <c r="A63" s="4">
        <v>7</v>
      </c>
      <c r="B63" s="13">
        <v>3692</v>
      </c>
      <c r="C63" s="14" t="s">
        <v>105</v>
      </c>
      <c r="D63" s="1" t="s">
        <v>106</v>
      </c>
      <c r="E63" s="1" t="s">
        <v>18</v>
      </c>
      <c r="F63" s="15" t="s">
        <v>107</v>
      </c>
      <c r="G63" s="16" t="s">
        <v>108</v>
      </c>
      <c r="H63" s="29" t="s">
        <v>66</v>
      </c>
      <c r="I63" s="4">
        <v>6</v>
      </c>
      <c r="J63" s="18">
        <v>520000</v>
      </c>
      <c r="K63" s="47">
        <f t="shared" si="2"/>
        <v>3120000</v>
      </c>
      <c r="L63" s="78"/>
      <c r="M63" s="25"/>
      <c r="N63" s="25" t="s">
        <v>2</v>
      </c>
      <c r="O63" s="25" t="s">
        <v>2</v>
      </c>
    </row>
    <row r="64" spans="1:15" ht="29.25" customHeight="1">
      <c r="A64" s="4">
        <v>8</v>
      </c>
      <c r="B64" s="13">
        <v>3670</v>
      </c>
      <c r="C64" s="14" t="s">
        <v>235</v>
      </c>
      <c r="D64" s="1" t="s">
        <v>236</v>
      </c>
      <c r="E64" s="1" t="s">
        <v>118</v>
      </c>
      <c r="F64" s="15" t="s">
        <v>161</v>
      </c>
      <c r="G64" s="16" t="s">
        <v>1</v>
      </c>
      <c r="H64" s="29" t="s">
        <v>66</v>
      </c>
      <c r="I64" s="4">
        <v>10</v>
      </c>
      <c r="J64" s="18">
        <v>650000</v>
      </c>
      <c r="K64" s="47">
        <f t="shared" si="2"/>
        <v>6500000</v>
      </c>
      <c r="L64" s="78"/>
      <c r="M64" s="25" t="s">
        <v>2</v>
      </c>
      <c r="N64" s="25" t="s">
        <v>2</v>
      </c>
      <c r="O64" s="25" t="s">
        <v>2</v>
      </c>
    </row>
    <row r="65" spans="1:15" ht="29.25" customHeight="1">
      <c r="A65" s="4">
        <v>9</v>
      </c>
      <c r="B65" s="13">
        <v>3733</v>
      </c>
      <c r="C65" s="14" t="s">
        <v>234</v>
      </c>
      <c r="D65" s="1" t="s">
        <v>49</v>
      </c>
      <c r="E65" s="1" t="s">
        <v>128</v>
      </c>
      <c r="F65" s="15" t="s">
        <v>173</v>
      </c>
      <c r="G65" s="16" t="s">
        <v>113</v>
      </c>
      <c r="H65" s="29" t="s">
        <v>66</v>
      </c>
      <c r="I65" s="4">
        <v>10</v>
      </c>
      <c r="J65" s="18">
        <v>650000</v>
      </c>
      <c r="K65" s="47">
        <f t="shared" si="2"/>
        <v>6500000</v>
      </c>
      <c r="L65" s="78"/>
      <c r="M65" s="25"/>
      <c r="N65" s="25" t="s">
        <v>2</v>
      </c>
      <c r="O65" s="26" t="s">
        <v>2</v>
      </c>
    </row>
    <row r="66" spans="1:15" ht="29.25" customHeight="1">
      <c r="A66" s="4">
        <v>10</v>
      </c>
      <c r="B66" s="13">
        <v>3820</v>
      </c>
      <c r="C66" s="14" t="s">
        <v>182</v>
      </c>
      <c r="D66" s="1" t="s">
        <v>183</v>
      </c>
      <c r="E66" s="1" t="s">
        <v>184</v>
      </c>
      <c r="F66" s="15" t="s">
        <v>37</v>
      </c>
      <c r="G66" s="16" t="s">
        <v>167</v>
      </c>
      <c r="H66" s="29" t="s">
        <v>66</v>
      </c>
      <c r="I66" s="4">
        <v>10</v>
      </c>
      <c r="J66" s="18">
        <v>550000</v>
      </c>
      <c r="K66" s="47">
        <f t="shared" si="2"/>
        <v>5500000</v>
      </c>
      <c r="L66" s="78"/>
      <c r="M66" s="27"/>
      <c r="N66" s="27" t="s">
        <v>2</v>
      </c>
      <c r="O66" s="28" t="s">
        <v>2</v>
      </c>
    </row>
    <row r="67" spans="1:15" ht="29.25" customHeight="1">
      <c r="A67" s="4">
        <v>11</v>
      </c>
      <c r="B67" s="13">
        <v>3831</v>
      </c>
      <c r="C67" s="14" t="s">
        <v>202</v>
      </c>
      <c r="D67" s="1" t="s">
        <v>44</v>
      </c>
      <c r="E67" s="1" t="s">
        <v>158</v>
      </c>
      <c r="F67" s="15" t="s">
        <v>203</v>
      </c>
      <c r="G67" s="16" t="s">
        <v>104</v>
      </c>
      <c r="H67" s="29" t="s">
        <v>66</v>
      </c>
      <c r="I67" s="4">
        <v>6</v>
      </c>
      <c r="J67" s="18">
        <v>650000</v>
      </c>
      <c r="K67" s="47">
        <f t="shared" si="2"/>
        <v>3900000</v>
      </c>
      <c r="L67" s="78"/>
      <c r="M67" s="27"/>
      <c r="N67" s="27"/>
      <c r="O67" s="28" t="s">
        <v>2</v>
      </c>
    </row>
    <row r="68" spans="1:15" ht="29.25" customHeight="1">
      <c r="A68" s="4">
        <v>12</v>
      </c>
      <c r="B68" s="13">
        <v>3832</v>
      </c>
      <c r="C68" s="14" t="s">
        <v>204</v>
      </c>
      <c r="D68" s="1" t="s">
        <v>205</v>
      </c>
      <c r="E68" s="1" t="s">
        <v>115</v>
      </c>
      <c r="F68" s="15" t="s">
        <v>206</v>
      </c>
      <c r="G68" s="16" t="s">
        <v>109</v>
      </c>
      <c r="H68" s="29" t="s">
        <v>66</v>
      </c>
      <c r="I68" s="4">
        <v>6</v>
      </c>
      <c r="J68" s="18">
        <v>650000</v>
      </c>
      <c r="K68" s="47">
        <f t="shared" si="2"/>
        <v>3900000</v>
      </c>
      <c r="L68" s="78"/>
      <c r="M68" s="27"/>
      <c r="N68" s="27"/>
      <c r="O68" s="28" t="s">
        <v>2</v>
      </c>
    </row>
    <row r="69" spans="1:15" ht="29.25" customHeight="1">
      <c r="A69" s="4">
        <v>13</v>
      </c>
      <c r="B69" s="13">
        <v>3833</v>
      </c>
      <c r="C69" s="14" t="s">
        <v>207</v>
      </c>
      <c r="D69" s="1" t="s">
        <v>208</v>
      </c>
      <c r="E69" s="1" t="s">
        <v>122</v>
      </c>
      <c r="F69" s="15" t="s">
        <v>209</v>
      </c>
      <c r="G69" s="16" t="s">
        <v>109</v>
      </c>
      <c r="H69" s="29" t="s">
        <v>66</v>
      </c>
      <c r="I69" s="4">
        <v>6</v>
      </c>
      <c r="J69" s="18">
        <v>650000</v>
      </c>
      <c r="K69" s="47">
        <f t="shared" si="2"/>
        <v>3900000</v>
      </c>
      <c r="L69" s="78"/>
      <c r="M69" s="27"/>
      <c r="N69" s="27"/>
      <c r="O69" s="28" t="s">
        <v>2</v>
      </c>
    </row>
    <row r="70" spans="1:15" ht="29.25" customHeight="1">
      <c r="A70" s="4">
        <v>14</v>
      </c>
      <c r="B70" s="13">
        <v>3834</v>
      </c>
      <c r="C70" s="35" t="s">
        <v>210</v>
      </c>
      <c r="D70" s="1" t="s">
        <v>211</v>
      </c>
      <c r="E70" s="1" t="s">
        <v>11</v>
      </c>
      <c r="F70" s="48" t="s">
        <v>50</v>
      </c>
      <c r="G70" s="16" t="s">
        <v>271</v>
      </c>
      <c r="H70" s="29" t="s">
        <v>66</v>
      </c>
      <c r="I70" s="4">
        <v>6</v>
      </c>
      <c r="J70" s="18">
        <v>520000</v>
      </c>
      <c r="K70" s="47">
        <f t="shared" si="2"/>
        <v>3120000</v>
      </c>
      <c r="L70" s="78"/>
      <c r="M70" s="27"/>
      <c r="N70" s="27"/>
      <c r="O70" s="28" t="s">
        <v>2</v>
      </c>
    </row>
    <row r="71" spans="1:15" ht="29.25" customHeight="1">
      <c r="A71" s="4">
        <v>15</v>
      </c>
      <c r="B71" s="13">
        <v>3835</v>
      </c>
      <c r="C71" s="14" t="s">
        <v>212</v>
      </c>
      <c r="D71" s="1" t="s">
        <v>93</v>
      </c>
      <c r="E71" s="1" t="s">
        <v>76</v>
      </c>
      <c r="F71" s="15" t="s">
        <v>213</v>
      </c>
      <c r="G71" s="16" t="s">
        <v>111</v>
      </c>
      <c r="H71" s="29" t="s">
        <v>66</v>
      </c>
      <c r="I71" s="4">
        <v>6</v>
      </c>
      <c r="J71" s="18">
        <v>650000</v>
      </c>
      <c r="K71" s="47">
        <f t="shared" si="2"/>
        <v>3900000</v>
      </c>
      <c r="L71" s="78"/>
      <c r="M71" s="27"/>
      <c r="N71" s="27"/>
      <c r="O71" s="28" t="s">
        <v>2</v>
      </c>
    </row>
    <row r="72" spans="1:15" ht="29.25" customHeight="1">
      <c r="A72" s="4">
        <v>16</v>
      </c>
      <c r="B72" s="13">
        <v>3836</v>
      </c>
      <c r="C72" s="14" t="s">
        <v>214</v>
      </c>
      <c r="D72" s="1" t="s">
        <v>215</v>
      </c>
      <c r="E72" s="1" t="s">
        <v>145</v>
      </c>
      <c r="F72" s="15" t="s">
        <v>216</v>
      </c>
      <c r="G72" s="16" t="s">
        <v>121</v>
      </c>
      <c r="H72" s="29" t="s">
        <v>66</v>
      </c>
      <c r="I72" s="4">
        <v>6</v>
      </c>
      <c r="J72" s="18">
        <v>650000</v>
      </c>
      <c r="K72" s="47">
        <f t="shared" si="2"/>
        <v>3900000</v>
      </c>
      <c r="L72" s="78"/>
      <c r="M72" s="27"/>
      <c r="N72" s="27"/>
      <c r="O72" s="28" t="s">
        <v>2</v>
      </c>
    </row>
    <row r="73" spans="1:15" ht="29.25" customHeight="1">
      <c r="A73" s="4">
        <v>17</v>
      </c>
      <c r="B73" s="13">
        <v>3837</v>
      </c>
      <c r="C73" s="14" t="s">
        <v>217</v>
      </c>
      <c r="D73" s="1" t="s">
        <v>69</v>
      </c>
      <c r="E73" s="1" t="s">
        <v>22</v>
      </c>
      <c r="F73" s="15" t="s">
        <v>218</v>
      </c>
      <c r="G73" s="16" t="s">
        <v>237</v>
      </c>
      <c r="H73" s="29" t="s">
        <v>66</v>
      </c>
      <c r="I73" s="4">
        <v>6</v>
      </c>
      <c r="J73" s="18">
        <v>650000</v>
      </c>
      <c r="K73" s="47">
        <f t="shared" si="2"/>
        <v>3900000</v>
      </c>
      <c r="L73" s="78"/>
      <c r="M73" s="27"/>
      <c r="N73" s="27"/>
      <c r="O73" s="28" t="s">
        <v>2</v>
      </c>
    </row>
    <row r="74" spans="1:15" ht="29.25" customHeight="1">
      <c r="A74" s="4">
        <v>18</v>
      </c>
      <c r="B74" s="13">
        <v>3878</v>
      </c>
      <c r="C74" s="14" t="s">
        <v>221</v>
      </c>
      <c r="D74" s="1" t="s">
        <v>222</v>
      </c>
      <c r="E74" s="1" t="s">
        <v>71</v>
      </c>
      <c r="F74" s="15" t="s">
        <v>177</v>
      </c>
      <c r="G74" s="16" t="s">
        <v>113</v>
      </c>
      <c r="H74" s="29" t="s">
        <v>66</v>
      </c>
      <c r="I74" s="4">
        <v>6</v>
      </c>
      <c r="J74" s="18">
        <v>650000</v>
      </c>
      <c r="K74" s="47">
        <f t="shared" si="2"/>
        <v>3900000</v>
      </c>
      <c r="L74" s="78"/>
      <c r="M74" s="27"/>
      <c r="N74" s="27"/>
      <c r="O74" s="28" t="s">
        <v>2</v>
      </c>
    </row>
    <row r="75" spans="1:15" ht="29.25" customHeight="1">
      <c r="A75" s="4">
        <v>19</v>
      </c>
      <c r="B75" s="13">
        <v>3879</v>
      </c>
      <c r="C75" s="14" t="s">
        <v>226</v>
      </c>
      <c r="D75" s="1" t="s">
        <v>227</v>
      </c>
      <c r="E75" s="1" t="s">
        <v>72</v>
      </c>
      <c r="F75" s="15" t="s">
        <v>228</v>
      </c>
      <c r="G75" s="16" t="s">
        <v>34</v>
      </c>
      <c r="H75" s="29" t="s">
        <v>66</v>
      </c>
      <c r="I75" s="4">
        <v>6</v>
      </c>
      <c r="J75" s="18">
        <v>550000</v>
      </c>
      <c r="K75" s="47">
        <f t="shared" si="2"/>
        <v>3300000</v>
      </c>
      <c r="L75" s="78"/>
      <c r="M75" s="27"/>
      <c r="N75" s="27"/>
      <c r="O75" s="28" t="s">
        <v>2</v>
      </c>
    </row>
    <row r="76" spans="1:16" s="32" customFormat="1" ht="29.25" customHeight="1">
      <c r="A76" s="4">
        <v>20</v>
      </c>
      <c r="B76" s="13">
        <v>3893</v>
      </c>
      <c r="C76" s="14" t="s">
        <v>238</v>
      </c>
      <c r="D76" s="1" t="s">
        <v>49</v>
      </c>
      <c r="E76" s="1" t="s">
        <v>122</v>
      </c>
      <c r="F76" s="15" t="s">
        <v>239</v>
      </c>
      <c r="G76" s="16" t="s">
        <v>9</v>
      </c>
      <c r="H76" s="29" t="s">
        <v>66</v>
      </c>
      <c r="I76" s="4">
        <v>10</v>
      </c>
      <c r="J76" s="18">
        <v>650000</v>
      </c>
      <c r="K76" s="47">
        <f t="shared" si="2"/>
        <v>6500000</v>
      </c>
      <c r="L76" s="78"/>
      <c r="M76" s="30" t="s">
        <v>2</v>
      </c>
      <c r="N76" s="30" t="s">
        <v>2</v>
      </c>
      <c r="O76" s="5" t="s">
        <v>2</v>
      </c>
      <c r="P76" s="31"/>
    </row>
    <row r="77" spans="1:16" s="32" customFormat="1" ht="29.25" customHeight="1">
      <c r="A77" s="49"/>
      <c r="B77" s="50"/>
      <c r="C77" s="51"/>
      <c r="D77" s="52"/>
      <c r="E77" s="52"/>
      <c r="F77" s="53"/>
      <c r="G77" s="54"/>
      <c r="H77" s="55"/>
      <c r="I77" s="49"/>
      <c r="J77" s="56"/>
      <c r="K77" s="57">
        <f>K7+K21</f>
        <v>264970000</v>
      </c>
      <c r="L77" s="58"/>
      <c r="M77" s="30"/>
      <c r="N77" s="30"/>
      <c r="O77" s="5"/>
      <c r="P77" s="31"/>
    </row>
    <row r="78" spans="1:16" s="32" customFormat="1" ht="27" customHeight="1">
      <c r="A78" s="83" t="s">
        <v>280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30"/>
      <c r="N78" s="30"/>
      <c r="O78" s="5"/>
      <c r="P78" s="31"/>
    </row>
    <row r="79" spans="1:16" s="32" customFormat="1" ht="21" customHeight="1">
      <c r="A79" s="80" t="s">
        <v>23</v>
      </c>
      <c r="B79" s="80"/>
      <c r="C79" s="80"/>
      <c r="D79" s="80"/>
      <c r="E79" s="80"/>
      <c r="F79" s="59"/>
      <c r="G79" s="60"/>
      <c r="H79" s="84" t="s">
        <v>24</v>
      </c>
      <c r="I79" s="84"/>
      <c r="J79" s="84"/>
      <c r="K79" s="84"/>
      <c r="L79" s="84"/>
      <c r="M79" s="30"/>
      <c r="N79" s="30"/>
      <c r="O79" s="5"/>
      <c r="P79" s="31"/>
    </row>
    <row r="80" spans="1:16" s="32" customFormat="1" ht="21" customHeight="1">
      <c r="A80" s="61"/>
      <c r="B80" s="62"/>
      <c r="C80" s="63"/>
      <c r="D80" s="61"/>
      <c r="E80" s="61"/>
      <c r="F80" s="59"/>
      <c r="G80" s="60"/>
      <c r="H80" s="64"/>
      <c r="I80" s="65"/>
      <c r="J80" s="65"/>
      <c r="K80" s="65"/>
      <c r="L80" s="64"/>
      <c r="M80" s="30"/>
      <c r="N80" s="30"/>
      <c r="O80" s="5"/>
      <c r="P80" s="31"/>
    </row>
    <row r="81" spans="1:16" s="32" customFormat="1" ht="21" customHeight="1">
      <c r="A81" s="61"/>
      <c r="B81" s="62"/>
      <c r="C81" s="63"/>
      <c r="D81" s="61"/>
      <c r="E81" s="61"/>
      <c r="F81" s="59"/>
      <c r="G81" s="60"/>
      <c r="H81" s="64"/>
      <c r="I81" s="65"/>
      <c r="J81" s="65"/>
      <c r="K81" s="65"/>
      <c r="L81" s="64"/>
      <c r="M81" s="30"/>
      <c r="N81" s="30"/>
      <c r="O81" s="5"/>
      <c r="P81" s="31"/>
    </row>
    <row r="82" spans="1:16" s="32" customFormat="1" ht="21" customHeight="1">
      <c r="A82" s="61"/>
      <c r="B82" s="62"/>
      <c r="C82" s="63"/>
      <c r="D82" s="61"/>
      <c r="E82" s="61"/>
      <c r="F82" s="59"/>
      <c r="G82" s="60"/>
      <c r="H82" s="64"/>
      <c r="I82" s="65"/>
      <c r="J82" s="65"/>
      <c r="K82" s="65"/>
      <c r="L82" s="64"/>
      <c r="M82" s="30"/>
      <c r="N82" s="30"/>
      <c r="O82" s="5"/>
      <c r="P82" s="31"/>
    </row>
    <row r="83" spans="1:16" s="32" customFormat="1" ht="21" customHeight="1">
      <c r="A83" s="61"/>
      <c r="B83" s="62"/>
      <c r="C83" s="63"/>
      <c r="D83" s="61"/>
      <c r="E83" s="61"/>
      <c r="F83" s="59"/>
      <c r="G83" s="60"/>
      <c r="H83" s="64"/>
      <c r="I83" s="65"/>
      <c r="J83" s="65"/>
      <c r="K83" s="65"/>
      <c r="L83" s="64"/>
      <c r="M83" s="30"/>
      <c r="N83" s="30"/>
      <c r="O83" s="5"/>
      <c r="P83" s="31"/>
    </row>
    <row r="84" spans="1:16" s="32" customFormat="1" ht="21" customHeight="1">
      <c r="A84" s="85" t="s">
        <v>146</v>
      </c>
      <c r="B84" s="85"/>
      <c r="C84" s="85"/>
      <c r="D84" s="85"/>
      <c r="E84" s="85"/>
      <c r="F84" s="59"/>
      <c r="G84" s="66"/>
      <c r="H84" s="86" t="s">
        <v>25</v>
      </c>
      <c r="I84" s="86"/>
      <c r="J84" s="86"/>
      <c r="K84" s="86"/>
      <c r="L84" s="86"/>
      <c r="M84" s="30"/>
      <c r="N84" s="30"/>
      <c r="O84" s="5"/>
      <c r="P84" s="31"/>
    </row>
  </sheetData>
  <sheetProtection/>
  <autoFilter ref="A6:T79"/>
  <mergeCells count="16">
    <mergeCell ref="A84:E84"/>
    <mergeCell ref="H84:L84"/>
    <mergeCell ref="A1:L1"/>
    <mergeCell ref="A2:L2"/>
    <mergeCell ref="A3:L3"/>
    <mergeCell ref="A4:L4"/>
    <mergeCell ref="B22:J22"/>
    <mergeCell ref="B53:J53"/>
    <mergeCell ref="B8:J8"/>
    <mergeCell ref="B16:J16"/>
    <mergeCell ref="A7:J7"/>
    <mergeCell ref="A21:J21"/>
    <mergeCell ref="B56:J56"/>
    <mergeCell ref="A78:L78"/>
    <mergeCell ref="A79:E79"/>
    <mergeCell ref="H79:L79"/>
  </mergeCells>
  <printOptions horizontalCentered="1"/>
  <pageMargins left="0" right="0" top="0.5" bottom="0.25" header="0.5" footer="0"/>
  <pageSetup horizontalDpi="600" verticalDpi="600" orientation="landscape" paperSize="9" r:id="rId3"/>
  <headerFooter alignWithMargins="0">
    <oddHeader>&amp;C&amp;P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Admin</cp:lastModifiedBy>
  <cp:lastPrinted>2016-01-18T03:20:07Z</cp:lastPrinted>
  <dcterms:created xsi:type="dcterms:W3CDTF">2014-03-10T02:32:33Z</dcterms:created>
  <dcterms:modified xsi:type="dcterms:W3CDTF">2016-01-19T01:17:37Z</dcterms:modified>
  <cp:category/>
  <cp:version/>
  <cp:contentType/>
  <cp:contentStatus/>
</cp:coreProperties>
</file>