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65" windowHeight="7815"/>
  </bookViews>
  <sheets>
    <sheet name="Bổ sung MGHP HK1(15-16)" sheetId="2" r:id="rId1"/>
  </sheets>
  <definedNames>
    <definedName name="_xlnm._FilterDatabase" localSheetId="0" hidden="1">'Bổ sung MGHP HK1(15-16)'!$A$8:$Q$105</definedName>
    <definedName name="_xlnm.Print_Area" localSheetId="0">'Bổ sung MGHP HK1(15-16)'!$A$1:$L$109</definedName>
    <definedName name="_xlnm.Print_Titles" localSheetId="0">'Bổ sung MGHP HK1(15-16)'!$5:$5</definedName>
  </definedNames>
  <calcPr calcId="124519"/>
</workbook>
</file>

<file path=xl/calcChain.xml><?xml version="1.0" encoding="utf-8"?>
<calcChain xmlns="http://schemas.openxmlformats.org/spreadsheetml/2006/main">
  <c r="K7" i="2"/>
  <c r="K29"/>
  <c r="K102" l="1"/>
  <c r="K28"/>
  <c r="K101" l="1"/>
  <c r="K27" l="1"/>
  <c r="K42"/>
  <c r="K85"/>
  <c r="K44"/>
  <c r="K41"/>
  <c r="K40" s="1"/>
  <c r="K26"/>
  <c r="K33" l="1"/>
  <c r="K25"/>
  <c r="K86" l="1"/>
  <c r="K87"/>
  <c r="K88"/>
  <c r="K89"/>
  <c r="K90"/>
  <c r="K91"/>
  <c r="K92"/>
  <c r="K93"/>
  <c r="K94"/>
  <c r="K95"/>
  <c r="K96"/>
  <c r="K97"/>
  <c r="K98"/>
  <c r="K99"/>
  <c r="K100"/>
  <c r="K84" l="1"/>
  <c r="K24"/>
  <c r="K39"/>
  <c r="K38"/>
  <c r="K37"/>
  <c r="K23"/>
  <c r="K22"/>
  <c r="K21"/>
  <c r="K20"/>
  <c r="K19"/>
  <c r="K73" l="1"/>
  <c r="K74"/>
  <c r="K75"/>
  <c r="K76"/>
  <c r="K77"/>
  <c r="K78"/>
  <c r="K79"/>
  <c r="K80"/>
  <c r="K81"/>
  <c r="K82"/>
  <c r="K83"/>
  <c r="K8" l="1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10"/>
  <c r="K9"/>
  <c r="K11"/>
  <c r="K13"/>
  <c r="K14"/>
  <c r="K15"/>
  <c r="K16"/>
  <c r="K17"/>
  <c r="K18"/>
  <c r="K31"/>
  <c r="K30" s="1"/>
  <c r="K34"/>
  <c r="K35"/>
  <c r="K36"/>
  <c r="K12"/>
  <c r="K103" l="1"/>
  <c r="K32"/>
  <c r="K43"/>
</calcChain>
</file>

<file path=xl/sharedStrings.xml><?xml version="1.0" encoding="utf-8"?>
<sst xmlns="http://schemas.openxmlformats.org/spreadsheetml/2006/main" count="469" uniqueCount="346">
  <si>
    <t>TT</t>
  </si>
  <si>
    <t>Mã hồ sơ</t>
  </si>
  <si>
    <t>Mã SV</t>
  </si>
  <si>
    <t>Họ đệm</t>
  </si>
  <si>
    <t>Tên</t>
  </si>
  <si>
    <t>Ngày sinh</t>
  </si>
  <si>
    <t>Mã lớp</t>
  </si>
  <si>
    <t>Đối tượng</t>
  </si>
  <si>
    <t>Lê Văn</t>
  </si>
  <si>
    <t>Giang</t>
  </si>
  <si>
    <t>CTB06</t>
  </si>
  <si>
    <t>Thịnh</t>
  </si>
  <si>
    <t>Hùng</t>
  </si>
  <si>
    <t>Oanh</t>
  </si>
  <si>
    <t>Hoa</t>
  </si>
  <si>
    <t>Tày</t>
  </si>
  <si>
    <t>Quang</t>
  </si>
  <si>
    <t>Đỗ Thế</t>
  </si>
  <si>
    <t>Quyền</t>
  </si>
  <si>
    <t>CĐN Cắt gọt kim loại (CN Nhật Bản) 2_K8</t>
  </si>
  <si>
    <t>Hà Trung</t>
  </si>
  <si>
    <t>Thắng</t>
  </si>
  <si>
    <t>Nguyễn Văn</t>
  </si>
  <si>
    <t>An</t>
  </si>
  <si>
    <t>CĐN Cắt gọt kim loại_VH 1 K9</t>
  </si>
  <si>
    <t>Cao Văn</t>
  </si>
  <si>
    <t>Cường</t>
  </si>
  <si>
    <t>Triệu Trung</t>
  </si>
  <si>
    <t>Hiếu</t>
  </si>
  <si>
    <t>Phạm Đức</t>
  </si>
  <si>
    <t>Phương</t>
  </si>
  <si>
    <t>Tạ Văn</t>
  </si>
  <si>
    <t>Lê Xuân</t>
  </si>
  <si>
    <t>Sinh</t>
  </si>
  <si>
    <t>Sơn</t>
  </si>
  <si>
    <t>Toản</t>
  </si>
  <si>
    <t>Phan Tự</t>
  </si>
  <si>
    <t>Tuấn</t>
  </si>
  <si>
    <t>Vũ Văn</t>
  </si>
  <si>
    <t>Lê Anh</t>
  </si>
  <si>
    <t>Vũ</t>
  </si>
  <si>
    <t>Nguyễn Long</t>
  </si>
  <si>
    <t>Đỗ Ngọc</t>
  </si>
  <si>
    <t>Anh</t>
  </si>
  <si>
    <t>CĐN Cắt gọt kim loại_VN 1 K9</t>
  </si>
  <si>
    <t>Đỗ Văn</t>
  </si>
  <si>
    <t>Hợi</t>
  </si>
  <si>
    <t>Nguyễn Tuấn</t>
  </si>
  <si>
    <t>Đạt</t>
  </si>
  <si>
    <t>CĐN Cắt gọt kim loại_VN 2 K9</t>
  </si>
  <si>
    <t>Trương Văn</t>
  </si>
  <si>
    <t>Đức</t>
  </si>
  <si>
    <t>Vương Hồng</t>
  </si>
  <si>
    <t>Hải</t>
  </si>
  <si>
    <t>Đinh Công</t>
  </si>
  <si>
    <t>Huy</t>
  </si>
  <si>
    <t>Quý</t>
  </si>
  <si>
    <t>Trương Công</t>
  </si>
  <si>
    <t>CĐN Hàn_VH 1 K9</t>
  </si>
  <si>
    <t>Hạ Viết</t>
  </si>
  <si>
    <t>Phố</t>
  </si>
  <si>
    <t>Bùi Hồng</t>
  </si>
  <si>
    <t>Phi</t>
  </si>
  <si>
    <t>ĐỐI TƯỢNG SINH VIÊN HỌC NGHỀ NẶNG NHỌC ĐỘC HẠI NGUY HIỂM</t>
  </si>
  <si>
    <t>I</t>
  </si>
  <si>
    <t xml:space="preserve"> ĐỐI TƯỢNG CON THƯƠNG BINH, CON BỆNH BINH, CNHH, CON LIỆT SĨ, CON NGƯỜI HƯỞNG CHÍNH SÁCH NHƯ THƯƠNG BINH</t>
  </si>
  <si>
    <t>HỌC KỲ 1 NĂM HỌC 2015-2016</t>
  </si>
  <si>
    <t>Mức HP  theo NĐ 49</t>
  </si>
  <si>
    <t>Tổng tiền MGHP HK1 (2015-2016)</t>
  </si>
  <si>
    <t>Ký nhận</t>
  </si>
  <si>
    <t xml:space="preserve">Giấy chứng nhận hộ nghèo </t>
  </si>
  <si>
    <t>1041100165</t>
  </si>
  <si>
    <t>Nguyễn Thị Hải</t>
  </si>
  <si>
    <t>Ly</t>
  </si>
  <si>
    <t>28/10/1997</t>
  </si>
  <si>
    <t>ĐH Công nghệ May 2</t>
  </si>
  <si>
    <t>0934040013</t>
  </si>
  <si>
    <t>Đỗ Trọng</t>
  </si>
  <si>
    <t>Hưng</t>
  </si>
  <si>
    <t>23/04/89</t>
  </si>
  <si>
    <t>CĐN-ĐH KTĐ 1</t>
  </si>
  <si>
    <t>0974070887</t>
  </si>
  <si>
    <t>Lê Thị</t>
  </si>
  <si>
    <t>23/05/1992</t>
  </si>
  <si>
    <t>CĐĐH Kế toán 10</t>
  </si>
  <si>
    <t>0974040140</t>
  </si>
  <si>
    <t>Trần Văn</t>
  </si>
  <si>
    <t>Quân</t>
  </si>
  <si>
    <t>03/02/1991</t>
  </si>
  <si>
    <t>CĐĐH Công nghệ kỹ thuật Điện 2_K9</t>
  </si>
  <si>
    <t>ĐỐI TƯỢNG LÀ NGƯỜI DÂN TỘC THIỂU SỐ THUỘC GIA ĐÌNH HỘ NGHÈO HOẶC HỘ CẬN NGHÈO</t>
  </si>
  <si>
    <t>II</t>
  </si>
  <si>
    <t>III</t>
  </si>
  <si>
    <t>1074060113</t>
  </si>
  <si>
    <t>Nguyễn Thanh</t>
  </si>
  <si>
    <t>Hoài</t>
  </si>
  <si>
    <t>29/12/1992</t>
  </si>
  <si>
    <t>CĐĐH Khoa học Máy tính 2_K10</t>
  </si>
  <si>
    <t>1034040017</t>
  </si>
  <si>
    <t>Hà Tiến</t>
  </si>
  <si>
    <t>02/05/1990</t>
  </si>
  <si>
    <t>CĐN-ĐH CNKT Điện 1_K10</t>
  </si>
  <si>
    <t>CBB13</t>
  </si>
  <si>
    <t>1041060036</t>
  </si>
  <si>
    <t>Ngô Hồng</t>
  </si>
  <si>
    <t>Hạnh</t>
  </si>
  <si>
    <t>05/01/1997</t>
  </si>
  <si>
    <t>ÐH Khoa học máy tính 1</t>
  </si>
  <si>
    <t>1074010195</t>
  </si>
  <si>
    <t>Sáng</t>
  </si>
  <si>
    <t>23/06/1992</t>
  </si>
  <si>
    <t>CĐĐH CNKT Cơ khí 3_K10</t>
  </si>
  <si>
    <t>1041070598</t>
  </si>
  <si>
    <t>Đỗ Thuý</t>
  </si>
  <si>
    <t>Hằng</t>
  </si>
  <si>
    <t>17/04/1997</t>
  </si>
  <si>
    <t>ĐH Kế toán 8</t>
  </si>
  <si>
    <t>CNHH</t>
  </si>
  <si>
    <t>1041690044</t>
  </si>
  <si>
    <t>Trường</t>
  </si>
  <si>
    <t>30/04/1997</t>
  </si>
  <si>
    <t>ĐH  Quản trị văn phòng 1</t>
  </si>
  <si>
    <t>1074040136</t>
  </si>
  <si>
    <t>Đông</t>
  </si>
  <si>
    <t>21/10/1991</t>
  </si>
  <si>
    <t>CĐĐH CCNKT Điện 2_K10</t>
  </si>
  <si>
    <t>MC</t>
  </si>
  <si>
    <t>1041290184</t>
  </si>
  <si>
    <t>Hà Thị</t>
  </si>
  <si>
    <t>Liêu</t>
  </si>
  <si>
    <t>24/12/1997</t>
  </si>
  <si>
    <t>ĐH Quản trị Kinh doanh DL 3</t>
  </si>
  <si>
    <t>1041240293</t>
  </si>
  <si>
    <t>Linh</t>
  </si>
  <si>
    <t>16/11/1997</t>
  </si>
  <si>
    <t>ĐH Tự động hóa 4</t>
  </si>
  <si>
    <t>Mường</t>
  </si>
  <si>
    <t>x</t>
  </si>
  <si>
    <t>1034040074</t>
  </si>
  <si>
    <t>Vi Văn</t>
  </si>
  <si>
    <t>Thanh</t>
  </si>
  <si>
    <t>24/05/1993</t>
  </si>
  <si>
    <t>CĐN-ĐH CNKT Điện 2_K10</t>
  </si>
  <si>
    <t>ĐH  CNKT Môi trường 1</t>
  </si>
  <si>
    <t>1531190225</t>
  </si>
  <si>
    <t>Lự Công</t>
  </si>
  <si>
    <t>Chứ</t>
  </si>
  <si>
    <t>30/08/95</t>
  </si>
  <si>
    <t>CĐ CĐ 3</t>
  </si>
  <si>
    <t>1531190227</t>
  </si>
  <si>
    <t>Hoàng Thế</t>
  </si>
  <si>
    <t>Bảo</t>
  </si>
  <si>
    <t>19/05/95</t>
  </si>
  <si>
    <t>1531120049</t>
  </si>
  <si>
    <t>Hoàng Hữu</t>
  </si>
  <si>
    <t>Phước</t>
  </si>
  <si>
    <t>10/01/95</t>
  </si>
  <si>
    <t>CĐ Công nghệ Hóa học 1</t>
  </si>
  <si>
    <t>Lý Văn</t>
  </si>
  <si>
    <t>Phòng</t>
  </si>
  <si>
    <t>Nam</t>
  </si>
  <si>
    <t>0841050505</t>
  </si>
  <si>
    <t>Lê Trung</t>
  </si>
  <si>
    <t>Thành</t>
  </si>
  <si>
    <t>25/05/95</t>
  </si>
  <si>
    <t>ĐH CNKT ĐT CLC 1</t>
  </si>
  <si>
    <t>0741180081</t>
  </si>
  <si>
    <t>Trần Thị</t>
  </si>
  <si>
    <t>17/04/94</t>
  </si>
  <si>
    <t>ĐH TA 1</t>
  </si>
  <si>
    <t>0741180163</t>
  </si>
  <si>
    <t>Nguyễn ánh</t>
  </si>
  <si>
    <t>Dương</t>
  </si>
  <si>
    <t>10/08/94</t>
  </si>
  <si>
    <t>ĐH TA 2</t>
  </si>
  <si>
    <t>1041290189</t>
  </si>
  <si>
    <t>Tài</t>
  </si>
  <si>
    <t>02/09/1997</t>
  </si>
  <si>
    <t>1041010517</t>
  </si>
  <si>
    <t>Đoàn</t>
  </si>
  <si>
    <t>19/07/1997</t>
  </si>
  <si>
    <t>ÐH Công nghệ kỹ thuật Cơ khí 6</t>
  </si>
  <si>
    <t>1041690014</t>
  </si>
  <si>
    <t>Giang Thị Kim</t>
  </si>
  <si>
    <t>29/09/1997</t>
  </si>
  <si>
    <t>1041020266</t>
  </si>
  <si>
    <t>Bình</t>
  </si>
  <si>
    <t>10/12/1997</t>
  </si>
  <si>
    <t>ÐH Công nghệ Cơ điện tử 4</t>
  </si>
  <si>
    <t>1041360054</t>
  </si>
  <si>
    <t>Huấn</t>
  </si>
  <si>
    <t>10/11/1997</t>
  </si>
  <si>
    <t>ĐH Kỹ thuật phần mềm 1</t>
  </si>
  <si>
    <t>1041240347</t>
  </si>
  <si>
    <t>Xuân Đức</t>
  </si>
  <si>
    <t>Thăng</t>
  </si>
  <si>
    <t>ĐỐI TƯỢNG MỒ CÔI, TÀN TẬT THUỘC GIA ĐÌNH HỘ NGHÈO HOẶC HỘ CẬN NGHÈO</t>
  </si>
  <si>
    <t>IV</t>
  </si>
  <si>
    <t>ĐỐI TƯỢNG LÀ NGƯỜI DÂN TỘC THIỂU SỐ SỐNG Ở VÙNG ĐBKK</t>
  </si>
  <si>
    <t>Nùng</t>
  </si>
  <si>
    <t>0441040214</t>
  </si>
  <si>
    <t xml:space="preserve">Vương Xuân </t>
  </si>
  <si>
    <t>Mạnh</t>
  </si>
  <si>
    <t>18/9/1989</t>
  </si>
  <si>
    <t>ĐH Điện 1 - K7</t>
  </si>
  <si>
    <t xml:space="preserve">Số tháng được hưởng </t>
  </si>
  <si>
    <t>11=9*10</t>
  </si>
  <si>
    <t>Phí Mạnh</t>
  </si>
  <si>
    <t>CĐN Cắt gọt kim loại (CN Nhật Bản) 3_K8</t>
  </si>
  <si>
    <t>0839010274</t>
  </si>
  <si>
    <t>0641360017</t>
  </si>
  <si>
    <t>Hóa</t>
  </si>
  <si>
    <t>29/02/92</t>
  </si>
  <si>
    <t>ĐH KTPM1 - K7</t>
  </si>
  <si>
    <t>Phùng Đức</t>
  </si>
  <si>
    <t>0839010260</t>
  </si>
  <si>
    <t>Bến</t>
  </si>
  <si>
    <t>CĐN Hàn 1_K8</t>
  </si>
  <si>
    <t>Lê Kinh</t>
  </si>
  <si>
    <t>CĐN Hàn (CN Nhật Bản) 1_K8</t>
  </si>
  <si>
    <t>Tùng</t>
  </si>
  <si>
    <t>Đỗ</t>
  </si>
  <si>
    <t>Ánh</t>
  </si>
  <si>
    <t>Trịnh trung</t>
  </si>
  <si>
    <t>Nguyễn Quang</t>
  </si>
  <si>
    <t>Minh</t>
  </si>
  <si>
    <t>Nghiêm Xuân</t>
  </si>
  <si>
    <t>Hà</t>
  </si>
  <si>
    <t>Nguyễn Đức</t>
  </si>
  <si>
    <t>Kiều</t>
  </si>
  <si>
    <t>Hồ Việt</t>
  </si>
  <si>
    <t>Long</t>
  </si>
  <si>
    <t>Trịnh Huy</t>
  </si>
  <si>
    <t>CĐN Hàn_VN 1 K9</t>
  </si>
  <si>
    <t>0835090047</t>
  </si>
  <si>
    <t>0839090004</t>
  </si>
  <si>
    <t>0839090031</t>
  </si>
  <si>
    <t>0939010068</t>
  </si>
  <si>
    <t>0939010048</t>
  </si>
  <si>
    <t>0939010022</t>
  </si>
  <si>
    <t>0939010100</t>
  </si>
  <si>
    <t>0939010107</t>
  </si>
  <si>
    <t>0939010143</t>
  </si>
  <si>
    <t>0939010098</t>
  </si>
  <si>
    <t>0939090038</t>
  </si>
  <si>
    <t>Tổng cộng</t>
  </si>
  <si>
    <t>NGƯỜI LẬP DANH SÁCH</t>
  </si>
  <si>
    <t>PHÒNG CÔNG TÁC HSSV</t>
  </si>
  <si>
    <t>Nguyễn Thị Ngọc Anh</t>
  </si>
  <si>
    <t>Hạ Bá Tiến</t>
  </si>
  <si>
    <t>0835010033</t>
  </si>
  <si>
    <t>Nguyễn Duy</t>
  </si>
  <si>
    <t>Quyết</t>
  </si>
  <si>
    <t>05/12/1995</t>
  </si>
  <si>
    <t>CĐN Cắt gọt kim loại 1_K8</t>
  </si>
  <si>
    <t>1034010017</t>
  </si>
  <si>
    <t>Vương Thanh</t>
  </si>
  <si>
    <t>03/07/1994</t>
  </si>
  <si>
    <t>CĐN- ĐH CNKT Cơ khí 2_K10</t>
  </si>
  <si>
    <t>1041390060</t>
  </si>
  <si>
    <t>Đào Quang</t>
  </si>
  <si>
    <t>Thụy</t>
  </si>
  <si>
    <t>12/02/1997</t>
  </si>
  <si>
    <t>ĐH Việt Nam Học 1</t>
  </si>
  <si>
    <t>1041100280</t>
  </si>
  <si>
    <t>Chu Ngọc</t>
  </si>
  <si>
    <t>Huyền</t>
  </si>
  <si>
    <t>26/04/1997</t>
  </si>
  <si>
    <t>ĐH Công nghệ May 4</t>
  </si>
  <si>
    <t>13204</t>
  </si>
  <si>
    <t>0974070643</t>
  </si>
  <si>
    <t>06/01/1992</t>
  </si>
  <si>
    <t>CĐĐH Kế toán 8_K9</t>
  </si>
  <si>
    <t>CTB07</t>
  </si>
  <si>
    <t>ĐỐI TƯỢNG CON NGƯỜI TAI NẠN LAO ĐỘNG HoẶC MẮC BỆNH NGHỀ NGHIỆP</t>
  </si>
  <si>
    <t>1631030567</t>
  </si>
  <si>
    <t>Đoàn Công</t>
  </si>
  <si>
    <t>Kiệm</t>
  </si>
  <si>
    <t>24/09/1993</t>
  </si>
  <si>
    <t>CÐ  CNKT Ô tô (C03) 6</t>
  </si>
  <si>
    <t>CNBNN</t>
  </si>
  <si>
    <t>1041090004</t>
  </si>
  <si>
    <t>Luật</t>
  </si>
  <si>
    <t>16/03/1997</t>
  </si>
  <si>
    <t>ÐH Quản trị kinh doanh 1</t>
  </si>
  <si>
    <t>1041440015</t>
  </si>
  <si>
    <t>Quan Văn</t>
  </si>
  <si>
    <t>12/07/1996</t>
  </si>
  <si>
    <t>1041690171</t>
  </si>
  <si>
    <t>Triệu Thu</t>
  </si>
  <si>
    <t>13/08/1997</t>
  </si>
  <si>
    <t>ĐH  Quản trị văn phòng 2</t>
  </si>
  <si>
    <t>1631240104</t>
  </si>
  <si>
    <t>Hà Văn</t>
  </si>
  <si>
    <t>Luyện</t>
  </si>
  <si>
    <t>14/09/1995</t>
  </si>
  <si>
    <t>CĐ TĐH 2</t>
  </si>
  <si>
    <t>1631060285</t>
  </si>
  <si>
    <t>17/01/1996</t>
  </si>
  <si>
    <t>CĐ CNTTin 3</t>
  </si>
  <si>
    <t>Dao(2405)</t>
  </si>
  <si>
    <t>Tày(118)</t>
  </si>
  <si>
    <t>Thái(2405)</t>
  </si>
  <si>
    <t>Tày(2405)</t>
  </si>
  <si>
    <t>Mường(2405)</t>
  </si>
  <si>
    <t>Giáy(2405)</t>
  </si>
  <si>
    <t>San Chí(118)</t>
  </si>
  <si>
    <t>Nùng(2405)</t>
  </si>
  <si>
    <t>Nùng(582)</t>
  </si>
  <si>
    <t>Sán Dìu(30a)</t>
  </si>
  <si>
    <t>Phạm Minh</t>
  </si>
  <si>
    <t>29/05/1991</t>
  </si>
  <si>
    <t>CĐĐH Kế toán 6_K10</t>
  </si>
  <si>
    <t>DANH SÁCH HSSV THUỘC DIỆN CẤP BÙ BỔ SUNG TIỀN MIỄN, GIẢM HỌC PHÍ  THEO NGHỊ ĐỊNH 86/2015/NĐ-CP</t>
  </si>
  <si>
    <t>Nguyễn Thị</t>
  </si>
  <si>
    <t>19/04/1994</t>
  </si>
  <si>
    <t>CĐĐH Kế toán 5_K10</t>
  </si>
  <si>
    <t>0974010165</t>
  </si>
  <si>
    <t>Bùi Văn</t>
  </si>
  <si>
    <t>Nhất</t>
  </si>
  <si>
    <t>09/12/92</t>
  </si>
  <si>
    <t>CĐĐH CK 2</t>
  </si>
  <si>
    <t>Thu</t>
  </si>
  <si>
    <t>13/12/1994</t>
  </si>
  <si>
    <t>CĐĐH Kế toán 4_K10</t>
  </si>
  <si>
    <t>Hoàng</t>
  </si>
  <si>
    <t>27/10/1997</t>
  </si>
  <si>
    <t>ÐH Công nghệ kỹ thuật Điện 3</t>
  </si>
  <si>
    <t>Hòa</t>
  </si>
  <si>
    <t>22/09/1997</t>
  </si>
  <si>
    <t>ÐH Kế toán 2</t>
  </si>
  <si>
    <t>Nguyễn Vũ Hải</t>
  </si>
  <si>
    <t>24/09/1997</t>
  </si>
  <si>
    <t>ĐH Quản trị Kinh doanh DL 1</t>
  </si>
  <si>
    <t>Thổ(2405)</t>
  </si>
  <si>
    <t>Lại Thị Thanh</t>
  </si>
  <si>
    <t>Thảo</t>
  </si>
  <si>
    <t>28/05/1992</t>
  </si>
  <si>
    <t>CĐĐH Kế toán 3_K10</t>
  </si>
  <si>
    <t>Linh Đức</t>
  </si>
  <si>
    <t>25/02/1997</t>
  </si>
  <si>
    <t>CÐ  CNKT Ô tô (C03) 4</t>
  </si>
  <si>
    <t>31/01/1997</t>
  </si>
  <si>
    <t>CÐ  Công nghệ  may(C10) 3</t>
  </si>
  <si>
    <t>Hai trăm linh một triệu một trăm bốn mươi lăm nghìn đồng</t>
  </si>
  <si>
    <t>(Ban hành kèm theo Quyết định số:  756  ngày 16 tháng 6 năm 2016)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</si>
</sst>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4">
    <font>
      <sz val="11"/>
      <color theme="1"/>
      <name val="Calibri"/>
      <family val="2"/>
      <scheme val="minor"/>
    </font>
    <font>
      <sz val="12"/>
      <name val=".VnTime"/>
      <family val="2"/>
    </font>
    <font>
      <sz val="12"/>
      <name val=".VnTime"/>
      <family val="2"/>
    </font>
    <font>
      <sz val="10"/>
      <name val="MS Sans Serif"/>
      <family val="2"/>
    </font>
    <font>
      <sz val="10"/>
      <name val="Arial"/>
      <family val="2"/>
    </font>
    <font>
      <b/>
      <sz val="13"/>
      <name val="Times New Roman"/>
      <family val="1"/>
    </font>
    <font>
      <sz val="13"/>
      <color theme="1"/>
      <name val="Calibri"/>
      <family val="2"/>
      <scheme val="minor"/>
    </font>
    <font>
      <sz val="13"/>
      <name val=".VnTime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1"/>
      <name val="MS Sans Serif"/>
      <family val="2"/>
    </font>
    <font>
      <sz val="8.5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sz val="8.5"/>
      <color indexed="10"/>
      <name val="MS Sans Serif"/>
      <family val="2"/>
    </font>
    <font>
      <b/>
      <sz val="8.5"/>
      <name val="MS Sans Serif"/>
      <family val="2"/>
    </font>
    <font>
      <sz val="8.5"/>
      <color theme="1"/>
      <name val="MS Sans Serif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.5"/>
      <color theme="1"/>
      <name val="MS Sans Serif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8.5"/>
      <color rgb="FF111111"/>
      <name val="MS Sans Serif"/>
      <family val="2"/>
    </font>
    <font>
      <sz val="10"/>
      <color rgb="FF1111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theme="1"/>
      <name val="Times New Roman"/>
      <family val="1"/>
    </font>
    <font>
      <b/>
      <i/>
      <sz val="14"/>
      <name val="Times New Roman"/>
      <family val="1"/>
    </font>
    <font>
      <sz val="10"/>
      <name val="VK Sans Serif"/>
      <family val="2"/>
    </font>
    <font>
      <b/>
      <sz val="14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528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134">
    <xf numFmtId="0" fontId="0" fillId="0" borderId="0" xfId="0"/>
    <xf numFmtId="0" fontId="9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9" fillId="2" borderId="2" xfId="527" applyNumberFormat="1" applyFont="1" applyFill="1" applyBorder="1" applyAlignment="1">
      <alignment horizontal="center" vertical="center" wrapText="1"/>
    </xf>
    <xf numFmtId="164" fontId="12" fillId="2" borderId="0" xfId="527" applyNumberFormat="1" applyFont="1" applyFill="1"/>
    <xf numFmtId="0" fontId="9" fillId="2" borderId="0" xfId="0" applyFont="1" applyFill="1"/>
    <xf numFmtId="0" fontId="13" fillId="0" borderId="1" xfId="1" applyFont="1" applyBorder="1" applyAlignment="1">
      <alignment horizontal="left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527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164" fontId="17" fillId="2" borderId="1" xfId="527" applyNumberFormat="1" applyFont="1" applyFill="1" applyBorder="1" applyAlignment="1">
      <alignment horizontal="center" wrapText="1"/>
    </xf>
    <xf numFmtId="0" fontId="14" fillId="2" borderId="0" xfId="0" applyFont="1" applyFill="1"/>
    <xf numFmtId="0" fontId="13" fillId="2" borderId="0" xfId="0" quotePrefix="1" applyNumberFormat="1" applyFont="1" applyFill="1" applyBorder="1" applyAlignment="1">
      <alignment horizontal="left"/>
    </xf>
    <xf numFmtId="0" fontId="15" fillId="2" borderId="0" xfId="0" quotePrefix="1" applyNumberFormat="1" applyFont="1" applyFill="1" applyBorder="1" applyAlignment="1"/>
    <xf numFmtId="0" fontId="14" fillId="2" borderId="0" xfId="0" applyFont="1" applyFill="1" applyAlignment="1">
      <alignment horizontal="left" wrapText="1"/>
    </xf>
    <xf numFmtId="0" fontId="13" fillId="2" borderId="0" xfId="0" applyFont="1" applyFill="1" applyBorder="1" applyAlignment="1">
      <alignment horizontal="center"/>
    </xf>
    <xf numFmtId="0" fontId="14" fillId="2" borderId="0" xfId="0" quotePrefix="1" applyNumberFormat="1" applyFont="1" applyFill="1" applyBorder="1" applyAlignment="1">
      <alignment horizontal="left" wrapText="1"/>
    </xf>
    <xf numFmtId="0" fontId="13" fillId="2" borderId="0" xfId="0" applyNumberFormat="1" applyFont="1" applyFill="1" applyBorder="1" applyAlignment="1">
      <alignment horizontal="left"/>
    </xf>
    <xf numFmtId="164" fontId="15" fillId="2" borderId="0" xfId="0" applyNumberFormat="1" applyFont="1" applyFill="1" applyBorder="1" applyAlignment="1"/>
    <xf numFmtId="164" fontId="15" fillId="2" borderId="0" xfId="0" applyNumberFormat="1" applyFont="1" applyFill="1" applyBorder="1" applyAlignment="1">
      <alignment horizontal="left" wrapText="1"/>
    </xf>
    <xf numFmtId="164" fontId="13" fillId="2" borderId="0" xfId="0" applyNumberFormat="1" applyFont="1" applyFill="1" applyBorder="1" applyAlignment="1">
      <alignment horizontal="center"/>
    </xf>
    <xf numFmtId="164" fontId="31" fillId="2" borderId="0" xfId="2" applyNumberFormat="1" applyFont="1" applyFill="1" applyBorder="1"/>
    <xf numFmtId="0" fontId="13" fillId="2" borderId="0" xfId="0" applyNumberFormat="1" applyFont="1" applyFill="1" applyBorder="1" applyAlignment="1">
      <alignment horizontal="center"/>
    </xf>
    <xf numFmtId="0" fontId="15" fillId="2" borderId="0" xfId="0" applyNumberFormat="1" applyFont="1" applyFill="1" applyBorder="1" applyAlignment="1">
      <alignment horizontal="left" wrapText="1"/>
    </xf>
    <xf numFmtId="164" fontId="23" fillId="2" borderId="0" xfId="0" quotePrefix="1" applyNumberFormat="1" applyFont="1" applyFill="1" applyBorder="1" applyAlignment="1"/>
    <xf numFmtId="0" fontId="0" fillId="2" borderId="0" xfId="0" applyFill="1"/>
    <xf numFmtId="0" fontId="15" fillId="0" borderId="1" xfId="1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/>
    </xf>
    <xf numFmtId="0" fontId="15" fillId="2" borderId="0" xfId="0" applyFont="1" applyFill="1"/>
    <xf numFmtId="0" fontId="3" fillId="2" borderId="0" xfId="0" quotePrefix="1" applyNumberFormat="1" applyFont="1" applyFill="1" applyBorder="1" applyAlignment="1">
      <alignment horizontal="center"/>
    </xf>
    <xf numFmtId="0" fontId="15" fillId="0" borderId="1" xfId="1" applyFont="1" applyFill="1" applyBorder="1" applyAlignment="1"/>
    <xf numFmtId="0" fontId="13" fillId="2" borderId="1" xfId="0" applyFont="1" applyFill="1" applyBorder="1" applyAlignment="1">
      <alignment horizontal="center"/>
    </xf>
    <xf numFmtId="0" fontId="13" fillId="2" borderId="1" xfId="0" quotePrefix="1" applyNumberFormat="1" applyFont="1" applyFill="1" applyBorder="1" applyAlignment="1">
      <alignment horizontal="left"/>
    </xf>
    <xf numFmtId="0" fontId="14" fillId="2" borderId="1" xfId="0" quotePrefix="1" applyNumberFormat="1" applyFont="1" applyFill="1" applyBorder="1"/>
    <xf numFmtId="0" fontId="15" fillId="2" borderId="1" xfId="0" quotePrefix="1" applyNumberFormat="1" applyFont="1" applyFill="1" applyBorder="1" applyAlignment="1">
      <alignment horizontal="left"/>
    </xf>
    <xf numFmtId="164" fontId="18" fillId="2" borderId="1" xfId="527" applyNumberFormat="1" applyFont="1" applyFill="1" applyBorder="1"/>
    <xf numFmtId="0" fontId="14" fillId="2" borderId="1" xfId="0" applyFont="1" applyFill="1" applyBorder="1"/>
    <xf numFmtId="0" fontId="18" fillId="2" borderId="1" xfId="0" applyFont="1" applyFill="1" applyBorder="1" applyAlignment="1">
      <alignment horizontal="center"/>
    </xf>
    <xf numFmtId="0" fontId="15" fillId="2" borderId="1" xfId="0" applyFont="1" applyFill="1" applyBorder="1"/>
    <xf numFmtId="164" fontId="0" fillId="2" borderId="1" xfId="0" applyNumberFormat="1" applyFill="1" applyBorder="1"/>
    <xf numFmtId="0" fontId="24" fillId="2" borderId="8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164" fontId="21" fillId="2" borderId="1" xfId="527" applyNumberFormat="1" applyFont="1" applyFill="1" applyBorder="1"/>
    <xf numFmtId="0" fontId="0" fillId="2" borderId="1" xfId="0" applyFill="1" applyBorder="1"/>
    <xf numFmtId="0" fontId="16" fillId="2" borderId="1" xfId="0" applyFont="1" applyFill="1" applyBorder="1" applyAlignment="1">
      <alignment horizontal="center"/>
    </xf>
    <xf numFmtId="0" fontId="16" fillId="2" borderId="1" xfId="0" quotePrefix="1" applyNumberFormat="1" applyFont="1" applyFill="1" applyBorder="1" applyAlignment="1">
      <alignment horizontal="left"/>
    </xf>
    <xf numFmtId="0" fontId="27" fillId="2" borderId="1" xfId="0" quotePrefix="1" applyNumberFormat="1" applyFont="1" applyFill="1" applyBorder="1"/>
    <xf numFmtId="0" fontId="16" fillId="2" borderId="1" xfId="0" quotePrefix="1" applyNumberFormat="1" applyFont="1" applyFill="1" applyBorder="1" applyAlignment="1"/>
    <xf numFmtId="0" fontId="28" fillId="2" borderId="1" xfId="0" quotePrefix="1" applyNumberFormat="1" applyFont="1" applyFill="1" applyBorder="1"/>
    <xf numFmtId="0" fontId="14" fillId="2" borderId="1" xfId="318" quotePrefix="1" applyNumberFormat="1" applyFont="1" applyFill="1" applyBorder="1"/>
    <xf numFmtId="0" fontId="13" fillId="2" borderId="1" xfId="0" quotePrefix="1" applyNumberFormat="1" applyFont="1" applyFill="1" applyBorder="1"/>
    <xf numFmtId="0" fontId="15" fillId="2" borderId="1" xfId="0" quotePrefix="1" applyNumberFormat="1" applyFont="1" applyFill="1" applyBorder="1"/>
    <xf numFmtId="49" fontId="15" fillId="2" borderId="1" xfId="0" applyNumberFormat="1" applyFont="1" applyFill="1" applyBorder="1"/>
    <xf numFmtId="0" fontId="13" fillId="2" borderId="1" xfId="0" quotePrefix="1" applyNumberFormat="1" applyFont="1" applyFill="1" applyBorder="1" applyAlignment="1"/>
    <xf numFmtId="0" fontId="13" fillId="2" borderId="1" xfId="0" quotePrefix="1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left"/>
    </xf>
    <xf numFmtId="49" fontId="14" fillId="2" borderId="1" xfId="0" applyNumberFormat="1" applyFont="1" applyFill="1" applyBorder="1"/>
    <xf numFmtId="49" fontId="13" fillId="2" borderId="1" xfId="0" applyNumberFormat="1" applyFont="1" applyFill="1" applyBorder="1"/>
    <xf numFmtId="0" fontId="18" fillId="2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14" fontId="13" fillId="2" borderId="1" xfId="0" applyNumberFormat="1" applyFont="1" applyFill="1" applyBorder="1" applyAlignment="1"/>
    <xf numFmtId="0" fontId="13" fillId="2" borderId="1" xfId="1" applyFont="1" applyFill="1" applyBorder="1" applyAlignment="1">
      <alignment horizontal="left"/>
    </xf>
    <xf numFmtId="0" fontId="13" fillId="2" borderId="1" xfId="1" quotePrefix="1" applyNumberFormat="1" applyFont="1" applyFill="1" applyBorder="1" applyAlignment="1">
      <alignment horizontal="left"/>
    </xf>
    <xf numFmtId="0" fontId="14" fillId="2" borderId="1" xfId="1" quotePrefix="1" applyNumberFormat="1" applyFont="1" applyFill="1" applyBorder="1"/>
    <xf numFmtId="0" fontId="13" fillId="2" borderId="1" xfId="1" quotePrefix="1" applyNumberFormat="1" applyFont="1" applyFill="1" applyBorder="1" applyAlignment="1"/>
    <xf numFmtId="0" fontId="15" fillId="2" borderId="1" xfId="1" applyFont="1" applyFill="1" applyBorder="1" applyAlignment="1"/>
    <xf numFmtId="49" fontId="14" fillId="2" borderId="1" xfId="0" applyNumberFormat="1" applyFont="1" applyFill="1" applyBorder="1" applyAlignment="1">
      <alignment horizontal="left"/>
    </xf>
    <xf numFmtId="14" fontId="13" fillId="2" borderId="1" xfId="0" applyNumberFormat="1" applyFont="1" applyFill="1" applyBorder="1" applyAlignment="1">
      <alignment horizontal="left"/>
    </xf>
    <xf numFmtId="49" fontId="15" fillId="2" borderId="1" xfId="0" applyNumberFormat="1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0" fillId="2" borderId="10" xfId="0" applyFill="1" applyBorder="1"/>
    <xf numFmtId="0" fontId="0" fillId="2" borderId="2" xfId="0" applyFill="1" applyBorder="1"/>
    <xf numFmtId="0" fontId="22" fillId="2" borderId="2" xfId="0" applyFont="1" applyFill="1" applyBorder="1" applyAlignment="1">
      <alignment horizontal="center"/>
    </xf>
    <xf numFmtId="0" fontId="0" fillId="2" borderId="7" xfId="0" applyFill="1" applyBorder="1"/>
    <xf numFmtId="0" fontId="0" fillId="2" borderId="6" xfId="0" applyFill="1" applyBorder="1"/>
    <xf numFmtId="0" fontId="22" fillId="2" borderId="6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3" fillId="2" borderId="1" xfId="1" quotePrefix="1" applyFont="1" applyFill="1" applyBorder="1" applyAlignment="1">
      <alignment horizontal="left"/>
    </xf>
    <xf numFmtId="0" fontId="22" fillId="2" borderId="1" xfId="0" applyFont="1" applyFill="1" applyBorder="1"/>
    <xf numFmtId="14" fontId="22" fillId="2" borderId="1" xfId="0" applyNumberFormat="1" applyFont="1" applyFill="1" applyBorder="1"/>
    <xf numFmtId="0" fontId="13" fillId="2" borderId="1" xfId="1" applyFont="1" applyFill="1" applyBorder="1" applyAlignment="1">
      <alignment horizontal="center"/>
    </xf>
    <xf numFmtId="0" fontId="14" fillId="2" borderId="1" xfId="1" applyFont="1" applyFill="1" applyBorder="1"/>
    <xf numFmtId="14" fontId="13" fillId="2" borderId="1" xfId="1" applyNumberFormat="1" applyFont="1" applyFill="1" applyBorder="1" applyAlignment="1">
      <alignment horizontal="left"/>
    </xf>
    <xf numFmtId="0" fontId="15" fillId="2" borderId="1" xfId="1" applyFont="1" applyFill="1" applyBorder="1"/>
    <xf numFmtId="0" fontId="6" fillId="2" borderId="0" xfId="0" applyFont="1" applyFill="1"/>
    <xf numFmtId="0" fontId="7" fillId="2" borderId="0" xfId="1" applyFont="1" applyFill="1"/>
    <xf numFmtId="0" fontId="15" fillId="2" borderId="1" xfId="1" applyFont="1" applyFill="1" applyBorder="1" applyAlignment="1">
      <alignment horizontal="left" wrapText="1"/>
    </xf>
    <xf numFmtId="14" fontId="13" fillId="2" borderId="1" xfId="0" applyNumberFormat="1" applyFont="1" applyFill="1" applyBorder="1"/>
    <xf numFmtId="0" fontId="33" fillId="2" borderId="1" xfId="0" applyFont="1" applyFill="1" applyBorder="1"/>
    <xf numFmtId="14" fontId="25" fillId="2" borderId="1" xfId="0" applyNumberFormat="1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left"/>
    </xf>
    <xf numFmtId="0" fontId="29" fillId="2" borderId="3" xfId="0" applyFont="1" applyFill="1" applyBorder="1"/>
    <xf numFmtId="0" fontId="19" fillId="2" borderId="3" xfId="0" applyFont="1" applyFill="1" applyBorder="1"/>
    <xf numFmtId="0" fontId="18" fillId="2" borderId="3" xfId="0" applyFont="1" applyFill="1" applyBorder="1"/>
    <xf numFmtId="0" fontId="20" fillId="2" borderId="3" xfId="0" applyFont="1" applyFill="1" applyBorder="1"/>
    <xf numFmtId="0" fontId="33" fillId="2" borderId="3" xfId="0" applyFont="1" applyFill="1" applyBorder="1"/>
    <xf numFmtId="164" fontId="18" fillId="2" borderId="3" xfId="527" applyNumberFormat="1" applyFont="1" applyFill="1" applyBorder="1"/>
    <xf numFmtId="164" fontId="21" fillId="2" borderId="3" xfId="527" applyNumberFormat="1" applyFont="1" applyFill="1" applyBorder="1"/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9" fillId="2" borderId="0" xfId="0" applyFont="1" applyFill="1"/>
    <xf numFmtId="0" fontId="18" fillId="2" borderId="0" xfId="0" applyFont="1" applyFill="1"/>
    <xf numFmtId="0" fontId="20" fillId="2" borderId="0" xfId="0" applyFont="1" applyFill="1"/>
    <xf numFmtId="0" fontId="33" fillId="2" borderId="0" xfId="0" applyFont="1" applyFill="1"/>
    <xf numFmtId="164" fontId="18" fillId="2" borderId="0" xfId="527" applyNumberFormat="1" applyFont="1" applyFill="1"/>
    <xf numFmtId="0" fontId="10" fillId="2" borderId="2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left" wrapText="1"/>
    </xf>
    <xf numFmtId="49" fontId="14" fillId="0" borderId="1" xfId="1" applyNumberFormat="1" applyFont="1" applyBorder="1"/>
    <xf numFmtId="49" fontId="13" fillId="0" borderId="1" xfId="1" applyNumberFormat="1" applyFont="1" applyBorder="1"/>
    <xf numFmtId="0" fontId="13" fillId="0" borderId="1" xfId="1" quotePrefix="1" applyNumberFormat="1" applyFont="1" applyBorder="1" applyAlignment="1">
      <alignment horizontal="center"/>
    </xf>
    <xf numFmtId="49" fontId="13" fillId="0" borderId="1" xfId="1" applyNumberFormat="1" applyFont="1" applyBorder="1" applyAlignment="1">
      <alignment horizontal="left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0" fontId="30" fillId="2" borderId="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32" fillId="2" borderId="0" xfId="0" applyFont="1" applyFill="1" applyAlignment="1">
      <alignment horizontal="center"/>
    </xf>
  </cellXfs>
  <cellStyles count="528">
    <cellStyle name="Comma" xfId="527" builtinId="3"/>
    <cellStyle name="Comma 3" xfId="2"/>
    <cellStyle name="Normal" xfId="0" builtinId="0"/>
    <cellStyle name="Normal 10" xfId="3"/>
    <cellStyle name="Normal 2" xfId="1"/>
    <cellStyle name="Normal 2 10" xfId="5"/>
    <cellStyle name="Normal 2 100" xfId="6"/>
    <cellStyle name="Normal 2 101" xfId="7"/>
    <cellStyle name="Normal 2 102" xfId="8"/>
    <cellStyle name="Normal 2 103" xfId="9"/>
    <cellStyle name="Normal 2 104" xfId="10"/>
    <cellStyle name="Normal 2 105" xfId="11"/>
    <cellStyle name="Normal 2 11" xfId="12"/>
    <cellStyle name="Normal 2 12" xfId="13"/>
    <cellStyle name="Normal 2 13" xfId="14"/>
    <cellStyle name="Normal 2 14" xfId="15"/>
    <cellStyle name="Normal 2 15" xfId="16"/>
    <cellStyle name="Normal 2 16" xfId="17"/>
    <cellStyle name="Normal 2 17" xfId="18"/>
    <cellStyle name="Normal 2 18" xfId="19"/>
    <cellStyle name="Normal 2 19" xfId="20"/>
    <cellStyle name="Normal 2 2" xfId="4"/>
    <cellStyle name="Normal 2 2 10" xfId="22"/>
    <cellStyle name="Normal 2 2 100" xfId="23"/>
    <cellStyle name="Normal 2 2 101" xfId="24"/>
    <cellStyle name="Normal 2 2 102" xfId="25"/>
    <cellStyle name="Normal 2 2 103" xfId="26"/>
    <cellStyle name="Normal 2 2 104" xfId="27"/>
    <cellStyle name="Normal 2 2 105" xfId="28"/>
    <cellStyle name="Normal 2 2 11" xfId="29"/>
    <cellStyle name="Normal 2 2 12" xfId="30"/>
    <cellStyle name="Normal 2 2 13" xfId="31"/>
    <cellStyle name="Normal 2 2 14" xfId="32"/>
    <cellStyle name="Normal 2 2 15" xfId="33"/>
    <cellStyle name="Normal 2 2 16" xfId="34"/>
    <cellStyle name="Normal 2 2 17" xfId="35"/>
    <cellStyle name="Normal 2 2 18" xfId="36"/>
    <cellStyle name="Normal 2 2 19" xfId="37"/>
    <cellStyle name="Normal 2 2 2" xfId="21"/>
    <cellStyle name="Normal 2 2 2 2" xfId="38"/>
    <cellStyle name="Normal 2 2 20" xfId="39"/>
    <cellStyle name="Normal 2 2 21" xfId="40"/>
    <cellStyle name="Normal 2 2 22" xfId="41"/>
    <cellStyle name="Normal 2 2 23" xfId="42"/>
    <cellStyle name="Normal 2 2 24" xfId="43"/>
    <cellStyle name="Normal 2 2 25" xfId="44"/>
    <cellStyle name="Normal 2 2 26" xfId="45"/>
    <cellStyle name="Normal 2 2 27" xfId="46"/>
    <cellStyle name="Normal 2 2 28" xfId="47"/>
    <cellStyle name="Normal 2 2 29" xfId="48"/>
    <cellStyle name="Normal 2 2 3" xfId="49"/>
    <cellStyle name="Normal 2 2 30" xfId="50"/>
    <cellStyle name="Normal 2 2 31" xfId="51"/>
    <cellStyle name="Normal 2 2 32" xfId="52"/>
    <cellStyle name="Normal 2 2 33" xfId="53"/>
    <cellStyle name="Normal 2 2 34" xfId="54"/>
    <cellStyle name="Normal 2 2 35" xfId="55"/>
    <cellStyle name="Normal 2 2 36" xfId="56"/>
    <cellStyle name="Normal 2 2 37" xfId="57"/>
    <cellStyle name="Normal 2 2 38" xfId="58"/>
    <cellStyle name="Normal 2 2 39" xfId="59"/>
    <cellStyle name="Normal 2 2 4" xfId="60"/>
    <cellStyle name="Normal 2 2 40" xfId="61"/>
    <cellStyle name="Normal 2 2 41" xfId="62"/>
    <cellStyle name="Normal 2 2 42" xfId="63"/>
    <cellStyle name="Normal 2 2 43" xfId="64"/>
    <cellStyle name="Normal 2 2 44" xfId="65"/>
    <cellStyle name="Normal 2 2 45" xfId="66"/>
    <cellStyle name="Normal 2 2 46" xfId="67"/>
    <cellStyle name="Normal 2 2 47" xfId="68"/>
    <cellStyle name="Normal 2 2 48" xfId="69"/>
    <cellStyle name="Normal 2 2 49" xfId="70"/>
    <cellStyle name="Normal 2 2 5" xfId="71"/>
    <cellStyle name="Normal 2 2 50" xfId="72"/>
    <cellStyle name="Normal 2 2 51" xfId="73"/>
    <cellStyle name="Normal 2 2 52" xfId="74"/>
    <cellStyle name="Normal 2 2 53" xfId="75"/>
    <cellStyle name="Normal 2 2 54" xfId="76"/>
    <cellStyle name="Normal 2 2 55" xfId="77"/>
    <cellStyle name="Normal 2 2 56" xfId="78"/>
    <cellStyle name="Normal 2 2 57" xfId="79"/>
    <cellStyle name="Normal 2 2 58" xfId="80"/>
    <cellStyle name="Normal 2 2 59" xfId="81"/>
    <cellStyle name="Normal 2 2 6" xfId="82"/>
    <cellStyle name="Normal 2 2 60" xfId="83"/>
    <cellStyle name="Normal 2 2 61" xfId="84"/>
    <cellStyle name="Normal 2 2 62" xfId="85"/>
    <cellStyle name="Normal 2 2 63" xfId="86"/>
    <cellStyle name="Normal 2 2 64" xfId="87"/>
    <cellStyle name="Normal 2 2 65" xfId="88"/>
    <cellStyle name="Normal 2 2 66" xfId="89"/>
    <cellStyle name="Normal 2 2 67" xfId="90"/>
    <cellStyle name="Normal 2 2 68" xfId="91"/>
    <cellStyle name="Normal 2 2 69" xfId="92"/>
    <cellStyle name="Normal 2 2 7" xfId="93"/>
    <cellStyle name="Normal 2 2 70" xfId="94"/>
    <cellStyle name="Normal 2 2 71" xfId="95"/>
    <cellStyle name="Normal 2 2 72" xfId="96"/>
    <cellStyle name="Normal 2 2 73" xfId="97"/>
    <cellStyle name="Normal 2 2 74" xfId="98"/>
    <cellStyle name="Normal 2 2 75" xfId="99"/>
    <cellStyle name="Normal 2 2 76" xfId="100"/>
    <cellStyle name="Normal 2 2 77" xfId="101"/>
    <cellStyle name="Normal 2 2 78" xfId="102"/>
    <cellStyle name="Normal 2 2 79" xfId="103"/>
    <cellStyle name="Normal 2 2 8" xfId="104"/>
    <cellStyle name="Normal 2 2 80" xfId="105"/>
    <cellStyle name="Normal 2 2 81" xfId="106"/>
    <cellStyle name="Normal 2 2 82" xfId="107"/>
    <cellStyle name="Normal 2 2 83" xfId="108"/>
    <cellStyle name="Normal 2 2 84" xfId="109"/>
    <cellStyle name="Normal 2 2 85" xfId="110"/>
    <cellStyle name="Normal 2 2 86" xfId="111"/>
    <cellStyle name="Normal 2 2 87" xfId="112"/>
    <cellStyle name="Normal 2 2 88" xfId="113"/>
    <cellStyle name="Normal 2 2 89" xfId="114"/>
    <cellStyle name="Normal 2 2 9" xfId="115"/>
    <cellStyle name="Normal 2 2 90" xfId="116"/>
    <cellStyle name="Normal 2 2 91" xfId="117"/>
    <cellStyle name="Normal 2 2 92" xfId="118"/>
    <cellStyle name="Normal 2 2 93" xfId="119"/>
    <cellStyle name="Normal 2 2 94" xfId="120"/>
    <cellStyle name="Normal 2 2 95" xfId="121"/>
    <cellStyle name="Normal 2 2 96" xfId="122"/>
    <cellStyle name="Normal 2 2 97" xfId="123"/>
    <cellStyle name="Normal 2 2 98" xfId="124"/>
    <cellStyle name="Normal 2 2 9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0" xfId="137"/>
    <cellStyle name="Normal 2 31" xfId="138"/>
    <cellStyle name="Normal 2 32" xfId="139"/>
    <cellStyle name="Normal 2 33" xfId="140"/>
    <cellStyle name="Normal 2 34" xfId="141"/>
    <cellStyle name="Normal 2 35" xfId="142"/>
    <cellStyle name="Normal 2 36" xfId="143"/>
    <cellStyle name="Normal 2 37" xfId="144"/>
    <cellStyle name="Normal 2 38" xfId="145"/>
    <cellStyle name="Normal 2 39" xfId="146"/>
    <cellStyle name="Normal 2 4" xfId="147"/>
    <cellStyle name="Normal 2 40" xfId="148"/>
    <cellStyle name="Normal 2 41" xfId="149"/>
    <cellStyle name="Normal 2 42" xfId="150"/>
    <cellStyle name="Normal 2 43" xfId="151"/>
    <cellStyle name="Normal 2 44" xfId="152"/>
    <cellStyle name="Normal 2 45" xfId="153"/>
    <cellStyle name="Normal 2 46" xfId="154"/>
    <cellStyle name="Normal 2 47" xfId="155"/>
    <cellStyle name="Normal 2 48" xfId="156"/>
    <cellStyle name="Normal 2 49" xfId="157"/>
    <cellStyle name="Normal 2 5" xfId="158"/>
    <cellStyle name="Normal 2 50" xfId="159"/>
    <cellStyle name="Normal 2 51" xfId="160"/>
    <cellStyle name="Normal 2 52" xfId="161"/>
    <cellStyle name="Normal 2 53" xfId="162"/>
    <cellStyle name="Normal 2 54" xfId="163"/>
    <cellStyle name="Normal 2 55" xfId="164"/>
    <cellStyle name="Normal 2 56" xfId="165"/>
    <cellStyle name="Normal 2 57" xfId="166"/>
    <cellStyle name="Normal 2 58" xfId="167"/>
    <cellStyle name="Normal 2 59" xfId="168"/>
    <cellStyle name="Normal 2 6" xfId="169"/>
    <cellStyle name="Normal 2 60" xfId="170"/>
    <cellStyle name="Normal 2 61" xfId="171"/>
    <cellStyle name="Normal 2 62" xfId="172"/>
    <cellStyle name="Normal 2 63" xfId="173"/>
    <cellStyle name="Normal 2 64" xfId="174"/>
    <cellStyle name="Normal 2 65" xfId="175"/>
    <cellStyle name="Normal 2 66" xfId="176"/>
    <cellStyle name="Normal 2 67" xfId="177"/>
    <cellStyle name="Normal 2 68" xfId="178"/>
    <cellStyle name="Normal 2 69" xfId="179"/>
    <cellStyle name="Normal 2 7" xfId="180"/>
    <cellStyle name="Normal 2 70" xfId="181"/>
    <cellStyle name="Normal 2 71" xfId="182"/>
    <cellStyle name="Normal 2 72" xfId="183"/>
    <cellStyle name="Normal 2 73" xfId="184"/>
    <cellStyle name="Normal 2 74" xfId="185"/>
    <cellStyle name="Normal 2 75" xfId="186"/>
    <cellStyle name="Normal 2 76" xfId="187"/>
    <cellStyle name="Normal 2 77" xfId="188"/>
    <cellStyle name="Normal 2 78" xfId="189"/>
    <cellStyle name="Normal 2 79" xfId="190"/>
    <cellStyle name="Normal 2 8" xfId="191"/>
    <cellStyle name="Normal 2 80" xfId="192"/>
    <cellStyle name="Normal 2 81" xfId="193"/>
    <cellStyle name="Normal 2 82" xfId="194"/>
    <cellStyle name="Normal 2 83" xfId="195"/>
    <cellStyle name="Normal 2 84" xfId="196"/>
    <cellStyle name="Normal 2 85" xfId="197"/>
    <cellStyle name="Normal 2 86" xfId="198"/>
    <cellStyle name="Normal 2 87" xfId="199"/>
    <cellStyle name="Normal 2 88" xfId="200"/>
    <cellStyle name="Normal 2 89" xfId="201"/>
    <cellStyle name="Normal 2 9" xfId="202"/>
    <cellStyle name="Normal 2 90" xfId="203"/>
    <cellStyle name="Normal 2 91" xfId="204"/>
    <cellStyle name="Normal 2 92" xfId="205"/>
    <cellStyle name="Normal 2 93" xfId="206"/>
    <cellStyle name="Normal 2 94" xfId="207"/>
    <cellStyle name="Normal 2 95" xfId="208"/>
    <cellStyle name="Normal 2 96" xfId="209"/>
    <cellStyle name="Normal 2 97" xfId="210"/>
    <cellStyle name="Normal 2 98" xfId="211"/>
    <cellStyle name="Normal 2 99" xfId="212"/>
    <cellStyle name="Normal 3 10" xfId="213"/>
    <cellStyle name="Normal 3 100" xfId="214"/>
    <cellStyle name="Normal 3 101" xfId="215"/>
    <cellStyle name="Normal 3 102" xfId="216"/>
    <cellStyle name="Normal 3 103" xfId="217"/>
    <cellStyle name="Normal 3 104" xfId="218"/>
    <cellStyle name="Normal 3 105" xfId="219"/>
    <cellStyle name="Normal 3 11" xfId="220"/>
    <cellStyle name="Normal 3 12" xfId="221"/>
    <cellStyle name="Normal 3 13" xfId="222"/>
    <cellStyle name="Normal 3 14" xfId="223"/>
    <cellStyle name="Normal 3 15" xfId="224"/>
    <cellStyle name="Normal 3 16" xfId="225"/>
    <cellStyle name="Normal 3 17" xfId="226"/>
    <cellStyle name="Normal 3 18" xfId="227"/>
    <cellStyle name="Normal 3 19" xfId="228"/>
    <cellStyle name="Normal 3 2" xfId="229"/>
    <cellStyle name="Normal 3 20" xfId="230"/>
    <cellStyle name="Normal 3 21" xfId="231"/>
    <cellStyle name="Normal 3 22" xfId="232"/>
    <cellStyle name="Normal 3 23" xfId="233"/>
    <cellStyle name="Normal 3 24" xfId="234"/>
    <cellStyle name="Normal 3 25" xfId="235"/>
    <cellStyle name="Normal 3 26" xfId="236"/>
    <cellStyle name="Normal 3 27" xfId="237"/>
    <cellStyle name="Normal 3 28" xfId="238"/>
    <cellStyle name="Normal 3 29" xfId="239"/>
    <cellStyle name="Normal 3 3" xfId="240"/>
    <cellStyle name="Normal 3 30" xfId="241"/>
    <cellStyle name="Normal 3 31" xfId="242"/>
    <cellStyle name="Normal 3 32" xfId="243"/>
    <cellStyle name="Normal 3 33" xfId="244"/>
    <cellStyle name="Normal 3 34" xfId="245"/>
    <cellStyle name="Normal 3 35" xfId="246"/>
    <cellStyle name="Normal 3 36" xfId="247"/>
    <cellStyle name="Normal 3 37" xfId="248"/>
    <cellStyle name="Normal 3 38" xfId="249"/>
    <cellStyle name="Normal 3 39" xfId="250"/>
    <cellStyle name="Normal 3 4" xfId="251"/>
    <cellStyle name="Normal 3 40" xfId="252"/>
    <cellStyle name="Normal 3 41" xfId="253"/>
    <cellStyle name="Normal 3 42" xfId="254"/>
    <cellStyle name="Normal 3 43" xfId="255"/>
    <cellStyle name="Normal 3 44" xfId="256"/>
    <cellStyle name="Normal 3 45" xfId="257"/>
    <cellStyle name="Normal 3 46" xfId="258"/>
    <cellStyle name="Normal 3 47" xfId="259"/>
    <cellStyle name="Normal 3 48" xfId="260"/>
    <cellStyle name="Normal 3 49" xfId="261"/>
    <cellStyle name="Normal 3 5" xfId="262"/>
    <cellStyle name="Normal 3 50" xfId="263"/>
    <cellStyle name="Normal 3 51" xfId="264"/>
    <cellStyle name="Normal 3 52" xfId="265"/>
    <cellStyle name="Normal 3 53" xfId="266"/>
    <cellStyle name="Normal 3 54" xfId="267"/>
    <cellStyle name="Normal 3 55" xfId="268"/>
    <cellStyle name="Normal 3 56" xfId="269"/>
    <cellStyle name="Normal 3 57" xfId="270"/>
    <cellStyle name="Normal 3 58" xfId="271"/>
    <cellStyle name="Normal 3 59" xfId="272"/>
    <cellStyle name="Normal 3 6" xfId="273"/>
    <cellStyle name="Normal 3 60" xfId="274"/>
    <cellStyle name="Normal 3 61" xfId="275"/>
    <cellStyle name="Normal 3 62" xfId="276"/>
    <cellStyle name="Normal 3 63" xfId="277"/>
    <cellStyle name="Normal 3 64" xfId="278"/>
    <cellStyle name="Normal 3 65" xfId="279"/>
    <cellStyle name="Normal 3 66" xfId="280"/>
    <cellStyle name="Normal 3 67" xfId="281"/>
    <cellStyle name="Normal 3 68" xfId="282"/>
    <cellStyle name="Normal 3 69" xfId="283"/>
    <cellStyle name="Normal 3 7" xfId="284"/>
    <cellStyle name="Normal 3 70" xfId="285"/>
    <cellStyle name="Normal 3 71" xfId="286"/>
    <cellStyle name="Normal 3 72" xfId="287"/>
    <cellStyle name="Normal 3 73" xfId="288"/>
    <cellStyle name="Normal 3 74" xfId="289"/>
    <cellStyle name="Normal 3 75" xfId="290"/>
    <cellStyle name="Normal 3 76" xfId="291"/>
    <cellStyle name="Normal 3 77" xfId="292"/>
    <cellStyle name="Normal 3 78" xfId="293"/>
    <cellStyle name="Normal 3 79" xfId="294"/>
    <cellStyle name="Normal 3 8" xfId="295"/>
    <cellStyle name="Normal 3 80" xfId="296"/>
    <cellStyle name="Normal 3 81" xfId="297"/>
    <cellStyle name="Normal 3 82" xfId="298"/>
    <cellStyle name="Normal 3 83" xfId="299"/>
    <cellStyle name="Normal 3 84" xfId="300"/>
    <cellStyle name="Normal 3 85" xfId="301"/>
    <cellStyle name="Normal 3 86" xfId="302"/>
    <cellStyle name="Normal 3 87" xfId="303"/>
    <cellStyle name="Normal 3 88" xfId="304"/>
    <cellStyle name="Normal 3 89" xfId="305"/>
    <cellStyle name="Normal 3 9" xfId="306"/>
    <cellStyle name="Normal 3 90" xfId="307"/>
    <cellStyle name="Normal 3 91" xfId="308"/>
    <cellStyle name="Normal 3 92" xfId="309"/>
    <cellStyle name="Normal 3 93" xfId="310"/>
    <cellStyle name="Normal 3 94" xfId="311"/>
    <cellStyle name="Normal 3 95" xfId="312"/>
    <cellStyle name="Normal 3 96" xfId="313"/>
    <cellStyle name="Normal 3 97" xfId="314"/>
    <cellStyle name="Normal 3 98" xfId="315"/>
    <cellStyle name="Normal 3 99" xfId="316"/>
    <cellStyle name="Normal 4" xfId="317"/>
    <cellStyle name="Normal 5" xfId="318"/>
    <cellStyle name="Normal 5 10" xfId="319"/>
    <cellStyle name="Normal 5 100" xfId="320"/>
    <cellStyle name="Normal 5 101" xfId="321"/>
    <cellStyle name="Normal 5 102" xfId="322"/>
    <cellStyle name="Normal 5 103" xfId="323"/>
    <cellStyle name="Normal 5 104" xfId="324"/>
    <cellStyle name="Normal 5 105" xfId="325"/>
    <cellStyle name="Normal 5 11" xfId="326"/>
    <cellStyle name="Normal 5 12" xfId="327"/>
    <cellStyle name="Normal 5 13" xfId="328"/>
    <cellStyle name="Normal 5 14" xfId="329"/>
    <cellStyle name="Normal 5 15" xfId="330"/>
    <cellStyle name="Normal 5 16" xfId="331"/>
    <cellStyle name="Normal 5 17" xfId="332"/>
    <cellStyle name="Normal 5 18" xfId="333"/>
    <cellStyle name="Normal 5 19" xfId="334"/>
    <cellStyle name="Normal 5 2" xfId="335"/>
    <cellStyle name="Normal 5 20" xfId="336"/>
    <cellStyle name="Normal 5 21" xfId="337"/>
    <cellStyle name="Normal 5 22" xfId="338"/>
    <cellStyle name="Normal 5 23" xfId="339"/>
    <cellStyle name="Normal 5 24" xfId="340"/>
    <cellStyle name="Normal 5 25" xfId="341"/>
    <cellStyle name="Normal 5 26" xfId="342"/>
    <cellStyle name="Normal 5 27" xfId="343"/>
    <cellStyle name="Normal 5 28" xfId="344"/>
    <cellStyle name="Normal 5 29" xfId="345"/>
    <cellStyle name="Normal 5 3" xfId="346"/>
    <cellStyle name="Normal 5 30" xfId="347"/>
    <cellStyle name="Normal 5 31" xfId="348"/>
    <cellStyle name="Normal 5 32" xfId="349"/>
    <cellStyle name="Normal 5 33" xfId="350"/>
    <cellStyle name="Normal 5 34" xfId="351"/>
    <cellStyle name="Normal 5 35" xfId="352"/>
    <cellStyle name="Normal 5 36" xfId="353"/>
    <cellStyle name="Normal 5 37" xfId="354"/>
    <cellStyle name="Normal 5 38" xfId="355"/>
    <cellStyle name="Normal 5 39" xfId="356"/>
    <cellStyle name="Normal 5 4" xfId="357"/>
    <cellStyle name="Normal 5 40" xfId="358"/>
    <cellStyle name="Normal 5 41" xfId="359"/>
    <cellStyle name="Normal 5 42" xfId="360"/>
    <cellStyle name="Normal 5 43" xfId="361"/>
    <cellStyle name="Normal 5 44" xfId="362"/>
    <cellStyle name="Normal 5 45" xfId="363"/>
    <cellStyle name="Normal 5 46" xfId="364"/>
    <cellStyle name="Normal 5 47" xfId="365"/>
    <cellStyle name="Normal 5 48" xfId="366"/>
    <cellStyle name="Normal 5 49" xfId="367"/>
    <cellStyle name="Normal 5 5" xfId="368"/>
    <cellStyle name="Normal 5 50" xfId="369"/>
    <cellStyle name="Normal 5 51" xfId="370"/>
    <cellStyle name="Normal 5 52" xfId="371"/>
    <cellStyle name="Normal 5 53" xfId="372"/>
    <cellStyle name="Normal 5 54" xfId="373"/>
    <cellStyle name="Normal 5 55" xfId="374"/>
    <cellStyle name="Normal 5 56" xfId="375"/>
    <cellStyle name="Normal 5 57" xfId="376"/>
    <cellStyle name="Normal 5 58" xfId="377"/>
    <cellStyle name="Normal 5 59" xfId="378"/>
    <cellStyle name="Normal 5 6" xfId="379"/>
    <cellStyle name="Normal 5 60" xfId="380"/>
    <cellStyle name="Normal 5 61" xfId="381"/>
    <cellStyle name="Normal 5 62" xfId="382"/>
    <cellStyle name="Normal 5 63" xfId="383"/>
    <cellStyle name="Normal 5 64" xfId="384"/>
    <cellStyle name="Normal 5 65" xfId="385"/>
    <cellStyle name="Normal 5 66" xfId="386"/>
    <cellStyle name="Normal 5 67" xfId="387"/>
    <cellStyle name="Normal 5 68" xfId="388"/>
    <cellStyle name="Normal 5 69" xfId="389"/>
    <cellStyle name="Normal 5 7" xfId="390"/>
    <cellStyle name="Normal 5 70" xfId="391"/>
    <cellStyle name="Normal 5 71" xfId="392"/>
    <cellStyle name="Normal 5 72" xfId="393"/>
    <cellStyle name="Normal 5 73" xfId="394"/>
    <cellStyle name="Normal 5 74" xfId="395"/>
    <cellStyle name="Normal 5 75" xfId="396"/>
    <cellStyle name="Normal 5 76" xfId="397"/>
    <cellStyle name="Normal 5 77" xfId="398"/>
    <cellStyle name="Normal 5 78" xfId="399"/>
    <cellStyle name="Normal 5 79" xfId="400"/>
    <cellStyle name="Normal 5 8" xfId="401"/>
    <cellStyle name="Normal 5 80" xfId="402"/>
    <cellStyle name="Normal 5 81" xfId="403"/>
    <cellStyle name="Normal 5 82" xfId="404"/>
    <cellStyle name="Normal 5 83" xfId="405"/>
    <cellStyle name="Normal 5 84" xfId="406"/>
    <cellStyle name="Normal 5 85" xfId="407"/>
    <cellStyle name="Normal 5 86" xfId="408"/>
    <cellStyle name="Normal 5 87" xfId="409"/>
    <cellStyle name="Normal 5 88" xfId="410"/>
    <cellStyle name="Normal 5 89" xfId="411"/>
    <cellStyle name="Normal 5 9" xfId="412"/>
    <cellStyle name="Normal 5 90" xfId="413"/>
    <cellStyle name="Normal 5 91" xfId="414"/>
    <cellStyle name="Normal 5 92" xfId="415"/>
    <cellStyle name="Normal 5 93" xfId="416"/>
    <cellStyle name="Normal 5 94" xfId="417"/>
    <cellStyle name="Normal 5 95" xfId="418"/>
    <cellStyle name="Normal 5 96" xfId="419"/>
    <cellStyle name="Normal 5 97" xfId="420"/>
    <cellStyle name="Normal 5 98" xfId="421"/>
    <cellStyle name="Normal 5 99" xfId="422"/>
    <cellStyle name="Normal 6 10" xfId="423"/>
    <cellStyle name="Normal 6 100" xfId="424"/>
    <cellStyle name="Normal 6 101" xfId="425"/>
    <cellStyle name="Normal 6 102" xfId="426"/>
    <cellStyle name="Normal 6 103" xfId="427"/>
    <cellStyle name="Normal 6 104" xfId="428"/>
    <cellStyle name="Normal 6 105" xfId="429"/>
    <cellStyle name="Normal 6 11" xfId="430"/>
    <cellStyle name="Normal 6 12" xfId="431"/>
    <cellStyle name="Normal 6 13" xfId="432"/>
    <cellStyle name="Normal 6 14" xfId="433"/>
    <cellStyle name="Normal 6 15" xfId="434"/>
    <cellStyle name="Normal 6 16" xfId="435"/>
    <cellStyle name="Normal 6 17" xfId="436"/>
    <cellStyle name="Normal 6 18" xfId="437"/>
    <cellStyle name="Normal 6 19" xfId="438"/>
    <cellStyle name="Normal 6 2" xfId="439"/>
    <cellStyle name="Normal 6 20" xfId="440"/>
    <cellStyle name="Normal 6 21" xfId="441"/>
    <cellStyle name="Normal 6 22" xfId="442"/>
    <cellStyle name="Normal 6 23" xfId="443"/>
    <cellStyle name="Normal 6 24" xfId="444"/>
    <cellStyle name="Normal 6 25" xfId="445"/>
    <cellStyle name="Normal 6 26" xfId="446"/>
    <cellStyle name="Normal 6 27" xfId="447"/>
    <cellStyle name="Normal 6 28" xfId="448"/>
    <cellStyle name="Normal 6 29" xfId="449"/>
    <cellStyle name="Normal 6 3" xfId="450"/>
    <cellStyle name="Normal 6 30" xfId="451"/>
    <cellStyle name="Normal 6 31" xfId="452"/>
    <cellStyle name="Normal 6 32" xfId="453"/>
    <cellStyle name="Normal 6 33" xfId="454"/>
    <cellStyle name="Normal 6 34" xfId="455"/>
    <cellStyle name="Normal 6 35" xfId="456"/>
    <cellStyle name="Normal 6 36" xfId="457"/>
    <cellStyle name="Normal 6 37" xfId="458"/>
    <cellStyle name="Normal 6 38" xfId="459"/>
    <cellStyle name="Normal 6 39" xfId="460"/>
    <cellStyle name="Normal 6 4" xfId="461"/>
    <cellStyle name="Normal 6 40" xfId="462"/>
    <cellStyle name="Normal 6 41" xfId="463"/>
    <cellStyle name="Normal 6 42" xfId="464"/>
    <cellStyle name="Normal 6 43" xfId="465"/>
    <cellStyle name="Normal 6 44" xfId="466"/>
    <cellStyle name="Normal 6 45" xfId="467"/>
    <cellStyle name="Normal 6 46" xfId="468"/>
    <cellStyle name="Normal 6 47" xfId="469"/>
    <cellStyle name="Normal 6 48" xfId="470"/>
    <cellStyle name="Normal 6 49" xfId="471"/>
    <cellStyle name="Normal 6 5" xfId="472"/>
    <cellStyle name="Normal 6 50" xfId="473"/>
    <cellStyle name="Normal 6 51" xfId="474"/>
    <cellStyle name="Normal 6 52" xfId="475"/>
    <cellStyle name="Normal 6 53" xfId="476"/>
    <cellStyle name="Normal 6 54" xfId="477"/>
    <cellStyle name="Normal 6 55" xfId="478"/>
    <cellStyle name="Normal 6 56" xfId="479"/>
    <cellStyle name="Normal 6 57" xfId="480"/>
    <cellStyle name="Normal 6 58" xfId="481"/>
    <cellStyle name="Normal 6 59" xfId="482"/>
    <cellStyle name="Normal 6 6" xfId="483"/>
    <cellStyle name="Normal 6 60" xfId="484"/>
    <cellStyle name="Normal 6 61" xfId="485"/>
    <cellStyle name="Normal 6 62" xfId="486"/>
    <cellStyle name="Normal 6 63" xfId="487"/>
    <cellStyle name="Normal 6 64" xfId="488"/>
    <cellStyle name="Normal 6 65" xfId="489"/>
    <cellStyle name="Normal 6 66" xfId="490"/>
    <cellStyle name="Normal 6 67" xfId="491"/>
    <cellStyle name="Normal 6 68" xfId="492"/>
    <cellStyle name="Normal 6 69" xfId="493"/>
    <cellStyle name="Normal 6 7" xfId="494"/>
    <cellStyle name="Normal 6 70" xfId="495"/>
    <cellStyle name="Normal 6 71" xfId="496"/>
    <cellStyle name="Normal 6 72" xfId="497"/>
    <cellStyle name="Normal 6 73" xfId="498"/>
    <cellStyle name="Normal 6 74" xfId="499"/>
    <cellStyle name="Normal 6 75" xfId="500"/>
    <cellStyle name="Normal 6 76" xfId="501"/>
    <cellStyle name="Normal 6 77" xfId="502"/>
    <cellStyle name="Normal 6 78" xfId="503"/>
    <cellStyle name="Normal 6 79" xfId="504"/>
    <cellStyle name="Normal 6 8" xfId="505"/>
    <cellStyle name="Normal 6 80" xfId="506"/>
    <cellStyle name="Normal 6 81" xfId="507"/>
    <cellStyle name="Normal 6 82" xfId="508"/>
    <cellStyle name="Normal 6 83" xfId="509"/>
    <cellStyle name="Normal 6 84" xfId="510"/>
    <cellStyle name="Normal 6 85" xfId="511"/>
    <cellStyle name="Normal 6 86" xfId="512"/>
    <cellStyle name="Normal 6 87" xfId="513"/>
    <cellStyle name="Normal 6 88" xfId="514"/>
    <cellStyle name="Normal 6 89" xfId="515"/>
    <cellStyle name="Normal 6 9" xfId="516"/>
    <cellStyle name="Normal 6 90" xfId="517"/>
    <cellStyle name="Normal 6 91" xfId="518"/>
    <cellStyle name="Normal 6 92" xfId="519"/>
    <cellStyle name="Normal 6 93" xfId="520"/>
    <cellStyle name="Normal 6 94" xfId="521"/>
    <cellStyle name="Normal 6 95" xfId="522"/>
    <cellStyle name="Normal 6 96" xfId="523"/>
    <cellStyle name="Normal 6 97" xfId="524"/>
    <cellStyle name="Normal 6 98" xfId="525"/>
    <cellStyle name="Normal 6 99" xfId="5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workbookViewId="0">
      <selection activeCell="G9" sqref="G9"/>
    </sheetView>
  </sheetViews>
  <sheetFormatPr defaultRowHeight="15.75"/>
  <cols>
    <col min="1" max="1" width="5.42578125" style="108" customWidth="1"/>
    <col min="2" max="2" width="5.85546875" style="108" customWidth="1"/>
    <col min="3" max="3" width="11.7109375" style="109" customWidth="1"/>
    <col min="4" max="4" width="14.42578125" style="110" bestFit="1" customWidth="1"/>
    <col min="5" max="5" width="9.140625" style="110"/>
    <col min="6" max="6" width="10.42578125" style="111" customWidth="1"/>
    <col min="7" max="7" width="26.42578125" style="112" customWidth="1"/>
    <col min="8" max="8" width="11.5703125" style="113" customWidth="1"/>
    <col min="9" max="9" width="9.140625" style="108"/>
    <col min="10" max="10" width="9.5703125" style="114" bestFit="1" customWidth="1"/>
    <col min="11" max="11" width="13.140625" style="114" customWidth="1"/>
    <col min="12" max="12" width="16.140625" style="27" customWidth="1"/>
    <col min="13" max="16384" width="9.140625" style="27"/>
  </cols>
  <sheetData>
    <row r="1" spans="1:17" ht="16.5">
      <c r="A1" s="128" t="s">
        <v>313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7" ht="16.5">
      <c r="A2" s="128" t="s">
        <v>66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7" ht="18.75">
      <c r="A3" s="129" t="s">
        <v>345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5" spans="1:17" s="6" customFormat="1" ht="47.25">
      <c r="A5" s="2" t="s">
        <v>0</v>
      </c>
      <c r="B5" s="2" t="s">
        <v>1</v>
      </c>
      <c r="C5" s="115" t="s">
        <v>2</v>
      </c>
      <c r="D5" s="3" t="s">
        <v>3</v>
      </c>
      <c r="E5" s="2" t="s">
        <v>4</v>
      </c>
      <c r="F5" s="2" t="s">
        <v>5</v>
      </c>
      <c r="G5" s="3" t="s">
        <v>6</v>
      </c>
      <c r="H5" s="3" t="s">
        <v>7</v>
      </c>
      <c r="I5" s="3" t="s">
        <v>205</v>
      </c>
      <c r="J5" s="3" t="s">
        <v>67</v>
      </c>
      <c r="K5" s="3" t="s">
        <v>68</v>
      </c>
      <c r="L5" s="4" t="s">
        <v>69</v>
      </c>
      <c r="M5" s="5"/>
      <c r="N5" s="122" t="s">
        <v>70</v>
      </c>
      <c r="O5" s="122"/>
      <c r="P5" s="122"/>
      <c r="Q5" s="122"/>
    </row>
    <row r="6" spans="1:17" s="10" customFormat="1" ht="26.25" customHeight="1">
      <c r="A6" s="8">
        <v>1</v>
      </c>
      <c r="B6" s="8">
        <v>2</v>
      </c>
      <c r="C6" s="116">
        <v>3</v>
      </c>
      <c r="D6" s="8">
        <v>4</v>
      </c>
      <c r="E6" s="8">
        <v>5</v>
      </c>
      <c r="F6" s="8">
        <v>6</v>
      </c>
      <c r="G6" s="8">
        <v>7</v>
      </c>
      <c r="H6" s="29">
        <v>8</v>
      </c>
      <c r="I6" s="8">
        <v>9</v>
      </c>
      <c r="J6" s="8">
        <v>10</v>
      </c>
      <c r="K6" s="9" t="s">
        <v>206</v>
      </c>
      <c r="L6" s="9"/>
      <c r="M6" s="43">
        <v>2012</v>
      </c>
      <c r="N6" s="44">
        <v>2013</v>
      </c>
      <c r="O6" s="44">
        <v>2014</v>
      </c>
      <c r="P6" s="44">
        <v>2015</v>
      </c>
      <c r="Q6" s="44">
        <v>2016</v>
      </c>
    </row>
    <row r="7" spans="1:17" ht="39" customHeight="1">
      <c r="A7" s="1" t="s">
        <v>64</v>
      </c>
      <c r="B7" s="125" t="s">
        <v>65</v>
      </c>
      <c r="C7" s="125"/>
      <c r="D7" s="125"/>
      <c r="E7" s="125"/>
      <c r="F7" s="125"/>
      <c r="G7" s="125"/>
      <c r="H7" s="125"/>
      <c r="I7" s="40"/>
      <c r="J7" s="38"/>
      <c r="K7" s="45">
        <f>SUM(K8:K29)</f>
        <v>65900000</v>
      </c>
      <c r="L7" s="46"/>
    </row>
    <row r="8" spans="1:17" ht="39" customHeight="1">
      <c r="A8" s="40">
        <v>1</v>
      </c>
      <c r="B8" s="47">
        <v>10681</v>
      </c>
      <c r="C8" s="48" t="s">
        <v>210</v>
      </c>
      <c r="D8" s="49" t="s">
        <v>94</v>
      </c>
      <c r="E8" s="49" t="s">
        <v>211</v>
      </c>
      <c r="F8" s="50" t="s">
        <v>212</v>
      </c>
      <c r="G8" s="51" t="s">
        <v>213</v>
      </c>
      <c r="H8" s="41" t="s">
        <v>102</v>
      </c>
      <c r="I8" s="40">
        <v>5</v>
      </c>
      <c r="J8" s="38">
        <v>650000</v>
      </c>
      <c r="K8" s="38">
        <f t="shared" ref="K8:K23" si="0">J8*I8</f>
        <v>3250000</v>
      </c>
      <c r="L8" s="42"/>
    </row>
    <row r="9" spans="1:17" ht="39" customHeight="1">
      <c r="A9" s="40">
        <v>2</v>
      </c>
      <c r="B9" s="34">
        <v>12693</v>
      </c>
      <c r="C9" s="35" t="s">
        <v>81</v>
      </c>
      <c r="D9" s="52" t="s">
        <v>82</v>
      </c>
      <c r="E9" s="52" t="s">
        <v>53</v>
      </c>
      <c r="F9" s="53" t="s">
        <v>83</v>
      </c>
      <c r="G9" s="54" t="s">
        <v>84</v>
      </c>
      <c r="H9" s="55" t="s">
        <v>10</v>
      </c>
      <c r="I9" s="40">
        <v>5</v>
      </c>
      <c r="J9" s="38">
        <v>550000</v>
      </c>
      <c r="K9" s="38">
        <f t="shared" si="0"/>
        <v>2750000</v>
      </c>
      <c r="L9" s="42"/>
    </row>
    <row r="10" spans="1:17" ht="39" customHeight="1">
      <c r="A10" s="40">
        <v>3</v>
      </c>
      <c r="B10" s="47">
        <v>12801</v>
      </c>
      <c r="C10" s="48" t="s">
        <v>76</v>
      </c>
      <c r="D10" s="36" t="s">
        <v>77</v>
      </c>
      <c r="E10" s="36" t="s">
        <v>78</v>
      </c>
      <c r="F10" s="56" t="s">
        <v>79</v>
      </c>
      <c r="G10" s="54" t="s">
        <v>80</v>
      </c>
      <c r="H10" s="55" t="s">
        <v>10</v>
      </c>
      <c r="I10" s="40">
        <v>5</v>
      </c>
      <c r="J10" s="38">
        <v>650000</v>
      </c>
      <c r="K10" s="38">
        <f t="shared" si="0"/>
        <v>3250000</v>
      </c>
      <c r="L10" s="42"/>
    </row>
    <row r="11" spans="1:17" ht="39" customHeight="1">
      <c r="A11" s="40">
        <v>4</v>
      </c>
      <c r="B11" s="57">
        <v>12969</v>
      </c>
      <c r="C11" s="35" t="s">
        <v>200</v>
      </c>
      <c r="D11" s="52" t="s">
        <v>201</v>
      </c>
      <c r="E11" s="52" t="s">
        <v>202</v>
      </c>
      <c r="F11" s="35" t="s">
        <v>203</v>
      </c>
      <c r="G11" s="54" t="s">
        <v>204</v>
      </c>
      <c r="H11" s="55" t="s">
        <v>10</v>
      </c>
      <c r="I11" s="40">
        <v>5</v>
      </c>
      <c r="J11" s="38">
        <v>650000</v>
      </c>
      <c r="K11" s="38">
        <f t="shared" si="0"/>
        <v>3250000</v>
      </c>
      <c r="L11" s="42"/>
    </row>
    <row r="12" spans="1:17" ht="39" customHeight="1">
      <c r="A12" s="40">
        <v>5</v>
      </c>
      <c r="B12" s="34">
        <v>13185</v>
      </c>
      <c r="C12" s="58" t="s">
        <v>71</v>
      </c>
      <c r="D12" s="59" t="s">
        <v>72</v>
      </c>
      <c r="E12" s="59" t="s">
        <v>73</v>
      </c>
      <c r="F12" s="60" t="s">
        <v>74</v>
      </c>
      <c r="G12" s="55" t="s">
        <v>75</v>
      </c>
      <c r="H12" s="55" t="s">
        <v>10</v>
      </c>
      <c r="I12" s="40">
        <v>5</v>
      </c>
      <c r="J12" s="38">
        <v>650000</v>
      </c>
      <c r="K12" s="38">
        <f t="shared" si="0"/>
        <v>3250000</v>
      </c>
      <c r="L12" s="42"/>
    </row>
    <row r="13" spans="1:17" ht="39" customHeight="1">
      <c r="A13" s="40">
        <v>6</v>
      </c>
      <c r="B13" s="40">
        <v>13194</v>
      </c>
      <c r="C13" s="61" t="s">
        <v>93</v>
      </c>
      <c r="D13" s="62" t="s">
        <v>94</v>
      </c>
      <c r="E13" s="62" t="s">
        <v>95</v>
      </c>
      <c r="F13" s="40" t="s">
        <v>96</v>
      </c>
      <c r="G13" s="63" t="s">
        <v>97</v>
      </c>
      <c r="H13" s="41" t="s">
        <v>10</v>
      </c>
      <c r="I13" s="40">
        <v>5</v>
      </c>
      <c r="J13" s="38">
        <v>650000</v>
      </c>
      <c r="K13" s="38">
        <f t="shared" si="0"/>
        <v>3250000</v>
      </c>
      <c r="L13" s="42"/>
    </row>
    <row r="14" spans="1:17" ht="39" customHeight="1">
      <c r="A14" s="40">
        <v>7</v>
      </c>
      <c r="B14" s="40">
        <v>13195</v>
      </c>
      <c r="C14" s="61" t="s">
        <v>98</v>
      </c>
      <c r="D14" s="62" t="s">
        <v>99</v>
      </c>
      <c r="E14" s="62" t="s">
        <v>28</v>
      </c>
      <c r="F14" s="40" t="s">
        <v>100</v>
      </c>
      <c r="G14" s="63" t="s">
        <v>101</v>
      </c>
      <c r="H14" s="41" t="s">
        <v>102</v>
      </c>
      <c r="I14" s="40">
        <v>5</v>
      </c>
      <c r="J14" s="38">
        <v>650000</v>
      </c>
      <c r="K14" s="38">
        <f t="shared" si="0"/>
        <v>3250000</v>
      </c>
      <c r="L14" s="42"/>
    </row>
    <row r="15" spans="1:17" ht="39" customHeight="1">
      <c r="A15" s="40">
        <v>8</v>
      </c>
      <c r="B15" s="40">
        <v>13196</v>
      </c>
      <c r="C15" s="61" t="s">
        <v>103</v>
      </c>
      <c r="D15" s="62" t="s">
        <v>104</v>
      </c>
      <c r="E15" s="62" t="s">
        <v>105</v>
      </c>
      <c r="F15" s="40" t="s">
        <v>106</v>
      </c>
      <c r="G15" s="63" t="s">
        <v>107</v>
      </c>
      <c r="H15" s="41" t="s">
        <v>10</v>
      </c>
      <c r="I15" s="40">
        <v>5</v>
      </c>
      <c r="J15" s="38">
        <v>650000</v>
      </c>
      <c r="K15" s="38">
        <f t="shared" si="0"/>
        <v>3250000</v>
      </c>
      <c r="L15" s="42"/>
    </row>
    <row r="16" spans="1:17" ht="39" customHeight="1">
      <c r="A16" s="40">
        <v>9</v>
      </c>
      <c r="B16" s="40">
        <v>13197</v>
      </c>
      <c r="C16" s="61" t="s">
        <v>108</v>
      </c>
      <c r="D16" s="62" t="s">
        <v>22</v>
      </c>
      <c r="E16" s="62" t="s">
        <v>109</v>
      </c>
      <c r="F16" s="40" t="s">
        <v>110</v>
      </c>
      <c r="G16" s="63" t="s">
        <v>111</v>
      </c>
      <c r="H16" s="41" t="s">
        <v>102</v>
      </c>
      <c r="I16" s="40">
        <v>5</v>
      </c>
      <c r="J16" s="38">
        <v>650000</v>
      </c>
      <c r="K16" s="38">
        <f t="shared" si="0"/>
        <v>3250000</v>
      </c>
      <c r="L16" s="42"/>
    </row>
    <row r="17" spans="1:12" ht="39" customHeight="1">
      <c r="A17" s="40">
        <v>10</v>
      </c>
      <c r="B17" s="40">
        <v>13198</v>
      </c>
      <c r="C17" s="61" t="s">
        <v>112</v>
      </c>
      <c r="D17" s="62" t="s">
        <v>113</v>
      </c>
      <c r="E17" s="62" t="s">
        <v>114</v>
      </c>
      <c r="F17" s="40" t="s">
        <v>115</v>
      </c>
      <c r="G17" s="63" t="s">
        <v>116</v>
      </c>
      <c r="H17" s="41" t="s">
        <v>117</v>
      </c>
      <c r="I17" s="40">
        <v>5</v>
      </c>
      <c r="J17" s="38">
        <v>550000</v>
      </c>
      <c r="K17" s="38">
        <f t="shared" si="0"/>
        <v>2750000</v>
      </c>
      <c r="L17" s="42"/>
    </row>
    <row r="18" spans="1:12" ht="39" customHeight="1">
      <c r="A18" s="40">
        <v>11</v>
      </c>
      <c r="B18" s="40">
        <v>13199</v>
      </c>
      <c r="C18" s="61" t="s">
        <v>118</v>
      </c>
      <c r="D18" s="62" t="s">
        <v>86</v>
      </c>
      <c r="E18" s="62" t="s">
        <v>119</v>
      </c>
      <c r="F18" s="40" t="s">
        <v>120</v>
      </c>
      <c r="G18" s="63" t="s">
        <v>121</v>
      </c>
      <c r="H18" s="41" t="s">
        <v>10</v>
      </c>
      <c r="I18" s="40">
        <v>5</v>
      </c>
      <c r="J18" s="38">
        <v>550000</v>
      </c>
      <c r="K18" s="38">
        <f t="shared" si="0"/>
        <v>2750000</v>
      </c>
      <c r="L18" s="42"/>
    </row>
    <row r="19" spans="1:12" ht="39" customHeight="1">
      <c r="A19" s="40">
        <v>12</v>
      </c>
      <c r="B19" s="40">
        <v>13200</v>
      </c>
      <c r="C19" s="61" t="s">
        <v>250</v>
      </c>
      <c r="D19" s="62" t="s">
        <v>251</v>
      </c>
      <c r="E19" s="62" t="s">
        <v>252</v>
      </c>
      <c r="F19" s="40" t="s">
        <v>253</v>
      </c>
      <c r="G19" s="63" t="s">
        <v>254</v>
      </c>
      <c r="H19" s="41" t="s">
        <v>10</v>
      </c>
      <c r="I19" s="40">
        <v>5</v>
      </c>
      <c r="J19" s="38">
        <v>560000</v>
      </c>
      <c r="K19" s="38">
        <f t="shared" si="0"/>
        <v>2800000</v>
      </c>
      <c r="L19" s="42"/>
    </row>
    <row r="20" spans="1:12" ht="39" customHeight="1">
      <c r="A20" s="40">
        <v>13</v>
      </c>
      <c r="B20" s="40">
        <v>13201</v>
      </c>
      <c r="C20" s="61" t="s">
        <v>255</v>
      </c>
      <c r="D20" s="62" t="s">
        <v>256</v>
      </c>
      <c r="E20" s="62" t="s">
        <v>53</v>
      </c>
      <c r="F20" s="40" t="s">
        <v>257</v>
      </c>
      <c r="G20" s="63" t="s">
        <v>258</v>
      </c>
      <c r="H20" s="41" t="s">
        <v>10</v>
      </c>
      <c r="I20" s="40">
        <v>5</v>
      </c>
      <c r="J20" s="38">
        <v>650000</v>
      </c>
      <c r="K20" s="38">
        <f t="shared" si="0"/>
        <v>3250000</v>
      </c>
      <c r="L20" s="42"/>
    </row>
    <row r="21" spans="1:12" ht="39" customHeight="1">
      <c r="A21" s="40">
        <v>14</v>
      </c>
      <c r="B21" s="40">
        <v>13202</v>
      </c>
      <c r="C21" s="61" t="s">
        <v>259</v>
      </c>
      <c r="D21" s="62" t="s">
        <v>260</v>
      </c>
      <c r="E21" s="62" t="s">
        <v>261</v>
      </c>
      <c r="F21" s="40" t="s">
        <v>262</v>
      </c>
      <c r="G21" s="63" t="s">
        <v>263</v>
      </c>
      <c r="H21" s="41" t="s">
        <v>273</v>
      </c>
      <c r="I21" s="40">
        <v>5</v>
      </c>
      <c r="J21" s="38">
        <v>650000</v>
      </c>
      <c r="K21" s="38">
        <f t="shared" si="0"/>
        <v>3250000</v>
      </c>
      <c r="L21" s="42"/>
    </row>
    <row r="22" spans="1:12" ht="39" customHeight="1">
      <c r="A22" s="40">
        <v>15</v>
      </c>
      <c r="B22" s="40">
        <v>13203</v>
      </c>
      <c r="C22" s="61" t="s">
        <v>264</v>
      </c>
      <c r="D22" s="62" t="s">
        <v>265</v>
      </c>
      <c r="E22" s="62" t="s">
        <v>266</v>
      </c>
      <c r="F22" s="40" t="s">
        <v>267</v>
      </c>
      <c r="G22" s="63" t="s">
        <v>268</v>
      </c>
      <c r="H22" s="41" t="s">
        <v>10</v>
      </c>
      <c r="I22" s="40">
        <v>5</v>
      </c>
      <c r="J22" s="38">
        <v>650000</v>
      </c>
      <c r="K22" s="38">
        <f t="shared" si="0"/>
        <v>3250000</v>
      </c>
      <c r="L22" s="42"/>
    </row>
    <row r="23" spans="1:12" ht="39" customHeight="1">
      <c r="A23" s="40">
        <v>16</v>
      </c>
      <c r="B23" s="40" t="s">
        <v>269</v>
      </c>
      <c r="C23" s="61" t="s">
        <v>270</v>
      </c>
      <c r="D23" s="62" t="s">
        <v>22</v>
      </c>
      <c r="E23" s="62" t="s">
        <v>56</v>
      </c>
      <c r="F23" s="40" t="s">
        <v>271</v>
      </c>
      <c r="G23" s="63" t="s">
        <v>272</v>
      </c>
      <c r="H23" s="41" t="s">
        <v>102</v>
      </c>
      <c r="I23" s="40">
        <v>5</v>
      </c>
      <c r="J23" s="38">
        <v>550000</v>
      </c>
      <c r="K23" s="38">
        <f t="shared" si="0"/>
        <v>2750000</v>
      </c>
      <c r="L23" s="42"/>
    </row>
    <row r="24" spans="1:12" ht="39" customHeight="1">
      <c r="A24" s="40">
        <v>17</v>
      </c>
      <c r="B24" s="64">
        <v>13205</v>
      </c>
      <c r="C24" s="64">
        <v>1074070455</v>
      </c>
      <c r="D24" s="39" t="s">
        <v>310</v>
      </c>
      <c r="E24" s="39" t="s">
        <v>51</v>
      </c>
      <c r="F24" s="65" t="s">
        <v>311</v>
      </c>
      <c r="G24" s="41" t="s">
        <v>312</v>
      </c>
      <c r="H24" s="41" t="s">
        <v>273</v>
      </c>
      <c r="I24" s="40">
        <v>5</v>
      </c>
      <c r="J24" s="38">
        <v>550000</v>
      </c>
      <c r="K24" s="38">
        <f t="shared" ref="K24:K25" si="1">J24*I24</f>
        <v>2750000</v>
      </c>
      <c r="L24" s="42"/>
    </row>
    <row r="25" spans="1:12" ht="39" customHeight="1">
      <c r="A25" s="40">
        <v>18</v>
      </c>
      <c r="B25" s="66">
        <v>13206</v>
      </c>
      <c r="C25" s="67">
        <v>1074070426</v>
      </c>
      <c r="D25" s="68" t="s">
        <v>314</v>
      </c>
      <c r="E25" s="68" t="s">
        <v>133</v>
      </c>
      <c r="F25" s="69" t="s">
        <v>315</v>
      </c>
      <c r="G25" s="70" t="s">
        <v>316</v>
      </c>
      <c r="H25" s="70" t="s">
        <v>102</v>
      </c>
      <c r="I25" s="40">
        <v>5</v>
      </c>
      <c r="J25" s="38">
        <v>550000</v>
      </c>
      <c r="K25" s="38">
        <f t="shared" si="1"/>
        <v>2750000</v>
      </c>
      <c r="L25" s="42"/>
    </row>
    <row r="26" spans="1:12" ht="39" customHeight="1">
      <c r="A26" s="40">
        <v>19</v>
      </c>
      <c r="B26" s="64">
        <v>13207</v>
      </c>
      <c r="C26" s="64">
        <v>1074070318</v>
      </c>
      <c r="D26" s="39" t="s">
        <v>167</v>
      </c>
      <c r="E26" s="39" t="s">
        <v>322</v>
      </c>
      <c r="F26" s="65" t="s">
        <v>323</v>
      </c>
      <c r="G26" s="41" t="s">
        <v>324</v>
      </c>
      <c r="H26" s="41" t="s">
        <v>273</v>
      </c>
      <c r="I26" s="40">
        <v>5</v>
      </c>
      <c r="J26" s="38">
        <v>550000</v>
      </c>
      <c r="K26" s="38">
        <f t="shared" ref="K26" si="2">J26*I26</f>
        <v>2750000</v>
      </c>
      <c r="L26" s="42"/>
    </row>
    <row r="27" spans="1:12" ht="39" customHeight="1">
      <c r="A27" s="40">
        <v>20</v>
      </c>
      <c r="B27" s="64">
        <v>13208</v>
      </c>
      <c r="C27" s="64">
        <v>1041070096</v>
      </c>
      <c r="D27" s="39" t="s">
        <v>314</v>
      </c>
      <c r="E27" s="39" t="s">
        <v>328</v>
      </c>
      <c r="F27" s="65" t="s">
        <v>329</v>
      </c>
      <c r="G27" s="41" t="s">
        <v>330</v>
      </c>
      <c r="H27" s="70" t="s">
        <v>102</v>
      </c>
      <c r="I27" s="40">
        <v>5</v>
      </c>
      <c r="J27" s="38">
        <v>550000</v>
      </c>
      <c r="K27" s="38">
        <f t="shared" ref="K27" si="3">J27*I27</f>
        <v>2750000</v>
      </c>
      <c r="L27" s="42"/>
    </row>
    <row r="28" spans="1:12" ht="39" customHeight="1">
      <c r="A28" s="40">
        <v>21</v>
      </c>
      <c r="B28" s="64">
        <v>13209</v>
      </c>
      <c r="C28" s="64">
        <v>1074070217</v>
      </c>
      <c r="D28" s="39" t="s">
        <v>335</v>
      </c>
      <c r="E28" s="39" t="s">
        <v>336</v>
      </c>
      <c r="F28" s="65" t="s">
        <v>337</v>
      </c>
      <c r="G28" s="70" t="s">
        <v>338</v>
      </c>
      <c r="H28" s="70" t="s">
        <v>102</v>
      </c>
      <c r="I28" s="40">
        <v>5</v>
      </c>
      <c r="J28" s="38">
        <v>550000</v>
      </c>
      <c r="K28" s="38">
        <f t="shared" ref="K28:K29" si="4">J28*I28</f>
        <v>2750000</v>
      </c>
      <c r="L28" s="42"/>
    </row>
    <row r="29" spans="1:12" ht="39" customHeight="1">
      <c r="A29" s="40">
        <v>22</v>
      </c>
      <c r="B29" s="7">
        <v>13210</v>
      </c>
      <c r="C29" s="121">
        <v>1731100194</v>
      </c>
      <c r="D29" s="118" t="s">
        <v>314</v>
      </c>
      <c r="E29" s="118" t="s">
        <v>227</v>
      </c>
      <c r="F29" s="119" t="s">
        <v>342</v>
      </c>
      <c r="G29" s="28" t="s">
        <v>343</v>
      </c>
      <c r="H29" s="33" t="s">
        <v>10</v>
      </c>
      <c r="I29" s="120">
        <v>5</v>
      </c>
      <c r="J29" s="38">
        <v>520000</v>
      </c>
      <c r="K29" s="38">
        <f t="shared" si="4"/>
        <v>2600000</v>
      </c>
      <c r="L29" s="42"/>
    </row>
    <row r="30" spans="1:12" ht="39" customHeight="1">
      <c r="A30" s="1" t="s">
        <v>91</v>
      </c>
      <c r="B30" s="123" t="s">
        <v>196</v>
      </c>
      <c r="C30" s="123"/>
      <c r="D30" s="123"/>
      <c r="E30" s="123"/>
      <c r="F30" s="123"/>
      <c r="G30" s="123"/>
      <c r="H30" s="123"/>
      <c r="I30" s="40"/>
      <c r="J30" s="38"/>
      <c r="K30" s="45">
        <f>K31</f>
        <v>3250000</v>
      </c>
      <c r="L30" s="42"/>
    </row>
    <row r="31" spans="1:12" ht="39" customHeight="1">
      <c r="A31" s="40">
        <v>1</v>
      </c>
      <c r="B31" s="40">
        <v>3434</v>
      </c>
      <c r="C31" s="61" t="s">
        <v>122</v>
      </c>
      <c r="D31" s="71" t="s">
        <v>22</v>
      </c>
      <c r="E31" s="59" t="s">
        <v>123</v>
      </c>
      <c r="F31" s="72" t="s">
        <v>124</v>
      </c>
      <c r="G31" s="73" t="s">
        <v>125</v>
      </c>
      <c r="H31" s="41" t="s">
        <v>126</v>
      </c>
      <c r="I31" s="40">
        <v>5</v>
      </c>
      <c r="J31" s="38">
        <v>650000</v>
      </c>
      <c r="K31" s="38">
        <f t="shared" ref="K31" si="5">J31*I31</f>
        <v>3250000</v>
      </c>
      <c r="L31" s="42"/>
    </row>
    <row r="32" spans="1:12" ht="39" customHeight="1">
      <c r="A32" s="1" t="s">
        <v>92</v>
      </c>
      <c r="B32" s="124" t="s">
        <v>90</v>
      </c>
      <c r="C32" s="124"/>
      <c r="D32" s="124"/>
      <c r="E32" s="124"/>
      <c r="F32" s="124"/>
      <c r="G32" s="124"/>
      <c r="H32" s="124"/>
      <c r="I32" s="11"/>
      <c r="J32" s="12"/>
      <c r="K32" s="45">
        <f>SUM(K33:K39)</f>
        <v>13500000</v>
      </c>
      <c r="L32" s="42"/>
    </row>
    <row r="33" spans="1:17" ht="39" customHeight="1">
      <c r="A33" s="40">
        <v>1</v>
      </c>
      <c r="B33" s="64">
        <v>3710</v>
      </c>
      <c r="C33" s="35" t="s">
        <v>317</v>
      </c>
      <c r="D33" s="36" t="s">
        <v>318</v>
      </c>
      <c r="E33" s="36" t="s">
        <v>319</v>
      </c>
      <c r="F33" s="35" t="s">
        <v>320</v>
      </c>
      <c r="G33" s="54" t="s">
        <v>321</v>
      </c>
      <c r="H33" s="74" t="s">
        <v>136</v>
      </c>
      <c r="I33" s="40">
        <v>1</v>
      </c>
      <c r="J33" s="38">
        <v>650000</v>
      </c>
      <c r="K33" s="38">
        <f t="shared" ref="K33:K39" si="6">J33*I33</f>
        <v>650000</v>
      </c>
      <c r="L33" s="42"/>
      <c r="M33" s="75"/>
      <c r="N33" s="76"/>
      <c r="O33" s="76"/>
      <c r="P33" s="76"/>
      <c r="Q33" s="77"/>
    </row>
    <row r="34" spans="1:17" ht="39" customHeight="1">
      <c r="A34" s="40">
        <v>2</v>
      </c>
      <c r="B34" s="34">
        <v>3928</v>
      </c>
      <c r="C34" s="35" t="s">
        <v>85</v>
      </c>
      <c r="D34" s="36" t="s">
        <v>86</v>
      </c>
      <c r="E34" s="36" t="s">
        <v>87</v>
      </c>
      <c r="F34" s="35" t="s">
        <v>88</v>
      </c>
      <c r="G34" s="54" t="s">
        <v>89</v>
      </c>
      <c r="H34" s="74" t="s">
        <v>14</v>
      </c>
      <c r="I34" s="40">
        <v>1</v>
      </c>
      <c r="J34" s="38">
        <v>650000</v>
      </c>
      <c r="K34" s="38">
        <f t="shared" si="6"/>
        <v>650000</v>
      </c>
      <c r="L34" s="42"/>
      <c r="M34" s="78"/>
      <c r="N34" s="79"/>
      <c r="O34" s="79"/>
      <c r="P34" s="79"/>
      <c r="Q34" s="80" t="s">
        <v>137</v>
      </c>
    </row>
    <row r="35" spans="1:17" ht="39" customHeight="1">
      <c r="A35" s="40">
        <v>3</v>
      </c>
      <c r="B35" s="34">
        <v>3939</v>
      </c>
      <c r="C35" s="58" t="s">
        <v>127</v>
      </c>
      <c r="D35" s="36" t="s">
        <v>128</v>
      </c>
      <c r="E35" s="36" t="s">
        <v>129</v>
      </c>
      <c r="F35" s="35" t="s">
        <v>130</v>
      </c>
      <c r="G35" s="55" t="s">
        <v>131</v>
      </c>
      <c r="H35" s="74" t="s">
        <v>136</v>
      </c>
      <c r="I35" s="40">
        <v>4</v>
      </c>
      <c r="J35" s="38">
        <v>650000</v>
      </c>
      <c r="K35" s="38">
        <f t="shared" si="6"/>
        <v>2600000</v>
      </c>
      <c r="L35" s="42"/>
      <c r="M35" s="81"/>
      <c r="N35" s="82"/>
      <c r="O35" s="82"/>
      <c r="P35" s="83" t="s">
        <v>137</v>
      </c>
      <c r="Q35" s="83" t="s">
        <v>137</v>
      </c>
    </row>
    <row r="36" spans="1:17" ht="39" customHeight="1">
      <c r="A36" s="40">
        <v>4</v>
      </c>
      <c r="B36" s="34">
        <v>3942</v>
      </c>
      <c r="C36" s="58" t="s">
        <v>132</v>
      </c>
      <c r="D36" s="36" t="s">
        <v>22</v>
      </c>
      <c r="E36" s="36" t="s">
        <v>133</v>
      </c>
      <c r="F36" s="35" t="s">
        <v>134</v>
      </c>
      <c r="G36" s="55" t="s">
        <v>135</v>
      </c>
      <c r="H36" s="74" t="s">
        <v>15</v>
      </c>
      <c r="I36" s="40">
        <v>4</v>
      </c>
      <c r="J36" s="38">
        <v>650000</v>
      </c>
      <c r="K36" s="38">
        <f t="shared" si="6"/>
        <v>2600000</v>
      </c>
      <c r="L36" s="42"/>
      <c r="M36" s="81"/>
      <c r="N36" s="82"/>
      <c r="O36" s="82"/>
      <c r="P36" s="83" t="s">
        <v>137</v>
      </c>
      <c r="Q36" s="83" t="s">
        <v>137</v>
      </c>
    </row>
    <row r="37" spans="1:17" ht="39" customHeight="1">
      <c r="A37" s="40">
        <v>5</v>
      </c>
      <c r="B37" s="34">
        <v>3943</v>
      </c>
      <c r="C37" s="58" t="s">
        <v>281</v>
      </c>
      <c r="D37" s="36" t="s">
        <v>228</v>
      </c>
      <c r="E37" s="36" t="s">
        <v>282</v>
      </c>
      <c r="F37" s="35" t="s">
        <v>283</v>
      </c>
      <c r="G37" s="55" t="s">
        <v>284</v>
      </c>
      <c r="H37" s="74" t="s">
        <v>136</v>
      </c>
      <c r="I37" s="40">
        <v>4</v>
      </c>
      <c r="J37" s="38">
        <v>550000</v>
      </c>
      <c r="K37" s="38">
        <f t="shared" si="6"/>
        <v>2200000</v>
      </c>
      <c r="L37" s="42"/>
      <c r="M37" s="81"/>
      <c r="N37" s="82"/>
      <c r="O37" s="82"/>
      <c r="P37" s="83" t="s">
        <v>137</v>
      </c>
      <c r="Q37" s="83" t="s">
        <v>137</v>
      </c>
    </row>
    <row r="38" spans="1:17" ht="39" customHeight="1">
      <c r="A38" s="40">
        <v>6</v>
      </c>
      <c r="B38" s="34">
        <v>3944</v>
      </c>
      <c r="C38" s="58" t="s">
        <v>285</v>
      </c>
      <c r="D38" s="36" t="s">
        <v>286</v>
      </c>
      <c r="E38" s="36" t="s">
        <v>9</v>
      </c>
      <c r="F38" s="35" t="s">
        <v>287</v>
      </c>
      <c r="G38" s="55" t="s">
        <v>143</v>
      </c>
      <c r="H38" s="74" t="s">
        <v>15</v>
      </c>
      <c r="I38" s="40">
        <v>4</v>
      </c>
      <c r="J38" s="38">
        <v>650000</v>
      </c>
      <c r="K38" s="38">
        <f t="shared" si="6"/>
        <v>2600000</v>
      </c>
      <c r="L38" s="42"/>
      <c r="M38" s="81"/>
      <c r="N38" s="82"/>
      <c r="O38" s="82"/>
      <c r="P38" s="83" t="s">
        <v>137</v>
      </c>
      <c r="Q38" s="83" t="s">
        <v>137</v>
      </c>
    </row>
    <row r="39" spans="1:17" ht="39" customHeight="1">
      <c r="A39" s="40">
        <v>7</v>
      </c>
      <c r="B39" s="34">
        <v>3947</v>
      </c>
      <c r="C39" s="58" t="s">
        <v>288</v>
      </c>
      <c r="D39" s="36" t="s">
        <v>289</v>
      </c>
      <c r="E39" s="36" t="s">
        <v>13</v>
      </c>
      <c r="F39" s="35" t="s">
        <v>290</v>
      </c>
      <c r="G39" s="55" t="s">
        <v>291</v>
      </c>
      <c r="H39" s="74" t="s">
        <v>199</v>
      </c>
      <c r="I39" s="40">
        <v>4</v>
      </c>
      <c r="J39" s="38">
        <v>550000</v>
      </c>
      <c r="K39" s="38">
        <f t="shared" si="6"/>
        <v>2200000</v>
      </c>
      <c r="L39" s="42"/>
      <c r="M39" s="81"/>
      <c r="N39" s="82"/>
      <c r="O39" s="82"/>
      <c r="P39" s="83" t="s">
        <v>137</v>
      </c>
      <c r="Q39" s="83" t="s">
        <v>137</v>
      </c>
    </row>
    <row r="40" spans="1:17" ht="39" customHeight="1">
      <c r="A40" s="1" t="s">
        <v>197</v>
      </c>
      <c r="B40" s="123" t="s">
        <v>274</v>
      </c>
      <c r="C40" s="123"/>
      <c r="D40" s="123"/>
      <c r="E40" s="123"/>
      <c r="F40" s="123"/>
      <c r="G40" s="123"/>
      <c r="H40" s="123"/>
      <c r="I40" s="40"/>
      <c r="J40" s="38"/>
      <c r="K40" s="45">
        <f>SUM(K41:K42)</f>
        <v>2925000</v>
      </c>
      <c r="L40" s="42"/>
    </row>
    <row r="41" spans="1:17" ht="39" customHeight="1">
      <c r="A41" s="40">
        <v>1</v>
      </c>
      <c r="B41" s="34">
        <v>3218</v>
      </c>
      <c r="C41" s="58" t="s">
        <v>275</v>
      </c>
      <c r="D41" s="36" t="s">
        <v>276</v>
      </c>
      <c r="E41" s="36" t="s">
        <v>277</v>
      </c>
      <c r="F41" s="35" t="s">
        <v>278</v>
      </c>
      <c r="G41" s="55" t="s">
        <v>279</v>
      </c>
      <c r="H41" s="74" t="s">
        <v>280</v>
      </c>
      <c r="I41" s="40">
        <v>5</v>
      </c>
      <c r="J41" s="38">
        <v>520000</v>
      </c>
      <c r="K41" s="38">
        <f>(J41*I41)*50%</f>
        <v>1300000</v>
      </c>
      <c r="L41" s="42"/>
    </row>
    <row r="42" spans="1:17" ht="39" customHeight="1">
      <c r="A42" s="40">
        <v>2</v>
      </c>
      <c r="B42" s="40">
        <v>3219</v>
      </c>
      <c r="C42" s="64">
        <v>1041040228</v>
      </c>
      <c r="D42" s="71" t="s">
        <v>325</v>
      </c>
      <c r="E42" s="71" t="s">
        <v>160</v>
      </c>
      <c r="F42" s="64" t="s">
        <v>326</v>
      </c>
      <c r="G42" s="84" t="s">
        <v>327</v>
      </c>
      <c r="H42" s="74" t="s">
        <v>280</v>
      </c>
      <c r="I42" s="40">
        <v>5</v>
      </c>
      <c r="J42" s="38">
        <v>650000</v>
      </c>
      <c r="K42" s="38">
        <f>(J42*I42)*50%</f>
        <v>1625000</v>
      </c>
      <c r="L42" s="42"/>
    </row>
    <row r="43" spans="1:17" ht="39" customHeight="1">
      <c r="A43" s="1" t="s">
        <v>197</v>
      </c>
      <c r="B43" s="126" t="s">
        <v>63</v>
      </c>
      <c r="C43" s="126"/>
      <c r="D43" s="126"/>
      <c r="E43" s="126"/>
      <c r="F43" s="126"/>
      <c r="G43" s="126"/>
      <c r="H43" s="30"/>
      <c r="I43" s="40"/>
      <c r="J43" s="38"/>
      <c r="K43" s="45">
        <f>SUM(K44:K83)</f>
        <v>78399999.999999985</v>
      </c>
      <c r="L43" s="42"/>
    </row>
    <row r="44" spans="1:17" ht="39" customHeight="1">
      <c r="A44" s="40">
        <v>1</v>
      </c>
      <c r="B44" s="40"/>
      <c r="C44" s="85" t="s">
        <v>215</v>
      </c>
      <c r="D44" s="86" t="s">
        <v>214</v>
      </c>
      <c r="E44" s="86" t="s">
        <v>105</v>
      </c>
      <c r="F44" s="87">
        <v>34966</v>
      </c>
      <c r="G44" s="86" t="s">
        <v>208</v>
      </c>
      <c r="H44" s="41"/>
      <c r="I44" s="40">
        <v>5</v>
      </c>
      <c r="J44" s="38">
        <v>560000</v>
      </c>
      <c r="K44" s="38">
        <f>(J44*I44)*70%</f>
        <v>1959999.9999999998</v>
      </c>
      <c r="L44" s="42"/>
    </row>
    <row r="45" spans="1:17" s="92" customFormat="1" ht="39" customHeight="1">
      <c r="A45" s="88">
        <v>2</v>
      </c>
      <c r="B45" s="88"/>
      <c r="C45" s="66">
        <v>1531010152</v>
      </c>
      <c r="D45" s="89" t="s">
        <v>17</v>
      </c>
      <c r="E45" s="89" t="s">
        <v>18</v>
      </c>
      <c r="F45" s="90">
        <v>34528</v>
      </c>
      <c r="G45" s="91" t="s">
        <v>19</v>
      </c>
      <c r="H45" s="91"/>
      <c r="I45" s="40">
        <v>5</v>
      </c>
      <c r="J45" s="38">
        <v>560000</v>
      </c>
      <c r="K45" s="38">
        <f t="shared" ref="K45:K71" si="7">(J45*I45)*70%</f>
        <v>1959999.9999999998</v>
      </c>
      <c r="L45" s="42"/>
    </row>
    <row r="46" spans="1:17" s="92" customFormat="1" ht="39" customHeight="1">
      <c r="A46" s="40">
        <v>3</v>
      </c>
      <c r="B46" s="88"/>
      <c r="C46" s="66">
        <v>1531010099</v>
      </c>
      <c r="D46" s="89" t="s">
        <v>20</v>
      </c>
      <c r="E46" s="89" t="s">
        <v>21</v>
      </c>
      <c r="F46" s="90">
        <v>34406</v>
      </c>
      <c r="G46" s="91" t="s">
        <v>19</v>
      </c>
      <c r="H46" s="91"/>
      <c r="I46" s="40">
        <v>5</v>
      </c>
      <c r="J46" s="38">
        <v>560000</v>
      </c>
      <c r="K46" s="38">
        <f t="shared" si="7"/>
        <v>1959999.9999999998</v>
      </c>
      <c r="L46" s="42"/>
    </row>
    <row r="47" spans="1:17" s="92" customFormat="1" ht="39" customHeight="1">
      <c r="A47" s="88">
        <v>4</v>
      </c>
      <c r="B47" s="88"/>
      <c r="C47" s="66">
        <v>1531190296</v>
      </c>
      <c r="D47" s="89" t="s">
        <v>22</v>
      </c>
      <c r="E47" s="89" t="s">
        <v>23</v>
      </c>
      <c r="F47" s="90">
        <v>34807</v>
      </c>
      <c r="G47" s="91" t="s">
        <v>24</v>
      </c>
      <c r="H47" s="91"/>
      <c r="I47" s="40">
        <v>5</v>
      </c>
      <c r="J47" s="38">
        <v>560000</v>
      </c>
      <c r="K47" s="38">
        <f t="shared" si="7"/>
        <v>1959999.9999999998</v>
      </c>
      <c r="L47" s="42"/>
    </row>
    <row r="48" spans="1:17" s="92" customFormat="1" ht="39" customHeight="1">
      <c r="A48" s="40">
        <v>5</v>
      </c>
      <c r="B48" s="88"/>
      <c r="C48" s="66">
        <v>735010043</v>
      </c>
      <c r="D48" s="89" t="s">
        <v>25</v>
      </c>
      <c r="E48" s="89" t="s">
        <v>26</v>
      </c>
      <c r="F48" s="90">
        <v>34745</v>
      </c>
      <c r="G48" s="91" t="s">
        <v>24</v>
      </c>
      <c r="H48" s="91"/>
      <c r="I48" s="40">
        <v>5</v>
      </c>
      <c r="J48" s="38">
        <v>560000</v>
      </c>
      <c r="K48" s="38">
        <f t="shared" si="7"/>
        <v>1959999.9999999998</v>
      </c>
      <c r="L48" s="42"/>
    </row>
    <row r="49" spans="1:12" s="92" customFormat="1" ht="39" customHeight="1">
      <c r="A49" s="88">
        <v>6</v>
      </c>
      <c r="B49" s="88"/>
      <c r="C49" s="66">
        <v>1631010092</v>
      </c>
      <c r="D49" s="89" t="s">
        <v>27</v>
      </c>
      <c r="E49" s="89" t="s">
        <v>28</v>
      </c>
      <c r="F49" s="90">
        <v>35337</v>
      </c>
      <c r="G49" s="91" t="s">
        <v>24</v>
      </c>
      <c r="H49" s="91"/>
      <c r="I49" s="40">
        <v>5</v>
      </c>
      <c r="J49" s="38">
        <v>560000</v>
      </c>
      <c r="K49" s="38">
        <f t="shared" si="7"/>
        <v>1959999.9999999998</v>
      </c>
      <c r="L49" s="42"/>
    </row>
    <row r="50" spans="1:12" s="92" customFormat="1" ht="39" customHeight="1">
      <c r="A50" s="40">
        <v>7</v>
      </c>
      <c r="B50" s="88"/>
      <c r="C50" s="66">
        <v>1631010203</v>
      </c>
      <c r="D50" s="89" t="s">
        <v>29</v>
      </c>
      <c r="E50" s="89" t="s">
        <v>30</v>
      </c>
      <c r="F50" s="90">
        <v>35273</v>
      </c>
      <c r="G50" s="91" t="s">
        <v>24</v>
      </c>
      <c r="H50" s="91"/>
      <c r="I50" s="40">
        <v>5</v>
      </c>
      <c r="J50" s="38">
        <v>560000</v>
      </c>
      <c r="K50" s="38">
        <f t="shared" si="7"/>
        <v>1959999.9999999998</v>
      </c>
      <c r="L50" s="42"/>
    </row>
    <row r="51" spans="1:12" s="92" customFormat="1" ht="39" customHeight="1">
      <c r="A51" s="88">
        <v>8</v>
      </c>
      <c r="B51" s="88"/>
      <c r="C51" s="66">
        <v>1631190226</v>
      </c>
      <c r="D51" s="89" t="s">
        <v>22</v>
      </c>
      <c r="E51" s="89" t="s">
        <v>16</v>
      </c>
      <c r="F51" s="90">
        <v>35079</v>
      </c>
      <c r="G51" s="91" t="s">
        <v>24</v>
      </c>
      <c r="H51" s="91"/>
      <c r="I51" s="40">
        <v>5</v>
      </c>
      <c r="J51" s="38">
        <v>560000</v>
      </c>
      <c r="K51" s="38">
        <f t="shared" si="7"/>
        <v>1959999.9999999998</v>
      </c>
      <c r="L51" s="42"/>
    </row>
    <row r="52" spans="1:12" s="92" customFormat="1" ht="39" customHeight="1">
      <c r="A52" s="40">
        <v>9</v>
      </c>
      <c r="B52" s="88"/>
      <c r="C52" s="66">
        <v>1631190220</v>
      </c>
      <c r="D52" s="89" t="s">
        <v>31</v>
      </c>
      <c r="E52" s="89" t="s">
        <v>18</v>
      </c>
      <c r="F52" s="90">
        <v>35173</v>
      </c>
      <c r="G52" s="91" t="s">
        <v>24</v>
      </c>
      <c r="H52" s="91"/>
      <c r="I52" s="40">
        <v>5</v>
      </c>
      <c r="J52" s="38">
        <v>560000</v>
      </c>
      <c r="K52" s="38">
        <f t="shared" si="7"/>
        <v>1959999.9999999998</v>
      </c>
      <c r="L52" s="42"/>
    </row>
    <row r="53" spans="1:12" s="92" customFormat="1" ht="39" customHeight="1">
      <c r="A53" s="88">
        <v>10</v>
      </c>
      <c r="B53" s="88"/>
      <c r="C53" s="66">
        <v>1631190281</v>
      </c>
      <c r="D53" s="89" t="s">
        <v>32</v>
      </c>
      <c r="E53" s="89" t="s">
        <v>33</v>
      </c>
      <c r="F53" s="90">
        <v>35305</v>
      </c>
      <c r="G53" s="91" t="s">
        <v>24</v>
      </c>
      <c r="H53" s="91"/>
      <c r="I53" s="40">
        <v>5</v>
      </c>
      <c r="J53" s="38">
        <v>560000</v>
      </c>
      <c r="K53" s="38">
        <f t="shared" si="7"/>
        <v>1959999.9999999998</v>
      </c>
      <c r="L53" s="42"/>
    </row>
    <row r="54" spans="1:12" s="92" customFormat="1" ht="39" customHeight="1">
      <c r="A54" s="40">
        <v>11</v>
      </c>
      <c r="B54" s="88"/>
      <c r="C54" s="66">
        <v>1631190048</v>
      </c>
      <c r="D54" s="89" t="s">
        <v>22</v>
      </c>
      <c r="E54" s="89" t="s">
        <v>34</v>
      </c>
      <c r="F54" s="90">
        <v>35267</v>
      </c>
      <c r="G54" s="91" t="s">
        <v>24</v>
      </c>
      <c r="H54" s="91"/>
      <c r="I54" s="40">
        <v>5</v>
      </c>
      <c r="J54" s="38">
        <v>560000</v>
      </c>
      <c r="K54" s="38">
        <f t="shared" si="7"/>
        <v>1959999.9999999998</v>
      </c>
      <c r="L54" s="42"/>
    </row>
    <row r="55" spans="1:12" s="92" customFormat="1" ht="39" customHeight="1">
      <c r="A55" s="88">
        <v>12</v>
      </c>
      <c r="B55" s="88"/>
      <c r="C55" s="66">
        <v>1631190039</v>
      </c>
      <c r="D55" s="89" t="s">
        <v>8</v>
      </c>
      <c r="E55" s="89" t="s">
        <v>35</v>
      </c>
      <c r="F55" s="90">
        <v>35333</v>
      </c>
      <c r="G55" s="91" t="s">
        <v>24</v>
      </c>
      <c r="H55" s="91"/>
      <c r="I55" s="40">
        <v>5</v>
      </c>
      <c r="J55" s="38">
        <v>560000</v>
      </c>
      <c r="K55" s="38">
        <f t="shared" si="7"/>
        <v>1959999.9999999998</v>
      </c>
      <c r="L55" s="42"/>
    </row>
    <row r="56" spans="1:12" s="92" customFormat="1" ht="39" customHeight="1">
      <c r="A56" s="40">
        <v>13</v>
      </c>
      <c r="B56" s="88"/>
      <c r="C56" s="66">
        <v>1631190105</v>
      </c>
      <c r="D56" s="89" t="s">
        <v>36</v>
      </c>
      <c r="E56" s="89" t="s">
        <v>37</v>
      </c>
      <c r="F56" s="90">
        <v>35257</v>
      </c>
      <c r="G56" s="91" t="s">
        <v>24</v>
      </c>
      <c r="H56" s="91"/>
      <c r="I56" s="40">
        <v>5</v>
      </c>
      <c r="J56" s="38">
        <v>560000</v>
      </c>
      <c r="K56" s="38">
        <f t="shared" si="7"/>
        <v>1959999.9999999998</v>
      </c>
      <c r="L56" s="42"/>
    </row>
    <row r="57" spans="1:12" s="92" customFormat="1" ht="39" customHeight="1">
      <c r="A57" s="88">
        <v>14</v>
      </c>
      <c r="B57" s="88"/>
      <c r="C57" s="66">
        <v>1631190230</v>
      </c>
      <c r="D57" s="89" t="s">
        <v>38</v>
      </c>
      <c r="E57" s="89" t="s">
        <v>37</v>
      </c>
      <c r="F57" s="90">
        <v>35126</v>
      </c>
      <c r="G57" s="91" t="s">
        <v>24</v>
      </c>
      <c r="H57" s="91"/>
      <c r="I57" s="40">
        <v>5</v>
      </c>
      <c r="J57" s="38">
        <v>560000</v>
      </c>
      <c r="K57" s="38">
        <f t="shared" si="7"/>
        <v>1959999.9999999998</v>
      </c>
      <c r="L57" s="42"/>
    </row>
    <row r="58" spans="1:12" s="92" customFormat="1" ht="39" customHeight="1">
      <c r="A58" s="40">
        <v>15</v>
      </c>
      <c r="B58" s="88"/>
      <c r="C58" s="66">
        <v>1631010258</v>
      </c>
      <c r="D58" s="89" t="s">
        <v>39</v>
      </c>
      <c r="E58" s="89" t="s">
        <v>40</v>
      </c>
      <c r="F58" s="90">
        <v>34867</v>
      </c>
      <c r="G58" s="91" t="s">
        <v>24</v>
      </c>
      <c r="H58" s="91"/>
      <c r="I58" s="40">
        <v>5</v>
      </c>
      <c r="J58" s="38">
        <v>560000</v>
      </c>
      <c r="K58" s="38">
        <f t="shared" si="7"/>
        <v>1959999.9999999998</v>
      </c>
      <c r="L58" s="42"/>
    </row>
    <row r="59" spans="1:12" s="92" customFormat="1" ht="39" customHeight="1">
      <c r="A59" s="88">
        <v>16</v>
      </c>
      <c r="B59" s="88"/>
      <c r="C59" s="66">
        <v>1631010235</v>
      </c>
      <c r="D59" s="89" t="s">
        <v>41</v>
      </c>
      <c r="E59" s="89" t="s">
        <v>40</v>
      </c>
      <c r="F59" s="90">
        <v>35065</v>
      </c>
      <c r="G59" s="91" t="s">
        <v>24</v>
      </c>
      <c r="H59" s="91"/>
      <c r="I59" s="40">
        <v>5</v>
      </c>
      <c r="J59" s="38">
        <v>560000</v>
      </c>
      <c r="K59" s="38">
        <f t="shared" si="7"/>
        <v>1959999.9999999998</v>
      </c>
      <c r="L59" s="42"/>
    </row>
    <row r="60" spans="1:12" s="92" customFormat="1" ht="39" customHeight="1">
      <c r="A60" s="40">
        <v>17</v>
      </c>
      <c r="B60" s="88"/>
      <c r="C60" s="66">
        <v>1531010165</v>
      </c>
      <c r="D60" s="89" t="s">
        <v>42</v>
      </c>
      <c r="E60" s="89" t="s">
        <v>43</v>
      </c>
      <c r="F60" s="90">
        <v>34692</v>
      </c>
      <c r="G60" s="91" t="s">
        <v>44</v>
      </c>
      <c r="H60" s="91"/>
      <c r="I60" s="40">
        <v>5</v>
      </c>
      <c r="J60" s="38">
        <v>560000</v>
      </c>
      <c r="K60" s="38">
        <f t="shared" si="7"/>
        <v>1959999.9999999998</v>
      </c>
      <c r="L60" s="42"/>
    </row>
    <row r="61" spans="1:12" s="92" customFormat="1" ht="39" customHeight="1">
      <c r="A61" s="88">
        <v>18</v>
      </c>
      <c r="B61" s="88"/>
      <c r="C61" s="66">
        <v>1531010137</v>
      </c>
      <c r="D61" s="89" t="s">
        <v>45</v>
      </c>
      <c r="E61" s="89" t="s">
        <v>46</v>
      </c>
      <c r="F61" s="90">
        <v>34838</v>
      </c>
      <c r="G61" s="91" t="s">
        <v>44</v>
      </c>
      <c r="H61" s="91"/>
      <c r="I61" s="40">
        <v>5</v>
      </c>
      <c r="J61" s="38">
        <v>560000</v>
      </c>
      <c r="K61" s="38">
        <f t="shared" si="7"/>
        <v>1959999.9999999998</v>
      </c>
      <c r="L61" s="42"/>
    </row>
    <row r="62" spans="1:12" s="92" customFormat="1" ht="39" customHeight="1">
      <c r="A62" s="40">
        <v>19</v>
      </c>
      <c r="B62" s="88"/>
      <c r="C62" s="66">
        <v>1631020077</v>
      </c>
      <c r="D62" s="89" t="s">
        <v>47</v>
      </c>
      <c r="E62" s="89" t="s">
        <v>48</v>
      </c>
      <c r="F62" s="90">
        <v>35178</v>
      </c>
      <c r="G62" s="91" t="s">
        <v>49</v>
      </c>
      <c r="H62" s="91"/>
      <c r="I62" s="40">
        <v>5</v>
      </c>
      <c r="J62" s="38">
        <v>560000</v>
      </c>
      <c r="K62" s="38">
        <f t="shared" si="7"/>
        <v>1959999.9999999998</v>
      </c>
      <c r="L62" s="42"/>
    </row>
    <row r="63" spans="1:12" s="92" customFormat="1" ht="39" customHeight="1">
      <c r="A63" s="88">
        <v>20</v>
      </c>
      <c r="B63" s="88"/>
      <c r="C63" s="66">
        <v>1731190060</v>
      </c>
      <c r="D63" s="89" t="s">
        <v>50</v>
      </c>
      <c r="E63" s="89" t="s">
        <v>51</v>
      </c>
      <c r="F63" s="90">
        <v>35569</v>
      </c>
      <c r="G63" s="91" t="s">
        <v>49</v>
      </c>
      <c r="H63" s="91"/>
      <c r="I63" s="40">
        <v>5</v>
      </c>
      <c r="J63" s="38">
        <v>560000</v>
      </c>
      <c r="K63" s="38">
        <f t="shared" si="7"/>
        <v>1959999.9999999998</v>
      </c>
      <c r="L63" s="42"/>
    </row>
    <row r="64" spans="1:12" s="92" customFormat="1" ht="39" customHeight="1">
      <c r="A64" s="40">
        <v>21</v>
      </c>
      <c r="B64" s="88"/>
      <c r="C64" s="66">
        <v>1631020061</v>
      </c>
      <c r="D64" s="89" t="s">
        <v>52</v>
      </c>
      <c r="E64" s="89" t="s">
        <v>53</v>
      </c>
      <c r="F64" s="90">
        <v>35396</v>
      </c>
      <c r="G64" s="91" t="s">
        <v>49</v>
      </c>
      <c r="H64" s="91"/>
      <c r="I64" s="40">
        <v>5</v>
      </c>
      <c r="J64" s="38">
        <v>560000</v>
      </c>
      <c r="K64" s="38">
        <f t="shared" si="7"/>
        <v>1959999.9999999998</v>
      </c>
      <c r="L64" s="42"/>
    </row>
    <row r="65" spans="1:17" s="92" customFormat="1" ht="39" customHeight="1">
      <c r="A65" s="88">
        <v>22</v>
      </c>
      <c r="B65" s="88"/>
      <c r="C65" s="66">
        <v>1631190327</v>
      </c>
      <c r="D65" s="89" t="s">
        <v>54</v>
      </c>
      <c r="E65" s="89" t="s">
        <v>55</v>
      </c>
      <c r="F65" s="90">
        <v>35271</v>
      </c>
      <c r="G65" s="91" t="s">
        <v>49</v>
      </c>
      <c r="H65" s="91"/>
      <c r="I65" s="40">
        <v>5</v>
      </c>
      <c r="J65" s="38">
        <v>560000</v>
      </c>
      <c r="K65" s="38">
        <f t="shared" si="7"/>
        <v>1959999.9999999998</v>
      </c>
      <c r="L65" s="42"/>
      <c r="M65" s="93"/>
      <c r="N65" s="93"/>
      <c r="O65" s="93"/>
      <c r="P65" s="93"/>
      <c r="Q65" s="93"/>
    </row>
    <row r="66" spans="1:17" s="92" customFormat="1" ht="39" customHeight="1">
      <c r="A66" s="40">
        <v>23</v>
      </c>
      <c r="B66" s="88"/>
      <c r="C66" s="66">
        <v>1531010156</v>
      </c>
      <c r="D66" s="89" t="s">
        <v>22</v>
      </c>
      <c r="E66" s="89" t="s">
        <v>30</v>
      </c>
      <c r="F66" s="90">
        <v>34898</v>
      </c>
      <c r="G66" s="91" t="s">
        <v>49</v>
      </c>
      <c r="H66" s="91"/>
      <c r="I66" s="40">
        <v>5</v>
      </c>
      <c r="J66" s="38">
        <v>560000</v>
      </c>
      <c r="K66" s="38">
        <f t="shared" si="7"/>
        <v>1959999.9999999998</v>
      </c>
      <c r="L66" s="42"/>
      <c r="M66" s="93"/>
      <c r="N66" s="93"/>
      <c r="O66" s="93"/>
      <c r="P66" s="93"/>
      <c r="Q66" s="93"/>
    </row>
    <row r="67" spans="1:17" s="92" customFormat="1" ht="39" customHeight="1">
      <c r="A67" s="88">
        <v>24</v>
      </c>
      <c r="B67" s="88"/>
      <c r="C67" s="66">
        <v>1631010023</v>
      </c>
      <c r="D67" s="89" t="s">
        <v>22</v>
      </c>
      <c r="E67" s="89" t="s">
        <v>56</v>
      </c>
      <c r="F67" s="90">
        <v>35065</v>
      </c>
      <c r="G67" s="91" t="s">
        <v>49</v>
      </c>
      <c r="H67" s="91"/>
      <c r="I67" s="40">
        <v>5</v>
      </c>
      <c r="J67" s="38">
        <v>560000</v>
      </c>
      <c r="K67" s="38">
        <f t="shared" si="7"/>
        <v>1959999.9999999998</v>
      </c>
      <c r="L67" s="42"/>
      <c r="M67" s="93"/>
      <c r="N67" s="93"/>
      <c r="O67" s="93"/>
      <c r="P67" s="93"/>
      <c r="Q67" s="93"/>
    </row>
    <row r="68" spans="1:17" s="92" customFormat="1" ht="39" customHeight="1">
      <c r="A68" s="40">
        <v>25</v>
      </c>
      <c r="B68" s="88"/>
      <c r="C68" s="66">
        <v>1531190263</v>
      </c>
      <c r="D68" s="89" t="s">
        <v>57</v>
      </c>
      <c r="E68" s="89" t="s">
        <v>34</v>
      </c>
      <c r="F68" s="90">
        <v>35009</v>
      </c>
      <c r="G68" s="91" t="s">
        <v>49</v>
      </c>
      <c r="H68" s="91"/>
      <c r="I68" s="40">
        <v>5</v>
      </c>
      <c r="J68" s="38">
        <v>560000</v>
      </c>
      <c r="K68" s="38">
        <f t="shared" si="7"/>
        <v>1959999.9999999998</v>
      </c>
      <c r="L68" s="42"/>
      <c r="M68" s="93"/>
      <c r="N68" s="93"/>
      <c r="O68" s="93"/>
      <c r="P68" s="93"/>
      <c r="Q68" s="93"/>
    </row>
    <row r="69" spans="1:17" s="92" customFormat="1" ht="39" customHeight="1">
      <c r="A69" s="88">
        <v>26</v>
      </c>
      <c r="B69" s="88"/>
      <c r="C69" s="66">
        <v>1531190034</v>
      </c>
      <c r="D69" s="89" t="s">
        <v>22</v>
      </c>
      <c r="E69" s="89" t="s">
        <v>26</v>
      </c>
      <c r="F69" s="90">
        <v>35016</v>
      </c>
      <c r="G69" s="91" t="s">
        <v>58</v>
      </c>
      <c r="H69" s="91"/>
      <c r="I69" s="40">
        <v>5</v>
      </c>
      <c r="J69" s="38">
        <v>560000</v>
      </c>
      <c r="K69" s="38">
        <f t="shared" si="7"/>
        <v>1959999.9999999998</v>
      </c>
      <c r="L69" s="42"/>
      <c r="M69" s="93"/>
      <c r="N69" s="93"/>
      <c r="O69" s="93"/>
      <c r="P69" s="93"/>
      <c r="Q69" s="93"/>
    </row>
    <row r="70" spans="1:17" s="92" customFormat="1" ht="39" customHeight="1">
      <c r="A70" s="40">
        <v>27</v>
      </c>
      <c r="B70" s="88"/>
      <c r="C70" s="66">
        <v>1631120039</v>
      </c>
      <c r="D70" s="89" t="s">
        <v>59</v>
      </c>
      <c r="E70" s="89" t="s">
        <v>60</v>
      </c>
      <c r="F70" s="90">
        <v>34884</v>
      </c>
      <c r="G70" s="91" t="s">
        <v>58</v>
      </c>
      <c r="H70" s="91"/>
      <c r="I70" s="40">
        <v>5</v>
      </c>
      <c r="J70" s="38">
        <v>560000</v>
      </c>
      <c r="K70" s="38">
        <f t="shared" si="7"/>
        <v>1959999.9999999998</v>
      </c>
      <c r="L70" s="42"/>
      <c r="M70" s="93"/>
      <c r="N70" s="93"/>
      <c r="O70" s="93"/>
      <c r="P70" s="93"/>
      <c r="Q70" s="93"/>
    </row>
    <row r="71" spans="1:17" s="92" customFormat="1" ht="39" customHeight="1">
      <c r="A71" s="88">
        <v>28</v>
      </c>
      <c r="B71" s="88"/>
      <c r="C71" s="66">
        <v>1531010130</v>
      </c>
      <c r="D71" s="89" t="s">
        <v>61</v>
      </c>
      <c r="E71" s="89" t="s">
        <v>62</v>
      </c>
      <c r="F71" s="90">
        <v>34705</v>
      </c>
      <c r="G71" s="94" t="s">
        <v>19</v>
      </c>
      <c r="H71" s="94"/>
      <c r="I71" s="40">
        <v>5</v>
      </c>
      <c r="J71" s="38">
        <v>560000</v>
      </c>
      <c r="K71" s="38">
        <f t="shared" si="7"/>
        <v>1959999.9999999998</v>
      </c>
      <c r="L71" s="42"/>
      <c r="M71" s="93"/>
      <c r="N71" s="93"/>
      <c r="O71" s="93"/>
      <c r="P71" s="93"/>
      <c r="Q71" s="93"/>
    </row>
    <row r="72" spans="1:17" ht="39" customHeight="1">
      <c r="A72" s="40">
        <v>29</v>
      </c>
      <c r="B72" s="1"/>
      <c r="C72" s="85" t="s">
        <v>209</v>
      </c>
      <c r="D72" s="89" t="s">
        <v>207</v>
      </c>
      <c r="E72" s="89" t="s">
        <v>26</v>
      </c>
      <c r="F72" s="90">
        <v>35358</v>
      </c>
      <c r="G72" s="91" t="s">
        <v>208</v>
      </c>
      <c r="H72" s="30"/>
      <c r="I72" s="40">
        <v>5</v>
      </c>
      <c r="J72" s="38">
        <v>560000</v>
      </c>
      <c r="K72" s="38">
        <f>(J72*I72)*70%</f>
        <v>1959999.9999999998</v>
      </c>
      <c r="L72" s="42"/>
    </row>
    <row r="73" spans="1:17" ht="39" customHeight="1">
      <c r="A73" s="88">
        <v>30</v>
      </c>
      <c r="B73" s="40"/>
      <c r="C73" s="85" t="s">
        <v>234</v>
      </c>
      <c r="D73" s="86" t="s">
        <v>22</v>
      </c>
      <c r="E73" s="86" t="s">
        <v>216</v>
      </c>
      <c r="F73" s="95">
        <v>34075</v>
      </c>
      <c r="G73" s="41" t="s">
        <v>217</v>
      </c>
      <c r="H73" s="41"/>
      <c r="I73" s="40">
        <v>5</v>
      </c>
      <c r="J73" s="38">
        <v>560000</v>
      </c>
      <c r="K73" s="38">
        <f t="shared" ref="K73:K83" si="8">(J73*I73)*70%</f>
        <v>1959999.9999999998</v>
      </c>
      <c r="L73" s="42"/>
    </row>
    <row r="74" spans="1:17" ht="39" customHeight="1">
      <c r="A74" s="40">
        <v>31</v>
      </c>
      <c r="B74" s="40"/>
      <c r="C74" s="85" t="s">
        <v>235</v>
      </c>
      <c r="D74" s="86" t="s">
        <v>218</v>
      </c>
      <c r="E74" s="86" t="s">
        <v>12</v>
      </c>
      <c r="F74" s="95">
        <v>35204</v>
      </c>
      <c r="G74" s="41" t="s">
        <v>219</v>
      </c>
      <c r="H74" s="41"/>
      <c r="I74" s="40">
        <v>5</v>
      </c>
      <c r="J74" s="38">
        <v>560000</v>
      </c>
      <c r="K74" s="38">
        <f t="shared" si="8"/>
        <v>1959999.9999999998</v>
      </c>
      <c r="L74" s="42"/>
    </row>
    <row r="75" spans="1:17" ht="39" customHeight="1">
      <c r="A75" s="88">
        <v>32</v>
      </c>
      <c r="B75" s="40"/>
      <c r="C75" s="85" t="s">
        <v>236</v>
      </c>
      <c r="D75" s="86" t="s">
        <v>94</v>
      </c>
      <c r="E75" s="86" t="s">
        <v>220</v>
      </c>
      <c r="F75" s="95">
        <v>35152</v>
      </c>
      <c r="G75" s="41" t="s">
        <v>219</v>
      </c>
      <c r="H75" s="41"/>
      <c r="I75" s="40">
        <v>5</v>
      </c>
      <c r="J75" s="38">
        <v>560000</v>
      </c>
      <c r="K75" s="38">
        <f t="shared" si="8"/>
        <v>1959999.9999999998</v>
      </c>
      <c r="L75" s="42"/>
    </row>
    <row r="76" spans="1:17" ht="39" customHeight="1">
      <c r="A76" s="40">
        <v>33</v>
      </c>
      <c r="B76" s="40"/>
      <c r="C76" s="85" t="s">
        <v>237</v>
      </c>
      <c r="D76" s="86" t="s">
        <v>221</v>
      </c>
      <c r="E76" s="86" t="s">
        <v>222</v>
      </c>
      <c r="F76" s="95">
        <v>35257</v>
      </c>
      <c r="G76" s="41" t="s">
        <v>44</v>
      </c>
      <c r="H76" s="41"/>
      <c r="I76" s="40">
        <v>5</v>
      </c>
      <c r="J76" s="38">
        <v>560000</v>
      </c>
      <c r="K76" s="38">
        <f t="shared" si="8"/>
        <v>1959999.9999999998</v>
      </c>
      <c r="L76" s="42"/>
    </row>
    <row r="77" spans="1:17" ht="39" customHeight="1">
      <c r="A77" s="88">
        <v>34</v>
      </c>
      <c r="B77" s="40"/>
      <c r="C77" s="85" t="s">
        <v>238</v>
      </c>
      <c r="D77" s="86" t="s">
        <v>223</v>
      </c>
      <c r="E77" s="86" t="s">
        <v>51</v>
      </c>
      <c r="F77" s="95">
        <v>35742</v>
      </c>
      <c r="G77" s="41" t="s">
        <v>44</v>
      </c>
      <c r="H77" s="41"/>
      <c r="I77" s="40">
        <v>5</v>
      </c>
      <c r="J77" s="38">
        <v>560000</v>
      </c>
      <c r="K77" s="38">
        <f t="shared" si="8"/>
        <v>1959999.9999999998</v>
      </c>
      <c r="L77" s="42"/>
    </row>
    <row r="78" spans="1:17" ht="39" customHeight="1">
      <c r="A78" s="40">
        <v>35</v>
      </c>
      <c r="B78" s="40"/>
      <c r="C78" s="85" t="s">
        <v>239</v>
      </c>
      <c r="D78" s="86" t="s">
        <v>224</v>
      </c>
      <c r="E78" s="86" t="s">
        <v>225</v>
      </c>
      <c r="F78" s="95">
        <v>35309</v>
      </c>
      <c r="G78" s="41" t="s">
        <v>44</v>
      </c>
      <c r="H78" s="41"/>
      <c r="I78" s="40">
        <v>5</v>
      </c>
      <c r="J78" s="38">
        <v>560000</v>
      </c>
      <c r="K78" s="38">
        <f t="shared" si="8"/>
        <v>1959999.9999999998</v>
      </c>
      <c r="L78" s="42"/>
    </row>
    <row r="79" spans="1:17" ht="39" customHeight="1">
      <c r="A79" s="88">
        <v>36</v>
      </c>
      <c r="B79" s="40"/>
      <c r="C79" s="85" t="s">
        <v>240</v>
      </c>
      <c r="D79" s="86" t="s">
        <v>226</v>
      </c>
      <c r="E79" s="86" t="s">
        <v>227</v>
      </c>
      <c r="F79" s="95">
        <v>35443</v>
      </c>
      <c r="G79" s="41" t="s">
        <v>49</v>
      </c>
      <c r="H79" s="41"/>
      <c r="I79" s="40">
        <v>5</v>
      </c>
      <c r="J79" s="38">
        <v>560000</v>
      </c>
      <c r="K79" s="38">
        <f t="shared" si="8"/>
        <v>1959999.9999999998</v>
      </c>
      <c r="L79" s="42"/>
    </row>
    <row r="80" spans="1:17" ht="39" customHeight="1">
      <c r="A80" s="40">
        <v>37</v>
      </c>
      <c r="B80" s="40"/>
      <c r="C80" s="85" t="s">
        <v>241</v>
      </c>
      <c r="D80" s="86" t="s">
        <v>228</v>
      </c>
      <c r="E80" s="86" t="s">
        <v>229</v>
      </c>
      <c r="F80" s="95">
        <v>35657</v>
      </c>
      <c r="G80" s="41" t="s">
        <v>49</v>
      </c>
      <c r="H80" s="41"/>
      <c r="I80" s="40">
        <v>5</v>
      </c>
      <c r="J80" s="38">
        <v>560000</v>
      </c>
      <c r="K80" s="38">
        <f t="shared" si="8"/>
        <v>1959999.9999999998</v>
      </c>
      <c r="L80" s="42"/>
    </row>
    <row r="81" spans="1:12" ht="39" customHeight="1">
      <c r="A81" s="88">
        <v>38</v>
      </c>
      <c r="B81" s="40"/>
      <c r="C81" s="85" t="s">
        <v>242</v>
      </c>
      <c r="D81" s="86" t="s">
        <v>230</v>
      </c>
      <c r="E81" s="86" t="s">
        <v>231</v>
      </c>
      <c r="F81" s="95">
        <v>35713</v>
      </c>
      <c r="G81" s="41" t="s">
        <v>49</v>
      </c>
      <c r="H81" s="41"/>
      <c r="I81" s="40">
        <v>5</v>
      </c>
      <c r="J81" s="38">
        <v>560000</v>
      </c>
      <c r="K81" s="38">
        <f t="shared" si="8"/>
        <v>1959999.9999999998</v>
      </c>
      <c r="L81" s="42"/>
    </row>
    <row r="82" spans="1:12" ht="39" customHeight="1">
      <c r="A82" s="40">
        <v>39</v>
      </c>
      <c r="B82" s="40"/>
      <c r="C82" s="85" t="s">
        <v>243</v>
      </c>
      <c r="D82" s="86" t="s">
        <v>86</v>
      </c>
      <c r="E82" s="86" t="s">
        <v>11</v>
      </c>
      <c r="F82" s="95">
        <v>35596</v>
      </c>
      <c r="G82" s="41" t="s">
        <v>49</v>
      </c>
      <c r="H82" s="41"/>
      <c r="I82" s="40">
        <v>5</v>
      </c>
      <c r="J82" s="38">
        <v>560000</v>
      </c>
      <c r="K82" s="38">
        <f t="shared" si="8"/>
        <v>1959999.9999999998</v>
      </c>
      <c r="L82" s="42"/>
    </row>
    <row r="83" spans="1:12" ht="39" customHeight="1">
      <c r="A83" s="88">
        <v>40</v>
      </c>
      <c r="B83" s="40"/>
      <c r="C83" s="85" t="s">
        <v>244</v>
      </c>
      <c r="D83" s="86" t="s">
        <v>232</v>
      </c>
      <c r="E83" s="86" t="s">
        <v>12</v>
      </c>
      <c r="F83" s="95">
        <v>34740</v>
      </c>
      <c r="G83" s="41" t="s">
        <v>233</v>
      </c>
      <c r="H83" s="41"/>
      <c r="I83" s="40">
        <v>5</v>
      </c>
      <c r="J83" s="38">
        <v>560000</v>
      </c>
      <c r="K83" s="38">
        <f t="shared" si="8"/>
        <v>1959999.9999999998</v>
      </c>
      <c r="L83" s="42"/>
    </row>
    <row r="84" spans="1:12" ht="39" customHeight="1">
      <c r="A84" s="1" t="s">
        <v>197</v>
      </c>
      <c r="B84" s="126" t="s">
        <v>198</v>
      </c>
      <c r="C84" s="126"/>
      <c r="D84" s="126"/>
      <c r="E84" s="126"/>
      <c r="F84" s="126"/>
      <c r="G84" s="126"/>
      <c r="H84" s="96"/>
      <c r="I84" s="40"/>
      <c r="J84" s="38"/>
      <c r="K84" s="45">
        <f>SUM(K85:K102)</f>
        <v>37170000</v>
      </c>
      <c r="L84" s="42"/>
    </row>
    <row r="85" spans="1:12" ht="39" customHeight="1">
      <c r="A85" s="40">
        <v>1</v>
      </c>
      <c r="B85" s="34">
        <v>1</v>
      </c>
      <c r="C85" s="58" t="s">
        <v>138</v>
      </c>
      <c r="D85" s="59" t="s">
        <v>139</v>
      </c>
      <c r="E85" s="59" t="s">
        <v>140</v>
      </c>
      <c r="F85" s="58" t="s">
        <v>141</v>
      </c>
      <c r="G85" s="73" t="s">
        <v>142</v>
      </c>
      <c r="H85" s="41" t="s">
        <v>300</v>
      </c>
      <c r="I85" s="40">
        <v>5</v>
      </c>
      <c r="J85" s="38">
        <v>650000</v>
      </c>
      <c r="K85" s="38">
        <f>(J85*I85)*70%</f>
        <v>2275000</v>
      </c>
      <c r="L85" s="42"/>
    </row>
    <row r="86" spans="1:12" ht="39" customHeight="1">
      <c r="A86" s="40">
        <v>2</v>
      </c>
      <c r="B86" s="34">
        <v>4</v>
      </c>
      <c r="C86" s="35" t="s">
        <v>144</v>
      </c>
      <c r="D86" s="36" t="s">
        <v>145</v>
      </c>
      <c r="E86" s="36" t="s">
        <v>146</v>
      </c>
      <c r="F86" s="35" t="s">
        <v>147</v>
      </c>
      <c r="G86" s="37" t="s">
        <v>148</v>
      </c>
      <c r="H86" s="41" t="s">
        <v>301</v>
      </c>
      <c r="I86" s="40">
        <v>5</v>
      </c>
      <c r="J86" s="38">
        <v>520000</v>
      </c>
      <c r="K86" s="38">
        <f t="shared" ref="K86:K101" si="9">(J86*I86)*70%</f>
        <v>1820000</v>
      </c>
      <c r="L86" s="42"/>
    </row>
    <row r="87" spans="1:12" ht="39" customHeight="1">
      <c r="A87" s="40">
        <v>3</v>
      </c>
      <c r="B87" s="34">
        <v>5</v>
      </c>
      <c r="C87" s="35" t="s">
        <v>149</v>
      </c>
      <c r="D87" s="36" t="s">
        <v>150</v>
      </c>
      <c r="E87" s="36" t="s">
        <v>151</v>
      </c>
      <c r="F87" s="35" t="s">
        <v>152</v>
      </c>
      <c r="G87" s="37" t="s">
        <v>148</v>
      </c>
      <c r="H87" s="41" t="s">
        <v>301</v>
      </c>
      <c r="I87" s="40">
        <v>5</v>
      </c>
      <c r="J87" s="38">
        <v>520000</v>
      </c>
      <c r="K87" s="38">
        <f t="shared" si="9"/>
        <v>1820000</v>
      </c>
      <c r="L87" s="42"/>
    </row>
    <row r="88" spans="1:12" ht="39" customHeight="1">
      <c r="A88" s="40">
        <v>4</v>
      </c>
      <c r="B88" s="34">
        <v>6</v>
      </c>
      <c r="C88" s="35" t="s">
        <v>153</v>
      </c>
      <c r="D88" s="36" t="s">
        <v>154</v>
      </c>
      <c r="E88" s="36" t="s">
        <v>155</v>
      </c>
      <c r="F88" s="35" t="s">
        <v>156</v>
      </c>
      <c r="G88" s="37" t="s">
        <v>157</v>
      </c>
      <c r="H88" s="41" t="s">
        <v>301</v>
      </c>
      <c r="I88" s="40">
        <v>5</v>
      </c>
      <c r="J88" s="38">
        <v>520000</v>
      </c>
      <c r="K88" s="38">
        <f t="shared" si="9"/>
        <v>1820000</v>
      </c>
      <c r="L88" s="42"/>
    </row>
    <row r="89" spans="1:12" ht="39" customHeight="1">
      <c r="A89" s="40">
        <v>5</v>
      </c>
      <c r="B89" s="34">
        <v>7</v>
      </c>
      <c r="C89" s="117">
        <v>1034040080</v>
      </c>
      <c r="D89" s="36" t="s">
        <v>158</v>
      </c>
      <c r="E89" s="36" t="s">
        <v>159</v>
      </c>
      <c r="F89" s="97">
        <v>32832</v>
      </c>
      <c r="G89" s="98" t="s">
        <v>142</v>
      </c>
      <c r="H89" s="41" t="s">
        <v>302</v>
      </c>
      <c r="I89" s="40">
        <v>5</v>
      </c>
      <c r="J89" s="38">
        <v>650000</v>
      </c>
      <c r="K89" s="38">
        <f t="shared" si="9"/>
        <v>2275000</v>
      </c>
      <c r="L89" s="42"/>
    </row>
    <row r="90" spans="1:12" ht="39" customHeight="1">
      <c r="A90" s="40">
        <v>6</v>
      </c>
      <c r="B90" s="34">
        <v>10</v>
      </c>
      <c r="C90" s="35" t="s">
        <v>161</v>
      </c>
      <c r="D90" s="36" t="s">
        <v>162</v>
      </c>
      <c r="E90" s="36" t="s">
        <v>163</v>
      </c>
      <c r="F90" s="35" t="s">
        <v>164</v>
      </c>
      <c r="G90" s="37" t="s">
        <v>165</v>
      </c>
      <c r="H90" s="41" t="s">
        <v>303</v>
      </c>
      <c r="I90" s="40">
        <v>5</v>
      </c>
      <c r="J90" s="38">
        <v>650000</v>
      </c>
      <c r="K90" s="38">
        <f t="shared" si="9"/>
        <v>2275000</v>
      </c>
      <c r="L90" s="42"/>
    </row>
    <row r="91" spans="1:12" ht="39" customHeight="1">
      <c r="A91" s="40">
        <v>7</v>
      </c>
      <c r="B91" s="34">
        <v>11</v>
      </c>
      <c r="C91" s="35" t="s">
        <v>166</v>
      </c>
      <c r="D91" s="36" t="s">
        <v>167</v>
      </c>
      <c r="E91" s="36" t="s">
        <v>114</v>
      </c>
      <c r="F91" s="35" t="s">
        <v>168</v>
      </c>
      <c r="G91" s="37" t="s">
        <v>169</v>
      </c>
      <c r="H91" s="41" t="s">
        <v>304</v>
      </c>
      <c r="I91" s="40">
        <v>5</v>
      </c>
      <c r="J91" s="38">
        <v>550000</v>
      </c>
      <c r="K91" s="38">
        <f t="shared" si="9"/>
        <v>1924999.9999999998</v>
      </c>
      <c r="L91" s="42"/>
    </row>
    <row r="92" spans="1:12" ht="39" customHeight="1">
      <c r="A92" s="40">
        <v>8</v>
      </c>
      <c r="B92" s="34">
        <v>13</v>
      </c>
      <c r="C92" s="35" t="s">
        <v>170</v>
      </c>
      <c r="D92" s="36" t="s">
        <v>171</v>
      </c>
      <c r="E92" s="36" t="s">
        <v>172</v>
      </c>
      <c r="F92" s="35" t="s">
        <v>173</v>
      </c>
      <c r="G92" s="37" t="s">
        <v>174</v>
      </c>
      <c r="H92" s="41" t="s">
        <v>304</v>
      </c>
      <c r="I92" s="40">
        <v>5</v>
      </c>
      <c r="J92" s="38">
        <v>550000</v>
      </c>
      <c r="K92" s="38">
        <f t="shared" si="9"/>
        <v>1924999.9999999998</v>
      </c>
      <c r="L92" s="42"/>
    </row>
    <row r="93" spans="1:12" ht="39" customHeight="1">
      <c r="A93" s="40">
        <v>9</v>
      </c>
      <c r="B93" s="34">
        <v>14</v>
      </c>
      <c r="C93" s="58" t="s">
        <v>175</v>
      </c>
      <c r="D93" s="59" t="s">
        <v>128</v>
      </c>
      <c r="E93" s="59" t="s">
        <v>176</v>
      </c>
      <c r="F93" s="58" t="s">
        <v>177</v>
      </c>
      <c r="G93" s="73" t="s">
        <v>131</v>
      </c>
      <c r="H93" s="41" t="s">
        <v>304</v>
      </c>
      <c r="I93" s="40">
        <v>5</v>
      </c>
      <c r="J93" s="38">
        <v>650000</v>
      </c>
      <c r="K93" s="38">
        <f t="shared" si="9"/>
        <v>2275000</v>
      </c>
      <c r="L93" s="42"/>
    </row>
    <row r="94" spans="1:12" ht="39" customHeight="1">
      <c r="A94" s="40">
        <v>10</v>
      </c>
      <c r="B94" s="34">
        <v>15</v>
      </c>
      <c r="C94" s="58" t="s">
        <v>178</v>
      </c>
      <c r="D94" s="59" t="s">
        <v>22</v>
      </c>
      <c r="E94" s="59" t="s">
        <v>179</v>
      </c>
      <c r="F94" s="58" t="s">
        <v>180</v>
      </c>
      <c r="G94" s="73" t="s">
        <v>181</v>
      </c>
      <c r="H94" s="41" t="s">
        <v>303</v>
      </c>
      <c r="I94" s="40">
        <v>5</v>
      </c>
      <c r="J94" s="38">
        <v>650000</v>
      </c>
      <c r="K94" s="38">
        <f t="shared" si="9"/>
        <v>2275000</v>
      </c>
      <c r="L94" s="42"/>
    </row>
    <row r="95" spans="1:12" ht="39" customHeight="1">
      <c r="A95" s="40">
        <v>11</v>
      </c>
      <c r="B95" s="34">
        <v>16</v>
      </c>
      <c r="C95" s="58" t="s">
        <v>182</v>
      </c>
      <c r="D95" s="59" t="s">
        <v>183</v>
      </c>
      <c r="E95" s="59" t="s">
        <v>13</v>
      </c>
      <c r="F95" s="58" t="s">
        <v>184</v>
      </c>
      <c r="G95" s="73" t="s">
        <v>121</v>
      </c>
      <c r="H95" s="41" t="s">
        <v>305</v>
      </c>
      <c r="I95" s="40">
        <v>5</v>
      </c>
      <c r="J95" s="38">
        <v>550000</v>
      </c>
      <c r="K95" s="38">
        <f t="shared" si="9"/>
        <v>1924999.9999999998</v>
      </c>
      <c r="L95" s="42"/>
    </row>
    <row r="96" spans="1:12" ht="39" customHeight="1">
      <c r="A96" s="40">
        <v>12</v>
      </c>
      <c r="B96" s="34">
        <v>17</v>
      </c>
      <c r="C96" s="58" t="s">
        <v>185</v>
      </c>
      <c r="D96" s="59" t="s">
        <v>158</v>
      </c>
      <c r="E96" s="59" t="s">
        <v>186</v>
      </c>
      <c r="F96" s="58" t="s">
        <v>187</v>
      </c>
      <c r="G96" s="73" t="s">
        <v>188</v>
      </c>
      <c r="H96" s="41" t="s">
        <v>306</v>
      </c>
      <c r="I96" s="40">
        <v>5</v>
      </c>
      <c r="J96" s="38">
        <v>650000</v>
      </c>
      <c r="K96" s="38">
        <f t="shared" si="9"/>
        <v>2275000</v>
      </c>
      <c r="L96" s="42"/>
    </row>
    <row r="97" spans="1:12" ht="39" customHeight="1">
      <c r="A97" s="40">
        <v>13</v>
      </c>
      <c r="B97" s="34">
        <v>18</v>
      </c>
      <c r="C97" s="58" t="s">
        <v>189</v>
      </c>
      <c r="D97" s="59" t="s">
        <v>27</v>
      </c>
      <c r="E97" s="59" t="s">
        <v>190</v>
      </c>
      <c r="F97" s="58" t="s">
        <v>191</v>
      </c>
      <c r="G97" s="73" t="s">
        <v>192</v>
      </c>
      <c r="H97" s="41" t="s">
        <v>303</v>
      </c>
      <c r="I97" s="40">
        <v>5</v>
      </c>
      <c r="J97" s="38">
        <v>650000</v>
      </c>
      <c r="K97" s="38">
        <f t="shared" si="9"/>
        <v>2275000</v>
      </c>
      <c r="L97" s="42"/>
    </row>
    <row r="98" spans="1:12" ht="39" customHeight="1">
      <c r="A98" s="40">
        <v>14</v>
      </c>
      <c r="B98" s="34">
        <v>19</v>
      </c>
      <c r="C98" s="58" t="s">
        <v>193</v>
      </c>
      <c r="D98" s="59" t="s">
        <v>194</v>
      </c>
      <c r="E98" s="59" t="s">
        <v>195</v>
      </c>
      <c r="F98" s="58" t="s">
        <v>191</v>
      </c>
      <c r="G98" s="73" t="s">
        <v>135</v>
      </c>
      <c r="H98" s="41" t="s">
        <v>307</v>
      </c>
      <c r="I98" s="40">
        <v>5</v>
      </c>
      <c r="J98" s="38">
        <v>650000</v>
      </c>
      <c r="K98" s="38">
        <f t="shared" si="9"/>
        <v>2275000</v>
      </c>
      <c r="L98" s="42"/>
    </row>
    <row r="99" spans="1:12" ht="39" customHeight="1">
      <c r="A99" s="40">
        <v>15</v>
      </c>
      <c r="B99" s="34">
        <v>20</v>
      </c>
      <c r="C99" s="35" t="s">
        <v>292</v>
      </c>
      <c r="D99" s="36" t="s">
        <v>293</v>
      </c>
      <c r="E99" s="36" t="s">
        <v>294</v>
      </c>
      <c r="F99" s="35" t="s">
        <v>295</v>
      </c>
      <c r="G99" s="37" t="s">
        <v>296</v>
      </c>
      <c r="H99" s="41" t="s">
        <v>308</v>
      </c>
      <c r="I99" s="40">
        <v>5</v>
      </c>
      <c r="J99" s="38">
        <v>520000</v>
      </c>
      <c r="K99" s="38">
        <f t="shared" si="9"/>
        <v>1820000</v>
      </c>
      <c r="L99" s="42"/>
    </row>
    <row r="100" spans="1:12" ht="39" customHeight="1">
      <c r="A100" s="40">
        <v>16</v>
      </c>
      <c r="B100" s="34">
        <v>21</v>
      </c>
      <c r="C100" s="35" t="s">
        <v>297</v>
      </c>
      <c r="D100" s="36" t="s">
        <v>228</v>
      </c>
      <c r="E100" s="36" t="s">
        <v>9</v>
      </c>
      <c r="F100" s="35" t="s">
        <v>298</v>
      </c>
      <c r="G100" s="37" t="s">
        <v>299</v>
      </c>
      <c r="H100" s="41" t="s">
        <v>309</v>
      </c>
      <c r="I100" s="40">
        <v>5</v>
      </c>
      <c r="J100" s="38">
        <v>520000</v>
      </c>
      <c r="K100" s="38">
        <f t="shared" si="9"/>
        <v>1820000</v>
      </c>
      <c r="L100" s="42"/>
    </row>
    <row r="101" spans="1:12" ht="39" customHeight="1">
      <c r="A101" s="40">
        <v>17</v>
      </c>
      <c r="B101" s="34">
        <v>23</v>
      </c>
      <c r="C101" s="64">
        <v>1041290046</v>
      </c>
      <c r="D101" s="39" t="s">
        <v>331</v>
      </c>
      <c r="E101" s="39" t="s">
        <v>43</v>
      </c>
      <c r="F101" s="64" t="s">
        <v>332</v>
      </c>
      <c r="G101" s="74" t="s">
        <v>333</v>
      </c>
      <c r="H101" s="41" t="s">
        <v>334</v>
      </c>
      <c r="I101" s="40">
        <v>5</v>
      </c>
      <c r="J101" s="38">
        <v>650000</v>
      </c>
      <c r="K101" s="38">
        <f t="shared" si="9"/>
        <v>2275000</v>
      </c>
      <c r="L101" s="42"/>
    </row>
    <row r="102" spans="1:12" ht="39" customHeight="1">
      <c r="A102" s="40">
        <v>18</v>
      </c>
      <c r="B102" s="34">
        <v>24</v>
      </c>
      <c r="C102" s="64">
        <v>1731030259</v>
      </c>
      <c r="D102" s="39" t="s">
        <v>339</v>
      </c>
      <c r="E102" s="39" t="s">
        <v>202</v>
      </c>
      <c r="F102" s="64" t="s">
        <v>340</v>
      </c>
      <c r="G102" s="84" t="s">
        <v>341</v>
      </c>
      <c r="H102" s="41" t="s">
        <v>301</v>
      </c>
      <c r="I102" s="40">
        <v>5</v>
      </c>
      <c r="J102" s="38">
        <v>520000</v>
      </c>
      <c r="K102" s="38">
        <f t="shared" ref="K102" si="10">(J102*I102)*70%</f>
        <v>1820000</v>
      </c>
      <c r="L102" s="42"/>
    </row>
    <row r="103" spans="1:12" ht="39" customHeight="1">
      <c r="A103" s="99"/>
      <c r="B103" s="99"/>
      <c r="C103" s="100"/>
      <c r="D103" s="101" t="s">
        <v>245</v>
      </c>
      <c r="E103" s="102"/>
      <c r="F103" s="103"/>
      <c r="G103" s="104"/>
      <c r="H103" s="105"/>
      <c r="I103" s="99"/>
      <c r="J103" s="106"/>
      <c r="K103" s="107">
        <f>K7+K30+K32+K43+K84+K40</f>
        <v>201145000</v>
      </c>
      <c r="L103" s="107"/>
    </row>
    <row r="104" spans="1:12" s="13" customFormat="1" ht="23.25" customHeight="1">
      <c r="A104" s="127" t="s">
        <v>344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</row>
    <row r="105" spans="1:12" s="13" customFormat="1" ht="23.25" customHeight="1">
      <c r="A105" s="130" t="s">
        <v>246</v>
      </c>
      <c r="B105" s="130"/>
      <c r="C105" s="130"/>
      <c r="D105" s="130"/>
      <c r="E105" s="14"/>
      <c r="F105" s="15"/>
      <c r="G105" s="16"/>
      <c r="H105" s="31"/>
      <c r="I105" s="131" t="s">
        <v>247</v>
      </c>
      <c r="J105" s="131"/>
      <c r="K105" s="131"/>
      <c r="L105" s="131"/>
    </row>
    <row r="106" spans="1:12" s="13" customFormat="1" ht="23.25" customHeight="1">
      <c r="A106" s="17"/>
      <c r="B106" s="17"/>
      <c r="C106" s="14"/>
      <c r="D106" s="18"/>
      <c r="E106" s="19"/>
      <c r="F106" s="20"/>
      <c r="G106" s="21"/>
      <c r="H106" s="32"/>
      <c r="I106" s="22"/>
      <c r="J106" s="23"/>
    </row>
    <row r="107" spans="1:12" s="13" customFormat="1" ht="23.25" customHeight="1">
      <c r="A107" s="17"/>
      <c r="B107" s="17"/>
      <c r="C107" s="14"/>
      <c r="D107" s="18"/>
      <c r="E107" s="24"/>
      <c r="F107" s="20"/>
      <c r="G107" s="25"/>
      <c r="H107" s="32"/>
      <c r="I107" s="22"/>
      <c r="J107" s="23"/>
    </row>
    <row r="108" spans="1:12" s="13" customFormat="1" ht="23.25" customHeight="1">
      <c r="A108" s="17"/>
      <c r="B108" s="17"/>
      <c r="C108" s="14"/>
      <c r="D108" s="18"/>
      <c r="E108" s="19"/>
      <c r="F108" s="26"/>
      <c r="G108" s="21"/>
      <c r="H108" s="32"/>
      <c r="I108" s="22"/>
      <c r="J108" s="23"/>
    </row>
    <row r="109" spans="1:12" s="13" customFormat="1" ht="23.25" customHeight="1">
      <c r="A109" s="132" t="s">
        <v>248</v>
      </c>
      <c r="B109" s="132"/>
      <c r="C109" s="132"/>
      <c r="D109" s="132"/>
      <c r="E109" s="14"/>
      <c r="F109" s="20"/>
      <c r="G109" s="16"/>
      <c r="H109" s="31"/>
      <c r="I109" s="133" t="s">
        <v>249</v>
      </c>
      <c r="J109" s="133"/>
      <c r="K109" s="133"/>
      <c r="L109" s="133"/>
    </row>
  </sheetData>
  <autoFilter ref="A8:Q105"/>
  <sortState ref="A31:Q37">
    <sortCondition ref="B31:B37"/>
  </sortState>
  <mergeCells count="15">
    <mergeCell ref="A105:D105"/>
    <mergeCell ref="I105:L105"/>
    <mergeCell ref="A109:D109"/>
    <mergeCell ref="I109:L109"/>
    <mergeCell ref="B84:G84"/>
    <mergeCell ref="B43:G43"/>
    <mergeCell ref="A104:L104"/>
    <mergeCell ref="A1:L1"/>
    <mergeCell ref="A2:L2"/>
    <mergeCell ref="A3:L3"/>
    <mergeCell ref="N5:Q5"/>
    <mergeCell ref="B30:H30"/>
    <mergeCell ref="B40:H40"/>
    <mergeCell ref="B32:H32"/>
    <mergeCell ref="B7:H7"/>
  </mergeCells>
  <printOptions horizontalCentered="1"/>
  <pageMargins left="0" right="0" top="0.5" bottom="0.25" header="0" footer="0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Bổ sung MGHP HK1(15-16)</vt:lpstr>
      <vt:lpstr>'Bổ sung MGHP HK1(15-16)'!Print_Area</vt:lpstr>
      <vt:lpstr>'Bổ sung MGHP HK1(15-16)'!Print_Titles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2016-06-15T01:57:30Z</cp:lastPrinted>
  <dcterms:created xsi:type="dcterms:W3CDTF">2016-04-28T08:33:29Z</dcterms:created>
  <dcterms:modified xsi:type="dcterms:W3CDTF">2016-07-21T08:50:19Z</dcterms:modified>
</cp:coreProperties>
</file>