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741" activeTab="1"/>
  </bookViews>
  <sheets>
    <sheet name="Phan ca&amp; Ngay BDhoc" sheetId="1" r:id="rId1"/>
    <sheet name="TKB(Ondinh)" sheetId="2" r:id="rId2"/>
    <sheet name="TKB(Hoc phan-All)" sheetId="3" r:id="rId3"/>
  </sheets>
  <externalReferences>
    <externalReference r:id="rId6"/>
  </externalReferences>
  <definedNames>
    <definedName name="_xlnm._FilterDatabase" localSheetId="0" hidden="1">'Phan ca&amp; Ngay BDhoc'!$A$3:$I$101</definedName>
    <definedName name="_xlnm._FilterDatabase" localSheetId="2" hidden="1">'TKB(Hoc phan-All)'!$A$6:$N$856</definedName>
    <definedName name="_xlnm._FilterDatabase" localSheetId="1" hidden="1">'TKB(Ondinh)'!$A$6:$P$546</definedName>
    <definedName name="_xlnm.Print_Titles" localSheetId="2">'TKB(Hoc phan-All)'!$1:$6</definedName>
    <definedName name="_xlnm.Print_Titles" localSheetId="1">'TKB(Ondinh)'!$1:$6</definedName>
  </definedNames>
  <calcPr fullCalcOnLoad="1"/>
</workbook>
</file>

<file path=xl/sharedStrings.xml><?xml version="1.0" encoding="utf-8"?>
<sst xmlns="http://schemas.openxmlformats.org/spreadsheetml/2006/main" count="10376" uniqueCount="695">
  <si>
    <t>KHMT 1</t>
  </si>
  <si>
    <t>KHMT 2</t>
  </si>
  <si>
    <t>QTKD 1</t>
  </si>
  <si>
    <t>QTKD 2</t>
  </si>
  <si>
    <t>QTKD 3</t>
  </si>
  <si>
    <t>Thứ 2</t>
  </si>
  <si>
    <t>Thứ 3</t>
  </si>
  <si>
    <t>Thứ 4</t>
  </si>
  <si>
    <t>Thứ 5</t>
  </si>
  <si>
    <t>Thứ 6</t>
  </si>
  <si>
    <t>Thứ 7</t>
  </si>
  <si>
    <t>S</t>
  </si>
  <si>
    <t>C</t>
  </si>
  <si>
    <t>Khu A</t>
  </si>
  <si>
    <t>Khu B</t>
  </si>
  <si>
    <t>Nhập môn tin học</t>
  </si>
  <si>
    <t>Tâm lý học đại cương</t>
  </si>
  <si>
    <t>Toán cao cấp 1</t>
  </si>
  <si>
    <t>7,8,9</t>
  </si>
  <si>
    <t>1,2,3</t>
  </si>
  <si>
    <t>7,8,9,10</t>
  </si>
  <si>
    <t>HTTT 1</t>
  </si>
  <si>
    <t>KTPM 1</t>
  </si>
  <si>
    <t>HDDL 1</t>
  </si>
  <si>
    <t>Cơ lý thuyết</t>
  </si>
  <si>
    <t>Vật liệu học</t>
  </si>
  <si>
    <t>QTKD DL 1</t>
  </si>
  <si>
    <t>QTKD DL 2</t>
  </si>
  <si>
    <t>TKTT 1</t>
  </si>
  <si>
    <t>KTPM 2</t>
  </si>
  <si>
    <t>HDDL 2</t>
  </si>
  <si>
    <t>HỆ</t>
  </si>
  <si>
    <t>LỚP</t>
  </si>
  <si>
    <t>ĐỊA ĐiỂM</t>
  </si>
  <si>
    <t>CA</t>
  </si>
  <si>
    <t>CAHOCJ</t>
  </si>
  <si>
    <t>NGÀY</t>
  </si>
  <si>
    <t>NGÀY BĐ</t>
  </si>
  <si>
    <t>HK</t>
  </si>
  <si>
    <t>PHÒNG</t>
  </si>
  <si>
    <t>Ngôn ngữ Anh 1</t>
  </si>
  <si>
    <t>Ngôn ngữ Anh 2</t>
  </si>
  <si>
    <t>TC-NH 1</t>
  </si>
  <si>
    <t>TC-NH 2</t>
  </si>
  <si>
    <t>Cơ khí 1</t>
  </si>
  <si>
    <t>Cơ khí 2</t>
  </si>
  <si>
    <t>Cơ khí 3</t>
  </si>
  <si>
    <t>Cơ khí 4</t>
  </si>
  <si>
    <t>Cơ khí 5</t>
  </si>
  <si>
    <t>Hà nam</t>
  </si>
  <si>
    <t>Ô tô 2</t>
  </si>
  <si>
    <t>Ô tô 1</t>
  </si>
  <si>
    <t>Ô tô 3</t>
  </si>
  <si>
    <t>Ô tô 4</t>
  </si>
  <si>
    <t>Điện 1</t>
  </si>
  <si>
    <t>Điện 2</t>
  </si>
  <si>
    <t>Điện 3</t>
  </si>
  <si>
    <t>Điện 4</t>
  </si>
  <si>
    <t>Điện tử 1</t>
  </si>
  <si>
    <t>Điện tử 2</t>
  </si>
  <si>
    <t>Điện tử 3</t>
  </si>
  <si>
    <t>Điện tử 4</t>
  </si>
  <si>
    <t>Điện tử 5</t>
  </si>
  <si>
    <t>1,2,3,4</t>
  </si>
  <si>
    <t>A10-806</t>
  </si>
  <si>
    <t>QTKD 4</t>
  </si>
  <si>
    <t>QTKD DL 3</t>
  </si>
  <si>
    <t>QTKD DL 4</t>
  </si>
  <si>
    <t>SLSV</t>
  </si>
  <si>
    <t>Cơ khí 6</t>
  </si>
  <si>
    <t>Ô tô 5</t>
  </si>
  <si>
    <t>Điện 5</t>
  </si>
  <si>
    <t>Điện tử 6</t>
  </si>
  <si>
    <t>HTTT 2</t>
  </si>
  <si>
    <t>KTPM 3</t>
  </si>
  <si>
    <t>QTKD 5</t>
  </si>
  <si>
    <t>QTKD 6</t>
  </si>
  <si>
    <t>Hình họa</t>
  </si>
  <si>
    <t>Cơ khí đại cương</t>
  </si>
  <si>
    <t>Vật lý</t>
  </si>
  <si>
    <t>Những nguyên lý cơ bản của chủ nghĩa Mác-Lênin</t>
  </si>
  <si>
    <t>Hóa học đại cương</t>
  </si>
  <si>
    <t>Tin học văn phòng</t>
  </si>
  <si>
    <t>Vẽ kỹ thuật</t>
  </si>
  <si>
    <t>1,2,3,4,5</t>
  </si>
  <si>
    <t>7,8,9,10,11</t>
  </si>
  <si>
    <t>10,11</t>
  </si>
  <si>
    <t>4,5</t>
  </si>
  <si>
    <t>Tiếng Anh cơ bản 1</t>
  </si>
  <si>
    <t>Giáo dục thể chất 1</t>
  </si>
  <si>
    <t>Cơ khí 7</t>
  </si>
  <si>
    <t>Điện 6</t>
  </si>
  <si>
    <t>Điện 7</t>
  </si>
  <si>
    <t>Điện tử 7</t>
  </si>
  <si>
    <t>CN KT NHIỆT 1</t>
  </si>
  <si>
    <t>CN KT NHIỆT 2</t>
  </si>
  <si>
    <t>NGÔN NGỮ ANH 1</t>
  </si>
  <si>
    <t>NGÔN NGỮ ANH 2</t>
  </si>
  <si>
    <t>CN HOÁ 2</t>
  </si>
  <si>
    <t>CN MAY 1</t>
  </si>
  <si>
    <t>CN MAY 2</t>
  </si>
  <si>
    <t>CN MAY 3</t>
  </si>
  <si>
    <t>CN MAY 4</t>
  </si>
  <si>
    <t>CƠ KHÍ 1</t>
  </si>
  <si>
    <t>CƠ KHÍ 2</t>
  </si>
  <si>
    <t>CƠ KHÍ 3</t>
  </si>
  <si>
    <t>CƠ KHÍ 4</t>
  </si>
  <si>
    <t>CƠ KHÍ 5</t>
  </si>
  <si>
    <t>CƠ KHÍ 6</t>
  </si>
  <si>
    <t>CƠ KHÍ 7</t>
  </si>
  <si>
    <t>CƠ
ĐIỆN TỬ 1</t>
  </si>
  <si>
    <t>CƠ
ĐIỆN TỬ 2</t>
  </si>
  <si>
    <t>CƠ
ĐIỆN TỬ 3</t>
  </si>
  <si>
    <t>Ô TÔ 1</t>
  </si>
  <si>
    <t>Ô TÔ 2</t>
  </si>
  <si>
    <t>Ô TÔ 3</t>
  </si>
  <si>
    <t>Ô TÔ 4</t>
  </si>
  <si>
    <t>Ô TÔ 5</t>
  </si>
  <si>
    <t>ĐIỆN 1</t>
  </si>
  <si>
    <t>ĐIỆN 2</t>
  </si>
  <si>
    <t>ĐIỆN 3</t>
  </si>
  <si>
    <t>ĐIỆN 4</t>
  </si>
  <si>
    <t>ĐIỆN 5</t>
  </si>
  <si>
    <t>ĐIỆN 6</t>
  </si>
  <si>
    <t>ĐIỆN 7</t>
  </si>
  <si>
    <t>ĐIỆN TỬ 1</t>
  </si>
  <si>
    <t>ĐIỆN TỬ 2</t>
  </si>
  <si>
    <t>ĐIỆN TỬ 3</t>
  </si>
  <si>
    <t>ĐIỆN TỬ 4</t>
  </si>
  <si>
    <t>ĐIỆN TỬ 5</t>
  </si>
  <si>
    <t>ĐIỆN TỬ 6</t>
  </si>
  <si>
    <t>ĐIỆN TỬ 7</t>
  </si>
  <si>
    <t>Thiết bị may công nghiệp</t>
  </si>
  <si>
    <t>Hình hoạ 1</t>
  </si>
  <si>
    <t>Thực hành công nghệ may 1</t>
  </si>
  <si>
    <t>4,5,6</t>
  </si>
  <si>
    <t>10,11,12</t>
  </si>
  <si>
    <t>Nghe - nói 1</t>
  </si>
  <si>
    <t>Đọc - viết 1</t>
  </si>
  <si>
    <t>2,3</t>
  </si>
  <si>
    <t>8,9</t>
  </si>
  <si>
    <t>2,3,4</t>
  </si>
  <si>
    <t>Xưởng trường</t>
  </si>
  <si>
    <t>Cả ngày</t>
  </si>
  <si>
    <t>C1-102</t>
  </si>
  <si>
    <t>C1-103</t>
  </si>
  <si>
    <t>C1-201</t>
  </si>
  <si>
    <t>C1-202</t>
  </si>
  <si>
    <t>C1-203</t>
  </si>
  <si>
    <t>C1-301</t>
  </si>
  <si>
    <t>C1-503</t>
  </si>
  <si>
    <t>C1-302</t>
  </si>
  <si>
    <t>C1-303</t>
  </si>
  <si>
    <t>C1-401</t>
  </si>
  <si>
    <t>C1-403</t>
  </si>
  <si>
    <t>C1-402</t>
  </si>
  <si>
    <t>C1-501</t>
  </si>
  <si>
    <t>C1-502</t>
  </si>
  <si>
    <t>C2-401</t>
  </si>
  <si>
    <t>C2-402</t>
  </si>
  <si>
    <t>C2-403</t>
  </si>
  <si>
    <t>C2-303</t>
  </si>
  <si>
    <t>C2-101</t>
  </si>
  <si>
    <t>C2-102</t>
  </si>
  <si>
    <t>C2-103</t>
  </si>
  <si>
    <t>C2-201</t>
  </si>
  <si>
    <t>C2-202</t>
  </si>
  <si>
    <t>C2-203</t>
  </si>
  <si>
    <t>C2-301</t>
  </si>
  <si>
    <t>C2-302</t>
  </si>
  <si>
    <t>CK11</t>
  </si>
  <si>
    <t>CK12</t>
  </si>
  <si>
    <t>CK21</t>
  </si>
  <si>
    <t>CK22</t>
  </si>
  <si>
    <t>CK31</t>
  </si>
  <si>
    <t>CK32</t>
  </si>
  <si>
    <t>CK41</t>
  </si>
  <si>
    <t>CK42</t>
  </si>
  <si>
    <t>CK51</t>
  </si>
  <si>
    <t>CK52</t>
  </si>
  <si>
    <t>CK62</t>
  </si>
  <si>
    <t>CK61</t>
  </si>
  <si>
    <t>CK71</t>
  </si>
  <si>
    <t>CK72</t>
  </si>
  <si>
    <t>CĐT11</t>
  </si>
  <si>
    <t>CĐT12</t>
  </si>
  <si>
    <t>CĐT21</t>
  </si>
  <si>
    <t>CĐT22</t>
  </si>
  <si>
    <t>CĐT31</t>
  </si>
  <si>
    <t>CĐT32</t>
  </si>
  <si>
    <t>Ô11</t>
  </si>
  <si>
    <t>Ô12</t>
  </si>
  <si>
    <t>Ô21</t>
  </si>
  <si>
    <t>Ô22</t>
  </si>
  <si>
    <t>Ô31</t>
  </si>
  <si>
    <t>Ô32</t>
  </si>
  <si>
    <t>Ô41</t>
  </si>
  <si>
    <t>Ô42</t>
  </si>
  <si>
    <t>Ô51</t>
  </si>
  <si>
    <t>Ô52</t>
  </si>
  <si>
    <t>Đ11</t>
  </si>
  <si>
    <t>Đ12</t>
  </si>
  <si>
    <t>Đ21</t>
  </si>
  <si>
    <t>Đ22</t>
  </si>
  <si>
    <t>Đ31</t>
  </si>
  <si>
    <t>Đ32</t>
  </si>
  <si>
    <t>Đ41</t>
  </si>
  <si>
    <t>Đ42</t>
  </si>
  <si>
    <t>Đ51</t>
  </si>
  <si>
    <t>Đ52</t>
  </si>
  <si>
    <t>Đ61</t>
  </si>
  <si>
    <t>Đ62</t>
  </si>
  <si>
    <t>DT11</t>
  </si>
  <si>
    <t>DT12</t>
  </si>
  <si>
    <t>DT21</t>
  </si>
  <si>
    <t>DT22</t>
  </si>
  <si>
    <t>DT41</t>
  </si>
  <si>
    <t>DT42</t>
  </si>
  <si>
    <t>DT51</t>
  </si>
  <si>
    <t>DT52</t>
  </si>
  <si>
    <t>DT61</t>
  </si>
  <si>
    <t>DT62</t>
  </si>
  <si>
    <t>DT72</t>
  </si>
  <si>
    <t>DT71</t>
  </si>
  <si>
    <t>KTN11</t>
  </si>
  <si>
    <t>KTN12</t>
  </si>
  <si>
    <t>KTN21</t>
  </si>
  <si>
    <t>KHMT11</t>
  </si>
  <si>
    <t>KHMT12</t>
  </si>
  <si>
    <t>KMHT21</t>
  </si>
  <si>
    <t>KHMT21</t>
  </si>
  <si>
    <t>KHMT22</t>
  </si>
  <si>
    <t>HTTT11</t>
  </si>
  <si>
    <t>HTTT12</t>
  </si>
  <si>
    <t>HTTT21</t>
  </si>
  <si>
    <t>HTTT22</t>
  </si>
  <si>
    <t>KTPM11</t>
  </si>
  <si>
    <t>KTPM12</t>
  </si>
  <si>
    <t>KTPM21</t>
  </si>
  <si>
    <t>KTPM22</t>
  </si>
  <si>
    <t>KTPM31</t>
  </si>
  <si>
    <t>KTPM32</t>
  </si>
  <si>
    <t>KT11</t>
  </si>
  <si>
    <t>KT12</t>
  </si>
  <si>
    <t>KT21</t>
  </si>
  <si>
    <t>KT22</t>
  </si>
  <si>
    <t>KT31</t>
  </si>
  <si>
    <t>KT32</t>
  </si>
  <si>
    <t>KT41</t>
  </si>
  <si>
    <t>KT42</t>
  </si>
  <si>
    <t>KT52</t>
  </si>
  <si>
    <t>KT51</t>
  </si>
  <si>
    <t>KT61</t>
  </si>
  <si>
    <t>KT62</t>
  </si>
  <si>
    <t>KT71</t>
  </si>
  <si>
    <t>KT72</t>
  </si>
  <si>
    <t>KT81</t>
  </si>
  <si>
    <t>KT82</t>
  </si>
  <si>
    <t>M11</t>
  </si>
  <si>
    <t>M12</t>
  </si>
  <si>
    <t>M21</t>
  </si>
  <si>
    <t>M22</t>
  </si>
  <si>
    <t>M31</t>
  </si>
  <si>
    <t>M32</t>
  </si>
  <si>
    <t>M41</t>
  </si>
  <si>
    <t>M42</t>
  </si>
  <si>
    <t>TT11</t>
  </si>
  <si>
    <t>TT12</t>
  </si>
  <si>
    <t>2,3,4,5</t>
  </si>
  <si>
    <t>5,6</t>
  </si>
  <si>
    <t>2,3,4,5,6</t>
  </si>
  <si>
    <t>8,9,10,11</t>
  </si>
  <si>
    <t>8,9,10</t>
  </si>
  <si>
    <t>11,12</t>
  </si>
  <si>
    <t>8,9,10,11,12</t>
  </si>
  <si>
    <t>HDDL11</t>
  </si>
  <si>
    <t>HDDL12</t>
  </si>
  <si>
    <t>HDDL21</t>
  </si>
  <si>
    <t>HDDL22</t>
  </si>
  <si>
    <t>GV:</t>
  </si>
  <si>
    <t>NGÔN NGỮ ANH 3</t>
  </si>
  <si>
    <t xml:space="preserve">CN HOÁ 1 </t>
  </si>
  <si>
    <t>CN HÓA DẦU 1</t>
  </si>
  <si>
    <t>CN HÓA DẦU 2</t>
  </si>
  <si>
    <t>KT MÔI TRƯỜNG 1</t>
  </si>
  <si>
    <t>ĐK TĐH 1</t>
  </si>
  <si>
    <t>ĐK TĐH 2</t>
  </si>
  <si>
    <t>ĐK TĐH 3</t>
  </si>
  <si>
    <t>C3-501</t>
  </si>
  <si>
    <t>C3-502</t>
  </si>
  <si>
    <t>CNTT 1</t>
  </si>
  <si>
    <t>CNTT 2</t>
  </si>
  <si>
    <t>KẾ TOÁN 1</t>
  </si>
  <si>
    <t>KẾ TOÁN 2</t>
  </si>
  <si>
    <t>KẾ TOÁN 3</t>
  </si>
  <si>
    <t>KẾ TOÁN 4</t>
  </si>
  <si>
    <t>KẾ TOÁN 5</t>
  </si>
  <si>
    <t>KẾ TOÁN 6</t>
  </si>
  <si>
    <t>KẾ TOÁN 7</t>
  </si>
  <si>
    <t>KẾ TOÁN 8</t>
  </si>
  <si>
    <t>KIỂM TOÁN 1</t>
  </si>
  <si>
    <t>KIỂM TOÁN 2</t>
  </si>
  <si>
    <t>QTNL 1</t>
  </si>
  <si>
    <t>QTNL 2</t>
  </si>
  <si>
    <t>C1-101</t>
  </si>
  <si>
    <t>QTVP 1</t>
  </si>
  <si>
    <t>QTVP 2</t>
  </si>
  <si>
    <t>Ngôn ngữ Anh 3</t>
  </si>
  <si>
    <t>9,10</t>
  </si>
  <si>
    <t>1,2</t>
  </si>
  <si>
    <t>3,4</t>
  </si>
  <si>
    <t>H1H1</t>
  </si>
  <si>
    <t>HH12</t>
  </si>
  <si>
    <t>HH21</t>
  </si>
  <si>
    <t>HH22</t>
  </si>
  <si>
    <t>HD11</t>
  </si>
  <si>
    <t>HD12</t>
  </si>
  <si>
    <t>Tiếng Anh Điện - Điện tử 1</t>
  </si>
  <si>
    <t>DT13</t>
  </si>
  <si>
    <t>DT23</t>
  </si>
  <si>
    <t>Học tại phòng C3-301</t>
  </si>
  <si>
    <t>DT32</t>
  </si>
  <si>
    <t>DT33</t>
  </si>
  <si>
    <t>Dt31</t>
  </si>
  <si>
    <t>DT43</t>
  </si>
  <si>
    <t>Học tại phòng C3-301C</t>
  </si>
  <si>
    <t>DT53</t>
  </si>
  <si>
    <t>DT63</t>
  </si>
  <si>
    <t>DT73</t>
  </si>
  <si>
    <t>2.3</t>
  </si>
  <si>
    <t>Học tại phòng C3-302</t>
  </si>
  <si>
    <t>Tiếng Anh Thương mại 1</t>
  </si>
  <si>
    <t>KT13</t>
  </si>
  <si>
    <t>KT23</t>
  </si>
  <si>
    <t>KT33</t>
  </si>
  <si>
    <t>KT43</t>
  </si>
  <si>
    <t>Học tại phòng C3-101</t>
  </si>
  <si>
    <t>Học tại phòng C3-102</t>
  </si>
  <si>
    <t>KT53</t>
  </si>
  <si>
    <t>KT63</t>
  </si>
  <si>
    <t>KT73</t>
  </si>
  <si>
    <t>KT83</t>
  </si>
  <si>
    <t>Học tại phòng C3-103</t>
  </si>
  <si>
    <t>KiT11</t>
  </si>
  <si>
    <t>KiT12</t>
  </si>
  <si>
    <t>KiT13</t>
  </si>
  <si>
    <t>KiT21</t>
  </si>
  <si>
    <t>KiT22</t>
  </si>
  <si>
    <t>KiT23</t>
  </si>
  <si>
    <t>Học tại phòng C3-201</t>
  </si>
  <si>
    <t>Học tại phòng C3-202</t>
  </si>
  <si>
    <t>TCNH11</t>
  </si>
  <si>
    <t>TCNH12</t>
  </si>
  <si>
    <t>TCNH13</t>
  </si>
  <si>
    <t>TCNH21</t>
  </si>
  <si>
    <t>TCNH22</t>
  </si>
  <si>
    <t>TCNH23</t>
  </si>
  <si>
    <t>QTKD11</t>
  </si>
  <si>
    <t>QTKD12</t>
  </si>
  <si>
    <t>QTKD13</t>
  </si>
  <si>
    <t>QTKD21</t>
  </si>
  <si>
    <t>QTKD22</t>
  </si>
  <si>
    <t>QTKD23</t>
  </si>
  <si>
    <t>QTKD31</t>
  </si>
  <si>
    <t>QTKD32</t>
  </si>
  <si>
    <t>QTKD33</t>
  </si>
  <si>
    <t>QTKD41</t>
  </si>
  <si>
    <t>QTKD42</t>
  </si>
  <si>
    <t>QTKD43</t>
  </si>
  <si>
    <t>Học tại phòng C3-203</t>
  </si>
  <si>
    <t>QTNL11</t>
  </si>
  <si>
    <t>QTNL12</t>
  </si>
  <si>
    <t>QTNL13</t>
  </si>
  <si>
    <t>QTNL21</t>
  </si>
  <si>
    <t>QTNL22</t>
  </si>
  <si>
    <t>QTNL23</t>
  </si>
  <si>
    <t>QTKD51</t>
  </si>
  <si>
    <t>QTKD52</t>
  </si>
  <si>
    <t>QTKD53</t>
  </si>
  <si>
    <t>QTKD61</t>
  </si>
  <si>
    <t>QTKD62</t>
  </si>
  <si>
    <t>Tiếng Anh Du lịch 1</t>
  </si>
  <si>
    <t>Học tại phòng C3-204</t>
  </si>
  <si>
    <t>Học tại phòng C3-205</t>
  </si>
  <si>
    <t>QTDL11</t>
  </si>
  <si>
    <t>QTDL12</t>
  </si>
  <si>
    <t>QTDL13</t>
  </si>
  <si>
    <t>QTDL21</t>
  </si>
  <si>
    <t>QTDL22</t>
  </si>
  <si>
    <t>QTDL23</t>
  </si>
  <si>
    <t>QTDL31</t>
  </si>
  <si>
    <t>QTDL32</t>
  </si>
  <si>
    <t>QTDL33</t>
  </si>
  <si>
    <t>QTDL42</t>
  </si>
  <si>
    <t>QTDL43</t>
  </si>
  <si>
    <t>Tiếng Anh Lễ tân khách sạn 1</t>
  </si>
  <si>
    <t>Học tại phòng C3-206</t>
  </si>
  <si>
    <t>HDDL13</t>
  </si>
  <si>
    <t>HDDL23</t>
  </si>
  <si>
    <t>Đ71</t>
  </si>
  <si>
    <t>Đ72</t>
  </si>
  <si>
    <t>Thêm phòng</t>
  </si>
  <si>
    <t>Học tại phòng C2-202</t>
  </si>
  <si>
    <t>7,8</t>
  </si>
  <si>
    <t>C3-503</t>
  </si>
  <si>
    <t>Học tại C2-203</t>
  </si>
  <si>
    <t>TC-NH 3</t>
  </si>
  <si>
    <t>QTNL 3</t>
  </si>
  <si>
    <t>QTVP 3</t>
  </si>
  <si>
    <t>C2-501</t>
  </si>
  <si>
    <t>C2-502</t>
  </si>
  <si>
    <t>Học tại phòng C3-303</t>
  </si>
  <si>
    <t>TCNH31</t>
  </si>
  <si>
    <t>TCNH32</t>
  </si>
  <si>
    <t>TCNH33</t>
  </si>
  <si>
    <t>QTNL31</t>
  </si>
  <si>
    <t>QTNL32</t>
  </si>
  <si>
    <t>QTNL33</t>
  </si>
  <si>
    <t>KTN22</t>
  </si>
  <si>
    <t>QTVP21</t>
  </si>
  <si>
    <t>QTVP22</t>
  </si>
  <si>
    <t>QTVP23</t>
  </si>
  <si>
    <t>QTVP11</t>
  </si>
  <si>
    <t>QTVP12</t>
  </si>
  <si>
    <t>QTVP13</t>
  </si>
  <si>
    <t>QTVP31</t>
  </si>
  <si>
    <t>QTVP32</t>
  </si>
  <si>
    <t>QTVP33</t>
  </si>
  <si>
    <t>C2-503</t>
  </si>
  <si>
    <t>Học tại TV-202</t>
  </si>
  <si>
    <t>STT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</si>
  <si>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</si>
  <si>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</si>
  <si>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</si>
  <si>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</si>
  <si>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</si>
  <si>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</si>
  <si>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</si>
  <si>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</si>
  <si>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</si>
  <si>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STTL</t>
  </si>
  <si>
    <t>Trang thái</t>
  </si>
  <si>
    <t>THỜI KHÓA BIỀU (LỚP ỔN ĐỊNH)</t>
  </si>
  <si>
    <t>HỆ:</t>
  </si>
  <si>
    <t xml:space="preserve"> ĐẠI HỌC CHÍNH QUY </t>
  </si>
  <si>
    <t>KHÓA:</t>
  </si>
  <si>
    <t>HỌC KỲ: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</si>
  <si>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Đ, ĐT, Tin, NN, KHCB, KT,QLKD, Hoá,ML,May,SP</t>
    </r>
  </si>
  <si>
    <t>I. Thời khóa biểu các lớp học tại Hà Nội</t>
  </si>
  <si>
    <t>Tên lớp
ổn định</t>
  </si>
  <si>
    <t>Ca học</t>
  </si>
  <si>
    <t>Ngày bắt đầu học</t>
  </si>
  <si>
    <t>Địa điểm</t>
  </si>
  <si>
    <t>Môn học</t>
  </si>
  <si>
    <t>Tiết</t>
  </si>
  <si>
    <t>Công tác quốc phòng, an ninh</t>
  </si>
  <si>
    <t>Quân sự chung và chiến thuật, kỹ thuật bắn súng tiểu liên AK (CKC)</t>
  </si>
  <si>
    <t>Đường lối quân sự của Đảng</t>
  </si>
  <si>
    <t>II. Thời khóa biểu các lớp học tại Hà Nam</t>
  </si>
  <si>
    <t>Ghi chú:</t>
  </si>
  <si>
    <t>Danh sách các nhóm sinh viên thực hành xem tại bảng tin của các xưởng thực hành của nhà trường.</t>
  </si>
  <si>
    <t>Phòng học có thể thay đổi và sẽ được thông báo tại bảng tin phòng trực đào tạo sau mỗi đợt học quân sự .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</si>
  <si>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</si>
  <si>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</si>
  <si>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</si>
  <si>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t>username: giaovien</t>
  </si>
  <si>
    <t>password: giaovien</t>
  </si>
  <si>
    <t>Những lớp không phân công được giáo viên giảng dạy, đề nghị các đơn vị tổng hợp và làm việc trực tiếp</t>
  </si>
  <si>
    <t>ĐT: 04.7655121 số lẻ 206.</t>
  </si>
  <si>
    <t>DĐ: 0912 055 717</t>
  </si>
  <si>
    <t>(chuyển theo địa chỉ Email: vnanh77@gmail.com)</t>
  </si>
  <si>
    <t>CK</t>
  </si>
  <si>
    <t>Tiếng Anh định hướng TOEIC 1</t>
  </si>
  <si>
    <t>QTDL41</t>
  </si>
  <si>
    <t>C3-303</t>
  </si>
  <si>
    <t>C3-301C</t>
  </si>
  <si>
    <t>ĐH-K11</t>
  </si>
  <si>
    <t>A8-304</t>
  </si>
  <si>
    <t>B3-503</t>
  </si>
  <si>
    <t>B4-603</t>
  </si>
  <si>
    <t>B4-401</t>
  </si>
  <si>
    <t>C3-301</t>
  </si>
  <si>
    <t>KT Máy tính 1</t>
  </si>
  <si>
    <t>TT và MMT 1</t>
  </si>
  <si>
    <t>CNTT 3</t>
  </si>
  <si>
    <t>C3-101</t>
  </si>
  <si>
    <t>C3-102</t>
  </si>
  <si>
    <t>KẾ TOÁN 9</t>
  </si>
  <si>
    <t>C3-202</t>
  </si>
  <si>
    <t>C3-201</t>
  </si>
  <si>
    <t>MARKETING 1</t>
  </si>
  <si>
    <t>C3-205</t>
  </si>
  <si>
    <t>C3-204</t>
  </si>
  <si>
    <t>C3-206</t>
  </si>
  <si>
    <r>
      <t xml:space="preserve">File thời khóa biểu lấy tại địa chỉ: </t>
    </r>
    <r>
      <rPr>
        <b/>
        <sz val="13"/>
        <rFont val="Arial"/>
        <family val="2"/>
      </rPr>
      <t>ftp://www.haui.edu.vn/Phong Daotao\Thoi Khoa Bieu\1. He Dai hoc\Khoa 11</t>
    </r>
  </si>
  <si>
    <r>
      <t xml:space="preserve">với đ/c </t>
    </r>
    <r>
      <rPr>
        <b/>
        <i/>
        <sz val="13"/>
        <rFont val="Arial"/>
        <family val="2"/>
      </rPr>
      <t>Vũ Ngọc Ánh trước ngày 10/8/2016</t>
    </r>
  </si>
  <si>
    <r>
      <t>Mỗi đơn vị chuyển 01 bản mềm TKB đã phân công giáo viên về Phòng Đào tạo</t>
    </r>
    <r>
      <rPr>
        <b/>
        <sz val="13"/>
        <rFont val="Arial"/>
        <family val="2"/>
      </rPr>
      <t xml:space="preserve"> trước ngày 11/8/2016</t>
    </r>
  </si>
  <si>
    <t>Giáo dục thể chất 1 (Lý thuyết chuyên môn; đội hình đội ngũ …)</t>
  </si>
  <si>
    <t>Tiếng Anh May và Thiết kế thời trang 1</t>
  </si>
  <si>
    <t>M13</t>
  </si>
  <si>
    <t>M23</t>
  </si>
  <si>
    <t>M33</t>
  </si>
  <si>
    <t>M43</t>
  </si>
  <si>
    <t>TT13</t>
  </si>
  <si>
    <t>Đ13</t>
  </si>
  <si>
    <t>Học tại phòng C3-401</t>
  </si>
  <si>
    <t>Học tại phòng C3-402</t>
  </si>
  <si>
    <t>Học tại phòng C3-401C</t>
  </si>
  <si>
    <t>Đ23</t>
  </si>
  <si>
    <t>Đ33</t>
  </si>
  <si>
    <t>Đ43</t>
  </si>
  <si>
    <t>Đ53</t>
  </si>
  <si>
    <t>Đ63</t>
  </si>
  <si>
    <t>Đ73</t>
  </si>
  <si>
    <t>TĐH11</t>
  </si>
  <si>
    <t>TĐH12</t>
  </si>
  <si>
    <t>TĐH13</t>
  </si>
  <si>
    <t>TĐH21</t>
  </si>
  <si>
    <t>TĐH22</t>
  </si>
  <si>
    <t>TĐH23</t>
  </si>
  <si>
    <t>TĐH31</t>
  </si>
  <si>
    <t>TĐH32</t>
  </si>
  <si>
    <t>TĐH33</t>
  </si>
  <si>
    <t>KTMT11</t>
  </si>
  <si>
    <t>KTMT12</t>
  </si>
  <si>
    <t>KTMT13</t>
  </si>
  <si>
    <t>CNTT11</t>
  </si>
  <si>
    <t>CNTT12</t>
  </si>
  <si>
    <t>CNTT21</t>
  </si>
  <si>
    <t>CNTT22</t>
  </si>
  <si>
    <t>CNTT31</t>
  </si>
  <si>
    <t>CNTT32</t>
  </si>
  <si>
    <t>KT91</t>
  </si>
  <si>
    <t>KT92</t>
  </si>
  <si>
    <t>KT93</t>
  </si>
  <si>
    <t>QTKD63</t>
  </si>
  <si>
    <t>Mar11</t>
  </si>
  <si>
    <t>Mar12</t>
  </si>
  <si>
    <t>Mar13</t>
  </si>
  <si>
    <t>TTMMT11</t>
  </si>
  <si>
    <t>TTMMT12</t>
  </si>
  <si>
    <t>Ngày lập: 28/07/2016</t>
  </si>
  <si>
    <t>Học trái buổi tại C3-502</t>
  </si>
  <si>
    <t>C3-103</t>
  </si>
  <si>
    <t>C3-203</t>
  </si>
  <si>
    <t>C3-302</t>
  </si>
  <si>
    <t>C3-401</t>
  </si>
  <si>
    <t>C3-401C</t>
  </si>
  <si>
    <t>C3-402</t>
  </si>
  <si>
    <t>TV-202</t>
  </si>
  <si>
    <t>Học tại phòng C2-203</t>
  </si>
  <si>
    <t>Hà Nam</t>
  </si>
  <si>
    <t>C3-302C</t>
  </si>
  <si>
    <t>Học tại phòng C3-302C</t>
  </si>
  <si>
    <t>Học tại phòng C2-501</t>
  </si>
  <si>
    <t>Học tại phòng C2-303</t>
  </si>
  <si>
    <t>Học tại phòng C2-201</t>
  </si>
  <si>
    <t>HỌc tại phòng C2-403</t>
  </si>
  <si>
    <t>10/10/2016</t>
  </si>
  <si>
    <t>1,2,3,4,5,6</t>
  </si>
  <si>
    <t>Học từ 12/9 đến 23/10/2016</t>
  </si>
  <si>
    <t>Không có lớp</t>
  </si>
  <si>
    <t>HDDL 3</t>
  </si>
  <si>
    <t>CN HOÁ 3</t>
  </si>
  <si>
    <t>Thay cho Hóa dầu 2</t>
  </si>
  <si>
    <t>ĐIỆN TỬ 8</t>
  </si>
  <si>
    <t>Điện tử 8</t>
  </si>
  <si>
    <t>DT81</t>
  </si>
  <si>
    <t>Học tại phòng c3-503</t>
  </si>
  <si>
    <t>DT82</t>
  </si>
  <si>
    <t>DT83</t>
  </si>
  <si>
    <t>Học tại phòng C3-104</t>
  </si>
  <si>
    <t>C3-104</t>
  </si>
  <si>
    <t>KT Máy tính 2</t>
  </si>
  <si>
    <t>KTMT21</t>
  </si>
  <si>
    <t>KTMT22</t>
  </si>
  <si>
    <t>Học tại phòng C3-303C</t>
  </si>
  <si>
    <t>KTMT23</t>
  </si>
  <si>
    <t>TT và MMT 2</t>
  </si>
  <si>
    <t>TTMMT21</t>
  </si>
  <si>
    <t>HỌc tại phòng C2-503</t>
  </si>
  <si>
    <t>GV lớp KTN 1;2</t>
  </si>
  <si>
    <t>TTMMT22</t>
  </si>
  <si>
    <t>QTKD 7</t>
  </si>
  <si>
    <t>QTKD71</t>
  </si>
  <si>
    <t>QTKD72</t>
  </si>
  <si>
    <t>QTKD73</t>
  </si>
  <si>
    <t>KHÔNG CÓ LỚP QTNL 3</t>
  </si>
  <si>
    <t>KHÔNG CÓ LỚP QTVP 3</t>
  </si>
  <si>
    <t>KHÔNG CÓ LỚP QTDL 4</t>
  </si>
  <si>
    <t>HH31</t>
  </si>
  <si>
    <t>HH32</t>
  </si>
  <si>
    <t>14/9/2016</t>
  </si>
  <si>
    <t>Ngày 12/9 chưa có lớp</t>
  </si>
  <si>
    <t>Bổ sung ngày 12/9/2016</t>
  </si>
  <si>
    <t>Ngày 8/9 chưa có lớp</t>
  </si>
  <si>
    <t>KHÔNG CÓ LỚP NGÔN NGỮ ANH 3</t>
  </si>
  <si>
    <t>KHÔNG CÓ LỚP CN MAY 4</t>
  </si>
  <si>
    <t>Bổ sung 12/9</t>
  </si>
  <si>
    <t>C3-303C</t>
  </si>
  <si>
    <t>THỜI KHÓA BIỀU (LỚP HỌC PHẦN)</t>
  </si>
  <si>
    <t>HH11</t>
  </si>
  <si>
    <t>Mã lớp TA</t>
  </si>
  <si>
    <t>Giáo dục thể chất 1.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</si>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</sst>
</file>

<file path=xl/styles.xml><?xml version="1.0" encoding="utf-8"?>
<styleSheet xmlns="http://schemas.openxmlformats.org/spreadsheetml/2006/main">
  <numFmts count="4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0&quot;#"/>
    <numFmt numFmtId="194" formatCode="mmm\-yyyy"/>
    <numFmt numFmtId="195" formatCode="B1mmm\-yy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12"/>
      <name val="Times New Roman"/>
      <family val="1"/>
    </font>
    <font>
      <sz val="7"/>
      <name val="Arial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12"/>
      <name val="Times New Roman"/>
      <family val="1"/>
    </font>
    <font>
      <i/>
      <sz val="7"/>
      <color indexed="57"/>
      <name val="Arial"/>
      <family val="2"/>
    </font>
    <font>
      <i/>
      <sz val="7"/>
      <name val="Arial"/>
      <family val="2"/>
    </font>
    <font>
      <i/>
      <sz val="7"/>
      <color indexed="57"/>
      <name val="Times New Roman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i/>
      <sz val="8"/>
      <color indexed="57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8"/>
      <color indexed="8"/>
      <name val="Cambria"/>
      <family val="1"/>
    </font>
    <font>
      <sz val="12"/>
      <color indexed="8"/>
      <name val="Cambria"/>
      <family val="1"/>
    </font>
    <font>
      <i/>
      <sz val="7"/>
      <color indexed="10"/>
      <name val="Arial"/>
      <family val="2"/>
    </font>
    <font>
      <sz val="8"/>
      <name val="Tahoma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8"/>
      <color theme="1"/>
      <name val="Cambria"/>
      <family val="1"/>
    </font>
    <font>
      <sz val="8"/>
      <color rgb="FF000000"/>
      <name val="Cambria"/>
      <family val="1"/>
    </font>
    <font>
      <sz val="12"/>
      <color theme="1"/>
      <name val="Cambria"/>
      <family val="1"/>
    </font>
    <font>
      <i/>
      <sz val="7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thin"/>
      <top style="thin"/>
      <bottom style="thin"/>
    </border>
    <border>
      <left style="thin"/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 style="double"/>
      <right style="dashed">
        <color indexed="55"/>
      </right>
      <top style="dashed">
        <color indexed="55"/>
      </top>
      <bottom style="thin"/>
    </border>
    <border>
      <left style="dashed">
        <color indexed="55"/>
      </left>
      <right style="double"/>
      <top style="dashed">
        <color indexed="55"/>
      </top>
      <bottom style="thin"/>
    </border>
    <border>
      <left style="double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double"/>
      <top style="thin"/>
      <bottom style="dashed">
        <color indexed="55"/>
      </bottom>
    </border>
    <border>
      <left style="thin"/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 style="thin"/>
      <top>
        <color indexed="63"/>
      </top>
      <bottom>
        <color indexed="63"/>
      </bottom>
    </border>
    <border>
      <left style="thin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ouble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double"/>
      <top style="medium"/>
      <bottom style="dashed">
        <color indexed="55"/>
      </bottom>
    </border>
    <border>
      <left style="thin"/>
      <right style="thin"/>
      <top style="medium"/>
      <bottom style="thin"/>
    </border>
    <border>
      <left style="double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double"/>
      <top style="dashed">
        <color indexed="5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7" fillId="35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14" fontId="15" fillId="0" borderId="0" xfId="0" applyNumberFormat="1" applyFont="1" applyFill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left" vertical="top" wrapText="1"/>
    </xf>
    <xf numFmtId="0" fontId="78" fillId="34" borderId="15" xfId="0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vertical="center" wrapText="1"/>
    </xf>
    <xf numFmtId="49" fontId="20" fillId="0" borderId="17" xfId="0" applyNumberFormat="1" applyFont="1" applyFill="1" applyBorder="1" applyAlignment="1">
      <alignment vertical="center" wrapText="1"/>
    </xf>
    <xf numFmtId="49" fontId="19" fillId="0" borderId="18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0" fontId="79" fillId="0" borderId="15" xfId="0" applyFont="1" applyFill="1" applyBorder="1" applyAlignment="1">
      <alignment horizontal="left" vertical="top" wrapText="1"/>
    </xf>
    <xf numFmtId="0" fontId="79" fillId="0" borderId="15" xfId="0" applyFont="1" applyFill="1" applyBorder="1" applyAlignment="1">
      <alignment horizontal="center" vertical="top"/>
    </xf>
    <xf numFmtId="49" fontId="20" fillId="34" borderId="17" xfId="0" applyNumberFormat="1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4" fontId="18" fillId="0" borderId="0" xfId="0" applyNumberFormat="1" applyFont="1" applyFill="1" applyBorder="1" applyAlignment="1">
      <alignment horizontal="center" vertical="center"/>
    </xf>
    <xf numFmtId="14" fontId="18" fillId="35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24" fillId="0" borderId="16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vertical="center" wrapText="1"/>
    </xf>
    <xf numFmtId="49" fontId="20" fillId="38" borderId="17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vertical="center" wrapText="1"/>
    </xf>
    <xf numFmtId="49" fontId="20" fillId="0" borderId="25" xfId="0" applyNumberFormat="1" applyFont="1" applyFill="1" applyBorder="1" applyAlignment="1">
      <alignment vertical="center" wrapText="1"/>
    </xf>
    <xf numFmtId="49" fontId="20" fillId="39" borderId="17" xfId="0" applyNumberFormat="1" applyFont="1" applyFill="1" applyBorder="1" applyAlignment="1">
      <alignment vertical="center" wrapText="1"/>
    </xf>
    <xf numFmtId="49" fontId="19" fillId="34" borderId="16" xfId="0" applyNumberFormat="1" applyFont="1" applyFill="1" applyBorder="1" applyAlignment="1">
      <alignment vertical="center" wrapText="1"/>
    </xf>
    <xf numFmtId="49" fontId="19" fillId="0" borderId="26" xfId="0" applyNumberFormat="1" applyFont="1" applyFill="1" applyBorder="1" applyAlignment="1">
      <alignment vertical="center" wrapText="1"/>
    </xf>
    <xf numFmtId="49" fontId="20" fillId="0" borderId="27" xfId="0" applyNumberFormat="1" applyFont="1" applyFill="1" applyBorder="1" applyAlignment="1">
      <alignment vertical="center" wrapText="1"/>
    </xf>
    <xf numFmtId="49" fontId="20" fillId="39" borderId="27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14" fontId="30" fillId="0" borderId="0" xfId="0" applyNumberFormat="1" applyFont="1" applyAlignment="1">
      <alignment vertical="top"/>
    </xf>
    <xf numFmtId="0" fontId="30" fillId="0" borderId="0" xfId="0" applyFont="1" applyFill="1" applyAlignment="1">
      <alignment vertical="top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27" fillId="0" borderId="0" xfId="0" applyFont="1" applyAlignment="1">
      <alignment horizontal="right" vertical="top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/>
    </xf>
    <xf numFmtId="14" fontId="30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14" fontId="0" fillId="0" borderId="0" xfId="0" applyNumberFormat="1" applyAlignment="1">
      <alignment/>
    </xf>
    <xf numFmtId="0" fontId="80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vertical="center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4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34" fillId="41" borderId="15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horizontal="center" vertical="center" wrapText="1"/>
    </xf>
    <xf numFmtId="0" fontId="35" fillId="41" borderId="15" xfId="0" applyFont="1" applyFill="1" applyBorder="1" applyAlignment="1">
      <alignment horizontal="center" vertical="center" wrapText="1"/>
    </xf>
    <xf numFmtId="0" fontId="34" fillId="41" borderId="15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/>
    </xf>
    <xf numFmtId="0" fontId="35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0" fillId="34" borderId="27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left" vertical="top" wrapText="1"/>
    </xf>
    <xf numFmtId="49" fontId="19" fillId="0" borderId="31" xfId="0" applyNumberFormat="1" applyFont="1" applyFill="1" applyBorder="1" applyAlignment="1">
      <alignment vertical="center" wrapText="1"/>
    </xf>
    <xf numFmtId="49" fontId="20" fillId="0" borderId="32" xfId="0" applyNumberFormat="1" applyFont="1" applyFill="1" applyBorder="1" applyAlignment="1">
      <alignment vertical="center" wrapText="1"/>
    </xf>
    <xf numFmtId="49" fontId="20" fillId="34" borderId="19" xfId="0" applyNumberFormat="1" applyFont="1" applyFill="1" applyBorder="1" applyAlignment="1">
      <alignment vertical="center" wrapText="1"/>
    </xf>
    <xf numFmtId="49" fontId="20" fillId="40" borderId="17" xfId="0" applyNumberFormat="1" applyFont="1" applyFill="1" applyBorder="1" applyAlignment="1">
      <alignment vertical="center" wrapText="1"/>
    </xf>
    <xf numFmtId="49" fontId="19" fillId="40" borderId="16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40" borderId="14" xfId="0" applyNumberFormat="1" applyFont="1" applyFill="1" applyBorder="1" applyAlignment="1">
      <alignment horizontal="center" vertical="center" wrapText="1"/>
    </xf>
    <xf numFmtId="14" fontId="35" fillId="41" borderId="15" xfId="0" applyNumberFormat="1" applyFont="1" applyFill="1" applyBorder="1" applyAlignment="1" quotePrefix="1">
      <alignment horizontal="center" vertical="center" wrapText="1"/>
    </xf>
    <xf numFmtId="0" fontId="0" fillId="34" borderId="0" xfId="0" applyFill="1" applyAlignment="1">
      <alignment/>
    </xf>
    <xf numFmtId="0" fontId="78" fillId="35" borderId="15" xfId="0" applyFont="1" applyFill="1" applyBorder="1" applyAlignment="1">
      <alignment horizontal="left" vertical="top" wrapText="1"/>
    </xf>
    <xf numFmtId="0" fontId="35" fillId="35" borderId="15" xfId="0" applyFont="1" applyFill="1" applyBorder="1" applyAlignment="1">
      <alignment horizontal="center" vertical="center" wrapText="1"/>
    </xf>
    <xf numFmtId="49" fontId="0" fillId="35" borderId="15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35" fillId="40" borderId="15" xfId="0" applyFont="1" applyFill="1" applyBorder="1" applyAlignment="1">
      <alignment horizontal="center" vertical="center" wrapText="1"/>
    </xf>
    <xf numFmtId="0" fontId="34" fillId="40" borderId="15" xfId="0" applyFont="1" applyFill="1" applyBorder="1" applyAlignment="1">
      <alignment horizontal="center" vertical="center" wrapText="1"/>
    </xf>
    <xf numFmtId="14" fontId="35" fillId="40" borderId="15" xfId="0" applyNumberFormat="1" applyFont="1" applyFill="1" applyBorder="1" applyAlignment="1" quotePrefix="1">
      <alignment horizontal="center" vertical="center" wrapText="1"/>
    </xf>
    <xf numFmtId="0" fontId="77" fillId="40" borderId="15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0" fillId="40" borderId="15" xfId="0" applyFont="1" applyFill="1" applyBorder="1" applyAlignment="1">
      <alignment/>
    </xf>
    <xf numFmtId="0" fontId="0" fillId="40" borderId="0" xfId="0" applyFill="1" applyAlignment="1">
      <alignment wrapText="1"/>
    </xf>
    <xf numFmtId="0" fontId="34" fillId="40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4" fillId="39" borderId="15" xfId="0" applyFont="1" applyFill="1" applyBorder="1" applyAlignment="1">
      <alignment horizontal="center" vertical="center"/>
    </xf>
    <xf numFmtId="0" fontId="35" fillId="39" borderId="15" xfId="0" applyFont="1" applyFill="1" applyBorder="1" applyAlignment="1">
      <alignment horizontal="center" vertical="center" wrapText="1"/>
    </xf>
    <xf numFmtId="49" fontId="81" fillId="35" borderId="16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49" fontId="8" fillId="3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center" wrapText="1"/>
    </xf>
    <xf numFmtId="49" fontId="20" fillId="34" borderId="15" xfId="0" applyNumberFormat="1" applyFont="1" applyFill="1" applyBorder="1" applyAlignment="1">
      <alignment vertical="center" wrapText="1"/>
    </xf>
    <xf numFmtId="17" fontId="4" fillId="0" borderId="15" xfId="0" applyNumberFormat="1" applyFont="1" applyFill="1" applyBorder="1" applyAlignment="1" quotePrefix="1">
      <alignment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4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17" fontId="4" fillId="0" borderId="15" xfId="0" applyNumberFormat="1" applyFont="1" applyFill="1" applyBorder="1" applyAlignment="1">
      <alignment vertical="center" wrapText="1"/>
    </xf>
    <xf numFmtId="0" fontId="0" fillId="0" borderId="15" xfId="0" applyFont="1" applyBorder="1" applyAlignment="1" quotePrefix="1">
      <alignment vertical="center"/>
    </xf>
    <xf numFmtId="49" fontId="8" fillId="0" borderId="15" xfId="0" applyNumberFormat="1" applyFont="1" applyFill="1" applyBorder="1" applyAlignment="1" quotePrefix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14" fontId="18" fillId="0" borderId="36" xfId="0" applyNumberFormat="1" applyFont="1" applyFill="1" applyBorder="1" applyAlignment="1">
      <alignment horizontal="center" vertical="center"/>
    </xf>
    <xf numFmtId="14" fontId="18" fillId="0" borderId="37" xfId="0" applyNumberFormat="1" applyFont="1" applyFill="1" applyBorder="1" applyAlignment="1">
      <alignment horizontal="center" vertical="center"/>
    </xf>
    <xf numFmtId="14" fontId="18" fillId="0" borderId="38" xfId="0" applyNumberFormat="1" applyFont="1" applyFill="1" applyBorder="1" applyAlignment="1">
      <alignment horizontal="center" vertical="center"/>
    </xf>
    <xf numFmtId="14" fontId="18" fillId="39" borderId="36" xfId="0" applyNumberFormat="1" applyFont="1" applyFill="1" applyBorder="1" applyAlignment="1">
      <alignment horizontal="center" vertical="center"/>
    </xf>
    <xf numFmtId="14" fontId="18" fillId="39" borderId="37" xfId="0" applyNumberFormat="1" applyFont="1" applyFill="1" applyBorder="1" applyAlignment="1">
      <alignment horizontal="center" vertical="center"/>
    </xf>
    <xf numFmtId="14" fontId="18" fillId="39" borderId="38" xfId="0" applyNumberFormat="1" applyFont="1" applyFill="1" applyBorder="1" applyAlignment="1">
      <alignment horizontal="center" vertical="center"/>
    </xf>
    <xf numFmtId="14" fontId="18" fillId="39" borderId="39" xfId="0" applyNumberFormat="1" applyFont="1" applyFill="1" applyBorder="1" applyAlignment="1">
      <alignment horizontal="center" vertical="center" wrapText="1"/>
    </xf>
    <xf numFmtId="14" fontId="18" fillId="39" borderId="40" xfId="0" applyNumberFormat="1" applyFont="1" applyFill="1" applyBorder="1" applyAlignment="1">
      <alignment horizontal="center" vertical="center" wrapText="1"/>
    </xf>
    <xf numFmtId="14" fontId="18" fillId="39" borderId="41" xfId="0" applyNumberFormat="1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14" fontId="18" fillId="0" borderId="39" xfId="0" applyNumberFormat="1" applyFont="1" applyFill="1" applyBorder="1" applyAlignment="1">
      <alignment horizontal="center" vertical="center" wrapText="1"/>
    </xf>
    <xf numFmtId="14" fontId="18" fillId="0" borderId="40" xfId="0" applyNumberFormat="1" applyFont="1" applyFill="1" applyBorder="1" applyAlignment="1">
      <alignment horizontal="center" vertical="center" wrapText="1"/>
    </xf>
    <xf numFmtId="14" fontId="18" fillId="0" borderId="4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37" borderId="47" xfId="0" applyFont="1" applyFill="1" applyBorder="1" applyAlignment="1">
      <alignment horizontal="center" vertical="center"/>
    </xf>
    <xf numFmtId="0" fontId="6" fillId="37" borderId="48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4" fontId="18" fillId="40" borderId="36" xfId="0" applyNumberFormat="1" applyFont="1" applyFill="1" applyBorder="1" applyAlignment="1">
      <alignment horizontal="center" vertical="center"/>
    </xf>
    <xf numFmtId="14" fontId="18" fillId="40" borderId="37" xfId="0" applyNumberFormat="1" applyFont="1" applyFill="1" applyBorder="1" applyAlignment="1">
      <alignment horizontal="center" vertical="center"/>
    </xf>
    <xf numFmtId="14" fontId="18" fillId="40" borderId="49" xfId="0" applyNumberFormat="1" applyFont="1" applyFill="1" applyBorder="1" applyAlignment="1">
      <alignment horizontal="center" vertical="center" wrapText="1"/>
    </xf>
    <xf numFmtId="14" fontId="18" fillId="40" borderId="50" xfId="0" applyNumberFormat="1" applyFont="1" applyFill="1" applyBorder="1" applyAlignment="1">
      <alignment horizontal="center" vertical="center" wrapText="1"/>
    </xf>
    <xf numFmtId="14" fontId="18" fillId="40" borderId="51" xfId="0" applyNumberFormat="1" applyFont="1" applyFill="1" applyBorder="1" applyAlignment="1">
      <alignment horizontal="center" vertical="center" wrapText="1"/>
    </xf>
    <xf numFmtId="14" fontId="18" fillId="0" borderId="49" xfId="0" applyNumberFormat="1" applyFont="1" applyFill="1" applyBorder="1" applyAlignment="1">
      <alignment horizontal="center" vertical="center" wrapText="1"/>
    </xf>
    <xf numFmtId="14" fontId="18" fillId="0" borderId="50" xfId="0" applyNumberFormat="1" applyFont="1" applyFill="1" applyBorder="1" applyAlignment="1">
      <alignment horizontal="center" vertical="center" wrapText="1"/>
    </xf>
    <xf numFmtId="14" fontId="18" fillId="0" borderId="52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17" fontId="4" fillId="0" borderId="33" xfId="0" applyNumberFormat="1" applyFont="1" applyFill="1" applyBorder="1" applyAlignment="1" quotePrefix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14" fontId="17" fillId="36" borderId="10" xfId="0" applyNumberFormat="1" applyFont="1" applyFill="1" applyBorder="1" applyAlignment="1">
      <alignment horizontal="center" vertical="center" wrapText="1"/>
    </xf>
    <xf numFmtId="14" fontId="17" fillId="36" borderId="38" xfId="0" applyNumberFormat="1" applyFont="1" applyFill="1" applyBorder="1" applyAlignment="1">
      <alignment horizontal="center" vertical="center" wrapText="1"/>
    </xf>
    <xf numFmtId="17" fontId="4" fillId="40" borderId="33" xfId="0" applyNumberFormat="1" applyFont="1" applyFill="1" applyBorder="1" applyAlignment="1" quotePrefix="1">
      <alignment horizontal="center" vertical="center" wrapText="1"/>
    </xf>
    <xf numFmtId="0" fontId="4" fillId="40" borderId="3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7" fontId="4" fillId="34" borderId="33" xfId="0" applyNumberFormat="1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center" vertical="center" wrapText="1"/>
    </xf>
    <xf numFmtId="14" fontId="18" fillId="40" borderId="38" xfId="0" applyNumberFormat="1" applyFont="1" applyFill="1" applyBorder="1" applyAlignment="1">
      <alignment horizontal="center" vertical="center"/>
    </xf>
    <xf numFmtId="14" fontId="18" fillId="40" borderId="52" xfId="0" applyNumberFormat="1" applyFont="1" applyFill="1" applyBorder="1" applyAlignment="1">
      <alignment horizontal="center" vertical="center" wrapText="1"/>
    </xf>
    <xf numFmtId="0" fontId="36" fillId="0" borderId="56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4" fontId="17" fillId="36" borderId="37" xfId="0" applyNumberFormat="1" applyFont="1" applyFill="1" applyBorder="1" applyAlignment="1">
      <alignment horizontal="center" vertical="center"/>
    </xf>
    <xf numFmtId="14" fontId="17" fillId="36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/>
    </xf>
    <xf numFmtId="14" fontId="18" fillId="40" borderId="39" xfId="0" applyNumberFormat="1" applyFont="1" applyFill="1" applyBorder="1" applyAlignment="1">
      <alignment horizontal="center" vertical="center" wrapText="1"/>
    </xf>
    <xf numFmtId="14" fontId="18" fillId="40" borderId="40" xfId="0" applyNumberFormat="1" applyFont="1" applyFill="1" applyBorder="1" applyAlignment="1">
      <alignment horizontal="center" vertical="center" wrapText="1"/>
    </xf>
    <xf numFmtId="14" fontId="18" fillId="40" borderId="4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62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3981450" y="3238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2" name="Text Box 7181"/>
        <xdr:cNvSpPr txBox="1">
          <a:spLocks noChangeArrowheads="1"/>
        </xdr:cNvSpPr>
      </xdr:nvSpPr>
      <xdr:spPr>
        <a:xfrm>
          <a:off x="3981450" y="3238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3" name="Text Box 7181"/>
        <xdr:cNvSpPr txBox="1">
          <a:spLocks noChangeArrowheads="1"/>
        </xdr:cNvSpPr>
      </xdr:nvSpPr>
      <xdr:spPr>
        <a:xfrm>
          <a:off x="3981450" y="21326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4" name="Text Box 7181"/>
        <xdr:cNvSpPr txBox="1">
          <a:spLocks noChangeArrowheads="1"/>
        </xdr:cNvSpPr>
      </xdr:nvSpPr>
      <xdr:spPr>
        <a:xfrm>
          <a:off x="3981450" y="12582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5" name="Text Box 7181"/>
        <xdr:cNvSpPr txBox="1">
          <a:spLocks noChangeArrowheads="1"/>
        </xdr:cNvSpPr>
      </xdr:nvSpPr>
      <xdr:spPr>
        <a:xfrm>
          <a:off x="3981450" y="3238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6" name="Text Box 7181"/>
        <xdr:cNvSpPr txBox="1">
          <a:spLocks noChangeArrowheads="1"/>
        </xdr:cNvSpPr>
      </xdr:nvSpPr>
      <xdr:spPr>
        <a:xfrm>
          <a:off x="3981450" y="21326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7" name="Text Box 7181"/>
        <xdr:cNvSpPr txBox="1">
          <a:spLocks noChangeArrowheads="1"/>
        </xdr:cNvSpPr>
      </xdr:nvSpPr>
      <xdr:spPr>
        <a:xfrm>
          <a:off x="3981450" y="12582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8" name="Text Box 7181"/>
        <xdr:cNvSpPr txBox="1">
          <a:spLocks noChangeArrowheads="1"/>
        </xdr:cNvSpPr>
      </xdr:nvSpPr>
      <xdr:spPr>
        <a:xfrm>
          <a:off x="3981450" y="3238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9" name="Text Box 7181"/>
        <xdr:cNvSpPr txBox="1">
          <a:spLocks noChangeArrowheads="1"/>
        </xdr:cNvSpPr>
      </xdr:nvSpPr>
      <xdr:spPr>
        <a:xfrm>
          <a:off x="3981450" y="3238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0" name="Text Box 7181"/>
        <xdr:cNvSpPr txBox="1">
          <a:spLocks noChangeArrowheads="1"/>
        </xdr:cNvSpPr>
      </xdr:nvSpPr>
      <xdr:spPr>
        <a:xfrm>
          <a:off x="3981450" y="3238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11" name="Text Box 7181"/>
        <xdr:cNvSpPr txBox="1">
          <a:spLocks noChangeArrowheads="1"/>
        </xdr:cNvSpPr>
      </xdr:nvSpPr>
      <xdr:spPr>
        <a:xfrm>
          <a:off x="3981450" y="12582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12" name="Text Box 7181"/>
        <xdr:cNvSpPr txBox="1">
          <a:spLocks noChangeArrowheads="1"/>
        </xdr:cNvSpPr>
      </xdr:nvSpPr>
      <xdr:spPr>
        <a:xfrm>
          <a:off x="3981450" y="125825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13" name="Text Box 7181"/>
        <xdr:cNvSpPr txBox="1">
          <a:spLocks noChangeArrowheads="1"/>
        </xdr:cNvSpPr>
      </xdr:nvSpPr>
      <xdr:spPr>
        <a:xfrm>
          <a:off x="3981450" y="21326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96</xdr:row>
      <xdr:rowOff>0</xdr:rowOff>
    </xdr:to>
    <xdr:sp>
      <xdr:nvSpPr>
        <xdr:cNvPr id="14" name="Text Box 7181"/>
        <xdr:cNvSpPr txBox="1">
          <a:spLocks noChangeArrowheads="1"/>
        </xdr:cNvSpPr>
      </xdr:nvSpPr>
      <xdr:spPr>
        <a:xfrm>
          <a:off x="3981450" y="213264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%20Ke%20hoach%20dao%20tao\1.%20He%20Dai%20hoc\Khoa%2011\CTDT%20Daihoc%20K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CK"/>
      <sheetName val="DHCDT"/>
      <sheetName val="DHOto"/>
      <sheetName val="DHDien"/>
      <sheetName val="DHTDH"/>
      <sheetName val="DHKTN"/>
      <sheetName val="DHDT"/>
      <sheetName val="DHKT May tinh (2015)"/>
      <sheetName val="DHTT va MMT (2016)"/>
      <sheetName val="DHCNTT (2015)"/>
      <sheetName val="DHHTTT"/>
      <sheetName val="DHKHMT"/>
      <sheetName val="DHKTPM"/>
      <sheetName val="DHKT (2016)"/>
      <sheetName val="DH KiT(2015)"/>
      <sheetName val="DH TDG(2016)"/>
      <sheetName val="DHMarketing(2016)"/>
      <sheetName val="DHQTKD"/>
      <sheetName val="DH QTNL(2015)"/>
      <sheetName val="DHTCNH"/>
      <sheetName val="DHHoa"/>
      <sheetName val="DHKTMT"/>
      <sheetName val="DHNNA"/>
      <sheetName val="DHMay"/>
      <sheetName val="DHTKTT"/>
      <sheetName val="DHTKKDTT(2016)"/>
      <sheetName val="DHHDDL"/>
      <sheetName val="DHQTKDDL"/>
      <sheetName val="DH QTVP(2015)"/>
      <sheetName val="QuyetdinhPCGD"/>
      <sheetName val="DHQLKD(2016)"/>
    </sheetNames>
    <sheetDataSet>
      <sheetData sheetId="29">
        <row r="6">
          <cell r="B6" t="str">
            <v>An toàn và môi trường công nghiệp</v>
          </cell>
          <cell r="C6" t="str">
            <v>0103101</v>
          </cell>
        </row>
        <row r="7">
          <cell r="B7" t="str">
            <v>An toàn và môi trường công nghiệp</v>
          </cell>
          <cell r="C7" t="str">
            <v>0103101</v>
          </cell>
        </row>
        <row r="8">
          <cell r="B8" t="str">
            <v>An toàn và môi trường công nghiệp</v>
          </cell>
          <cell r="C8" t="str">
            <v>0103101</v>
          </cell>
        </row>
        <row r="9">
          <cell r="B9" t="str">
            <v>CAD</v>
          </cell>
          <cell r="C9" t="str">
            <v>0103102</v>
          </cell>
        </row>
        <row r="10">
          <cell r="B10" t="str">
            <v>CAD</v>
          </cell>
          <cell r="C10" t="str">
            <v>0103102</v>
          </cell>
        </row>
        <row r="11">
          <cell r="B11" t="str">
            <v>CAD</v>
          </cell>
          <cell r="C11" t="str">
            <v>0103102</v>
          </cell>
        </row>
        <row r="12">
          <cell r="B12" t="str">
            <v>CAD</v>
          </cell>
          <cell r="C12" t="str">
            <v>0103102</v>
          </cell>
        </row>
        <row r="13">
          <cell r="B13" t="str">
            <v>CAD/CAE</v>
          </cell>
          <cell r="C13" t="str">
            <v>0103103</v>
          </cell>
        </row>
        <row r="14">
          <cell r="B14" t="str">
            <v>CAD/CAM</v>
          </cell>
          <cell r="C14" t="str">
            <v>0103104</v>
          </cell>
        </row>
        <row r="15">
          <cell r="B15" t="str">
            <v>CAD/CAM</v>
          </cell>
          <cell r="C15" t="str">
            <v>0103104</v>
          </cell>
        </row>
        <row r="16">
          <cell r="B16" t="str">
            <v>Cảm biến và hệ thống đo lường</v>
          </cell>
          <cell r="C16" t="str">
            <v>0103105</v>
          </cell>
        </row>
        <row r="17">
          <cell r="B17" t="str">
            <v>Công nghệ bảo trì</v>
          </cell>
          <cell r="C17" t="str">
            <v>0103106</v>
          </cell>
        </row>
        <row r="18">
          <cell r="B18" t="str">
            <v>Công nghệ CNC</v>
          </cell>
          <cell r="C18" t="str">
            <v>0103107</v>
          </cell>
        </row>
        <row r="19">
          <cell r="B19" t="str">
            <v>Công nghệ chế tạo máy 1</v>
          </cell>
          <cell r="C19" t="str">
            <v>0103108</v>
          </cell>
        </row>
        <row r="20">
          <cell r="B20" t="str">
            <v>Công nghệ chế tạo máy 2</v>
          </cell>
          <cell r="C20" t="str">
            <v>0103109</v>
          </cell>
        </row>
        <row r="21">
          <cell r="B21" t="str">
            <v>Công nghệ gia công áp lực </v>
          </cell>
          <cell r="C21" t="str">
            <v>0103110</v>
          </cell>
        </row>
        <row r="22">
          <cell r="B22" t="str">
            <v>Công nghệ xử lý vật liệu</v>
          </cell>
          <cell r="C22" t="str">
            <v>0103112</v>
          </cell>
        </row>
        <row r="23">
          <cell r="B23" t="str">
            <v>Cơ điện tử 1</v>
          </cell>
          <cell r="C23" t="str">
            <v>0103113</v>
          </cell>
        </row>
        <row r="24">
          <cell r="B24" t="str">
            <v>Cơ điện tử 2</v>
          </cell>
          <cell r="C24" t="str">
            <v>0103114</v>
          </cell>
        </row>
        <row r="25">
          <cell r="B25" t="str">
            <v>Cơ học vật rắn biến dạng</v>
          </cell>
          <cell r="C25" t="str">
            <v>0103115</v>
          </cell>
        </row>
        <row r="26">
          <cell r="B26" t="str">
            <v>Cơ học vật rắn biến dạng</v>
          </cell>
          <cell r="C26" t="str">
            <v>0103115</v>
          </cell>
        </row>
        <row r="27">
          <cell r="B27" t="str">
            <v>Cơ khí đại cương</v>
          </cell>
          <cell r="C27" t="str">
            <v>0103116</v>
          </cell>
        </row>
        <row r="28">
          <cell r="B28" t="str">
            <v>Cơ lý thuyết</v>
          </cell>
          <cell r="C28" t="str">
            <v>0103117</v>
          </cell>
        </row>
        <row r="29">
          <cell r="B29" t="str">
            <v>Cơ lý thuyết</v>
          </cell>
          <cell r="C29" t="str">
            <v>0103117</v>
          </cell>
        </row>
        <row r="30">
          <cell r="B30" t="str">
            <v>Cơ lý thuyết</v>
          </cell>
          <cell r="C30" t="str">
            <v>0103117</v>
          </cell>
        </row>
        <row r="31">
          <cell r="B31" t="str">
            <v>Cơ lý thuyết</v>
          </cell>
          <cell r="C31" t="str">
            <v>0103117</v>
          </cell>
        </row>
        <row r="32">
          <cell r="B32" t="str">
            <v>Cơ sở thiết kế máy công cụ</v>
          </cell>
          <cell r="C32" t="str">
            <v>0103118</v>
          </cell>
        </row>
        <row r="33">
          <cell r="B33" t="str">
            <v>Chi tiết máy</v>
          </cell>
          <cell r="C33" t="str">
            <v>0103119</v>
          </cell>
        </row>
        <row r="34">
          <cell r="B34" t="str">
            <v>Chi tiết máy</v>
          </cell>
          <cell r="C34" t="str">
            <v>0103119</v>
          </cell>
        </row>
        <row r="35">
          <cell r="B35" t="str">
            <v>Chi tiết máy</v>
          </cell>
          <cell r="C35" t="str">
            <v>0103119</v>
          </cell>
        </row>
        <row r="36">
          <cell r="B36" t="str">
            <v>Chuyên đề CAD/CAM/CNC</v>
          </cell>
          <cell r="C36" t="str">
            <v>0103120</v>
          </cell>
        </row>
        <row r="37">
          <cell r="B37" t="str">
            <v>Chuyên đề CAPP</v>
          </cell>
          <cell r="C37" t="str">
            <v>0103121</v>
          </cell>
        </row>
        <row r="38">
          <cell r="B38" t="str">
            <v>Chuyên đề công nghệ kỹ thuật cơ khí</v>
          </cell>
          <cell r="C38" t="str">
            <v>0103122</v>
          </cell>
        </row>
        <row r="39">
          <cell r="B39" t="str">
            <v>Chuyên đề chế tạo cơ khí</v>
          </cell>
          <cell r="C39" t="str">
            <v>0103123</v>
          </cell>
        </row>
        <row r="40">
          <cell r="B40" t="str">
            <v>Chuyên đề hệ thống cơ điện tử</v>
          </cell>
          <cell r="C40" t="str">
            <v>0103124</v>
          </cell>
        </row>
        <row r="41">
          <cell r="B41" t="str">
            <v>Chuyên đề hệ thống cơ điện tử</v>
          </cell>
          <cell r="C41" t="str">
            <v>0103124</v>
          </cell>
        </row>
        <row r="42">
          <cell r="B42" t="str">
            <v>Chuyên đề robot</v>
          </cell>
          <cell r="C42" t="str">
            <v>0103126</v>
          </cell>
        </row>
        <row r="43">
          <cell r="B43" t="str">
            <v>Chuyên đề tự động hóa quá trình sản xuất</v>
          </cell>
          <cell r="C43" t="str">
            <v>0103127</v>
          </cell>
        </row>
        <row r="44">
          <cell r="B44" t="str">
            <v>Dao động kỹ thuật</v>
          </cell>
          <cell r="C44" t="str">
            <v>0103128</v>
          </cell>
        </row>
        <row r="45">
          <cell r="B45" t="str">
            <v>Dao động kỹ thuật</v>
          </cell>
          <cell r="C45" t="str">
            <v>0103128</v>
          </cell>
        </row>
        <row r="46">
          <cell r="B46" t="str">
            <v>Dao động kỹ thuật</v>
          </cell>
          <cell r="C46" t="str">
            <v>0103128</v>
          </cell>
        </row>
        <row r="47">
          <cell r="B47" t="str">
            <v>Dung sai và kỹ thuật đo</v>
          </cell>
          <cell r="C47" t="str">
            <v>0103129</v>
          </cell>
        </row>
        <row r="48">
          <cell r="B48" t="str">
            <v>Đo và xử lý tín hiệu</v>
          </cell>
          <cell r="C48" t="str">
            <v>0103130</v>
          </cell>
        </row>
        <row r="49">
          <cell r="B49" t="str">
            <v>Đồ án chi tiết máy</v>
          </cell>
          <cell r="C49" t="str">
            <v>0103131</v>
          </cell>
        </row>
        <row r="50">
          <cell r="B50" t="str">
            <v>Đồ án môn học Công nghệ chế tạo máy</v>
          </cell>
          <cell r="C50" t="str">
            <v>0103132</v>
          </cell>
        </row>
        <row r="51">
          <cell r="B51" t="str">
            <v>Đồ án môn học Công nghệ gia công áp lực</v>
          </cell>
          <cell r="C51" t="str">
            <v>0103133</v>
          </cell>
        </row>
        <row r="52">
          <cell r="B52" t="str">
            <v>Đồ án môn học Cơ điện tử</v>
          </cell>
          <cell r="C52" t="str">
            <v>0103135</v>
          </cell>
        </row>
        <row r="53">
          <cell r="B53" t="str">
            <v>Đồ án thiết kế cơ khí</v>
          </cell>
          <cell r="C53" t="str">
            <v>0103136</v>
          </cell>
        </row>
        <row r="54">
          <cell r="B54" t="str">
            <v>Đồ án/ khóa luận tốt nghiệp (Ngành Công nghệ kỹ thuật Cơ Điện tử)</v>
          </cell>
          <cell r="C54" t="str">
            <v>0103137</v>
          </cell>
        </row>
        <row r="55">
          <cell r="B55" t="str">
            <v>Đồ án/ khóa luận tốt nghiệp (Ngành Công nghệ kỹ thuật Cơ khí)</v>
          </cell>
          <cell r="C55" t="str">
            <v>0103138</v>
          </cell>
        </row>
        <row r="56">
          <cell r="B56" t="str">
            <v>Đồ gá</v>
          </cell>
          <cell r="C56" t="str">
            <v>0103140</v>
          </cell>
        </row>
        <row r="57">
          <cell r="B57" t="str">
            <v>Động lực học máy</v>
          </cell>
          <cell r="C57" t="str">
            <v>0103141</v>
          </cell>
        </row>
        <row r="58">
          <cell r="B58" t="str">
            <v>Hệ thống tự động thuỷ khí</v>
          </cell>
          <cell r="C58" t="str">
            <v>0103142</v>
          </cell>
        </row>
        <row r="59">
          <cell r="B59" t="str">
            <v>Hệ thống tự động thuỷ khí</v>
          </cell>
          <cell r="C59" t="str">
            <v>0103142</v>
          </cell>
        </row>
        <row r="60">
          <cell r="B60" t="str">
            <v>Hình họa</v>
          </cell>
          <cell r="C60" t="str">
            <v>0103143</v>
          </cell>
        </row>
        <row r="61">
          <cell r="B61" t="str">
            <v>Hình họa</v>
          </cell>
          <cell r="C61" t="str">
            <v>0103143</v>
          </cell>
        </row>
        <row r="62">
          <cell r="B62" t="str">
            <v>Hình họa</v>
          </cell>
          <cell r="C62" t="str">
            <v>0103143</v>
          </cell>
        </row>
        <row r="63">
          <cell r="B63" t="str">
            <v>Hình họa</v>
          </cell>
          <cell r="C63" t="str">
            <v>0103143</v>
          </cell>
        </row>
        <row r="64">
          <cell r="B64" t="str">
            <v>Kỹ thuật điều khiển chấp hành</v>
          </cell>
          <cell r="C64" t="str">
            <v>0103144</v>
          </cell>
        </row>
        <row r="65">
          <cell r="B65" t="str">
            <v>Kỹ thuật mô hình hoá và mô phỏng</v>
          </cell>
          <cell r="C65" t="str">
            <v>0103145</v>
          </cell>
        </row>
        <row r="66">
          <cell r="B66" t="str">
            <v>Robot công nghiệp</v>
          </cell>
          <cell r="C66" t="str">
            <v>0103146</v>
          </cell>
        </row>
        <row r="67">
          <cell r="B67" t="str">
            <v>Robot công nghiệp</v>
          </cell>
          <cell r="C67" t="str">
            <v>0103146</v>
          </cell>
        </row>
        <row r="68">
          <cell r="B68" t="str">
            <v>Kỹ thuật tự động hoá</v>
          </cell>
          <cell r="C68" t="str">
            <v>0103147</v>
          </cell>
        </row>
        <row r="69">
          <cell r="B69" t="str">
            <v>Lý thuyết dập tạo hình</v>
          </cell>
          <cell r="C69" t="str">
            <v>0103148</v>
          </cell>
        </row>
        <row r="70">
          <cell r="B70" t="str">
            <v>Lý thuyết điều khiển</v>
          </cell>
          <cell r="C70" t="str">
            <v>0103149</v>
          </cell>
        </row>
        <row r="71">
          <cell r="B71" t="str">
            <v>Lý thuyết điều khiển</v>
          </cell>
          <cell r="C71" t="str">
            <v>0103149</v>
          </cell>
        </row>
        <row r="72">
          <cell r="B72" t="str">
            <v>Máy cắt</v>
          </cell>
          <cell r="C72" t="str">
            <v>0103150</v>
          </cell>
        </row>
        <row r="73">
          <cell r="B73" t="str">
            <v>Máy tự động </v>
          </cell>
          <cell r="C73" t="str">
            <v>0103151</v>
          </cell>
        </row>
        <row r="74">
          <cell r="B74" t="str">
            <v>Mô hình hoá và mô phỏng hệ thống cơ điện tử</v>
          </cell>
          <cell r="C74" t="str">
            <v>0103152</v>
          </cell>
        </row>
        <row r="75">
          <cell r="B75" t="str">
            <v>Nguyên lý cắt</v>
          </cell>
          <cell r="C75" t="str">
            <v>0103153</v>
          </cell>
        </row>
        <row r="76">
          <cell r="B76" t="str">
            <v>Nguyên lý chi tiết máy</v>
          </cell>
          <cell r="C76" t="str">
            <v>0103154</v>
          </cell>
        </row>
        <row r="77">
          <cell r="B77" t="str">
            <v>Nguyên lý máy</v>
          </cell>
          <cell r="C77" t="str">
            <v>0103155</v>
          </cell>
        </row>
        <row r="78">
          <cell r="B78" t="str">
            <v>Nguyên lý máy</v>
          </cell>
          <cell r="C78" t="str">
            <v>0103155</v>
          </cell>
        </row>
        <row r="79">
          <cell r="B79" t="str">
            <v>Nguyên lý máy</v>
          </cell>
          <cell r="C79" t="str">
            <v>0103155</v>
          </cell>
        </row>
        <row r="80">
          <cell r="B80" t="str">
            <v>Phương pháp phần tử hữu hạn</v>
          </cell>
          <cell r="C80" t="str">
            <v>0103157</v>
          </cell>
        </row>
        <row r="81">
          <cell r="B81" t="str">
            <v>Phương pháp phần tử hữu hạn</v>
          </cell>
          <cell r="C81" t="str">
            <v>0103157</v>
          </cell>
        </row>
        <row r="82">
          <cell r="B82" t="str">
            <v>Sức bền vật liệu</v>
          </cell>
          <cell r="C82" t="str">
            <v>0103158</v>
          </cell>
        </row>
        <row r="83">
          <cell r="B83" t="str">
            <v>Sức bền vật liệu</v>
          </cell>
          <cell r="C83" t="str">
            <v>0103158</v>
          </cell>
        </row>
        <row r="84">
          <cell r="B84" t="str">
            <v>Sức bền vật liệu</v>
          </cell>
          <cell r="C84" t="str">
            <v>0103158</v>
          </cell>
        </row>
        <row r="85">
          <cell r="B85" t="str">
            <v>Tự động hoá quá trình sản xuất</v>
          </cell>
          <cell r="C85" t="str">
            <v>0103159</v>
          </cell>
        </row>
        <row r="86">
          <cell r="B86" t="str">
            <v>Tự động hoá quá trình sản xuất</v>
          </cell>
          <cell r="C86" t="str">
            <v>0103159</v>
          </cell>
        </row>
        <row r="87">
          <cell r="B87" t="str">
            <v>Thiết bị gia công áp lực</v>
          </cell>
          <cell r="C87" t="str">
            <v>0103160</v>
          </cell>
        </row>
        <row r="88">
          <cell r="B88" t="str">
            <v>Thiết kế chế tạo khuôn mẫu</v>
          </cell>
          <cell r="C88" t="str">
            <v>0103161</v>
          </cell>
        </row>
        <row r="89">
          <cell r="B89" t="str">
            <v>Thiết kế dụng cụ cắt</v>
          </cell>
          <cell r="C89" t="str">
            <v>0103162</v>
          </cell>
        </row>
        <row r="90">
          <cell r="B90" t="str">
            <v>Thiết kế hệ thống cơ khí</v>
          </cell>
          <cell r="C90" t="str">
            <v>0103163</v>
          </cell>
        </row>
        <row r="91">
          <cell r="B91" t="str">
            <v>Thiết kế khuôn </v>
          </cell>
          <cell r="C91" t="str">
            <v>0103164</v>
          </cell>
        </row>
        <row r="92">
          <cell r="B92" t="str">
            <v>Thiết kế và phát triển sản phẩm</v>
          </cell>
          <cell r="C92" t="str">
            <v>0103165</v>
          </cell>
        </row>
        <row r="93">
          <cell r="B93" t="str">
            <v>Thiết kế và phát triển sản phẩm</v>
          </cell>
          <cell r="C93" t="str">
            <v>0103165</v>
          </cell>
        </row>
        <row r="94">
          <cell r="B94" t="str">
            <v>Thiết kế xưởng </v>
          </cell>
          <cell r="C94" t="str">
            <v>0103166</v>
          </cell>
        </row>
        <row r="95">
          <cell r="B95" t="str">
            <v>Thực hành Cơ điện tử</v>
          </cell>
          <cell r="C95" t="str">
            <v>0103168</v>
          </cell>
        </row>
        <row r="96">
          <cell r="B96" t="str">
            <v>Thực hành gia công áp lực</v>
          </cell>
          <cell r="C96" t="str">
            <v>0103169</v>
          </cell>
        </row>
        <row r="97">
          <cell r="B97" t="str">
            <v>Thực hành Robot công nghiệp</v>
          </cell>
          <cell r="C97" t="str">
            <v>0103170</v>
          </cell>
        </row>
        <row r="98">
          <cell r="B98" t="str">
            <v>Thực tập tốt nghiệp (Ngành Công nghệ kỹ thuật Cơ Điện tử)</v>
          </cell>
          <cell r="C98" t="str">
            <v>0103172</v>
          </cell>
        </row>
        <row r="99">
          <cell r="B99" t="str">
            <v>Thực tập tốt nghiệp (Ngành Công nghệ kỹ thuật Cơ khí)</v>
          </cell>
          <cell r="C99" t="str">
            <v>0103173</v>
          </cell>
        </row>
        <row r="100">
          <cell r="B100" t="str">
            <v>Vật liệu học</v>
          </cell>
          <cell r="C100" t="str">
            <v>0103175</v>
          </cell>
        </row>
        <row r="101">
          <cell r="B101" t="str">
            <v>Vẽ kỹ thuật</v>
          </cell>
          <cell r="C101" t="str">
            <v>0103176</v>
          </cell>
        </row>
        <row r="102">
          <cell r="B102" t="str">
            <v>Công nghệ chế tạo phụ tùng ô tô</v>
          </cell>
          <cell r="C102" t="str">
            <v>0203101</v>
          </cell>
        </row>
        <row r="103">
          <cell r="B103" t="str">
            <v>Cơ điện tử ô tô cơ bản</v>
          </cell>
          <cell r="C103" t="str">
            <v>0203102</v>
          </cell>
        </row>
        <row r="104">
          <cell r="B104" t="str">
            <v>Cơ sở thiết kế ô tô</v>
          </cell>
          <cell r="C104" t="str">
            <v>0203103</v>
          </cell>
        </row>
        <row r="105">
          <cell r="B105" t="str">
            <v>Chẩn đoán kỹ thuật và kiểm định ô tô</v>
          </cell>
          <cell r="C105" t="str">
            <v>0203104</v>
          </cell>
        </row>
        <row r="106">
          <cell r="B106" t="str">
            <v>Chuyên đề về cơ điện tử ô tô</v>
          </cell>
          <cell r="C106" t="str">
            <v>0203105</v>
          </cell>
        </row>
        <row r="107">
          <cell r="B107" t="str">
            <v>Chuyên đề về hệ thống thủy khí trên ô tô</v>
          </cell>
          <cell r="C107" t="str">
            <v>0203106</v>
          </cell>
        </row>
        <row r="108">
          <cell r="B108" t="str">
            <v>Chuyên đề về mô phỏng và tính toán ô tô</v>
          </cell>
          <cell r="C108" t="str">
            <v>0203107</v>
          </cell>
        </row>
        <row r="109">
          <cell r="B109" t="str">
            <v>Chuyên đề về nhiên liệu thay thế</v>
          </cell>
          <cell r="C109" t="str">
            <v>0203108</v>
          </cell>
        </row>
        <row r="110">
          <cell r="B110" t="str">
            <v>Dung sai và Tiêu chuẩn kỹ thuật trong công nghệ ô tô</v>
          </cell>
          <cell r="C110" t="str">
            <v>0203109</v>
          </cell>
        </row>
        <row r="111">
          <cell r="B111" t="str">
            <v>Đồ án chuyên ngành ô tô </v>
          </cell>
          <cell r="C111" t="str">
            <v>0203110</v>
          </cell>
        </row>
        <row r="112">
          <cell r="B112" t="str">
            <v>Đồ án thiết kế chế tạo phụ tùng ô tô</v>
          </cell>
          <cell r="C112" t="str">
            <v>0203111</v>
          </cell>
        </row>
        <row r="113">
          <cell r="B113" t="str">
            <v>Đồ án thiết kế xưởng ô tô</v>
          </cell>
          <cell r="C113" t="str">
            <v>0203112</v>
          </cell>
        </row>
        <row r="114">
          <cell r="B114" t="str">
            <v>Đồ án/ khóa luận tốt nghiệp (Ngành Công nghệ kỹ thuật Ô tô)</v>
          </cell>
          <cell r="C114" t="str">
            <v>0203113</v>
          </cell>
        </row>
        <row r="115">
          <cell r="B115" t="str">
            <v>Động lực học dao động ô tô</v>
          </cell>
          <cell r="C115" t="str">
            <v>0203114</v>
          </cell>
        </row>
        <row r="116">
          <cell r="B116" t="str">
            <v>Hệ thống điện - điện tử ô tô cơ bản</v>
          </cell>
          <cell r="C116" t="str">
            <v>0203115</v>
          </cell>
        </row>
        <row r="117">
          <cell r="B117" t="str">
            <v>Hệ thống điện - điện tử ô tô nâng cao</v>
          </cell>
          <cell r="C117" t="str">
            <v>0203116</v>
          </cell>
        </row>
        <row r="118">
          <cell r="B118" t="str">
            <v>Hệ thống điện thân xe</v>
          </cell>
          <cell r="C118" t="str">
            <v>0203117</v>
          </cell>
        </row>
        <row r="119">
          <cell r="B119" t="str">
            <v>Hệ thống nhiên liệu động cơ</v>
          </cell>
          <cell r="C119" t="str">
            <v>0203118</v>
          </cell>
        </row>
        <row r="120">
          <cell r="B120" t="str">
            <v>Hệ thống thủy lực và khí nén trên ô tô</v>
          </cell>
          <cell r="C120" t="str">
            <v>0203119</v>
          </cell>
        </row>
        <row r="121">
          <cell r="B121" t="str">
            <v>Kết cấu động cơ</v>
          </cell>
          <cell r="C121" t="str">
            <v>0203120</v>
          </cell>
        </row>
        <row r="122">
          <cell r="B122" t="str">
            <v>Kết cấu ô tô</v>
          </cell>
          <cell r="C122" t="str">
            <v>0203121</v>
          </cell>
        </row>
        <row r="123">
          <cell r="B123" t="str">
            <v>Kiểm soát chất lượng (Ngành công nghệ Ô tô)</v>
          </cell>
          <cell r="C123" t="str">
            <v>0203122</v>
          </cell>
        </row>
        <row r="124">
          <cell r="B124" t="str">
            <v>Kỹ thuật bảo dưỡng và sửa chữa ô tô</v>
          </cell>
          <cell r="C124" t="str">
            <v>0203123</v>
          </cell>
        </row>
        <row r="125">
          <cell r="B125" t="str">
            <v>Lý thuyết ô tô</v>
          </cell>
          <cell r="C125" t="str">
            <v>0203124</v>
          </cell>
        </row>
        <row r="126">
          <cell r="B126" t="str">
            <v>Nguyên lý động cơ đốt trong</v>
          </cell>
          <cell r="C126" t="str">
            <v>0203125</v>
          </cell>
        </row>
        <row r="127">
          <cell r="B127" t="str">
            <v>Nhiệt kỹ thuật</v>
          </cell>
          <cell r="C127" t="str">
            <v>0203126</v>
          </cell>
        </row>
        <row r="128">
          <cell r="B128" t="str">
            <v>Tin học ứng dụng trong kỹ thuật ô tô</v>
          </cell>
          <cell r="C128" t="str">
            <v>0203127</v>
          </cell>
        </row>
        <row r="129">
          <cell r="B129" t="str">
            <v>Tính toán kết cấu động cơ</v>
          </cell>
          <cell r="C129" t="str">
            <v>0203128</v>
          </cell>
        </row>
        <row r="130">
          <cell r="B130" t="str">
            <v>Tính toán kết cấu ô tô</v>
          </cell>
          <cell r="C130" t="str">
            <v>0203129</v>
          </cell>
        </row>
        <row r="131">
          <cell r="B131" t="str">
            <v>Thí nghiệm điện ô tô</v>
          </cell>
          <cell r="C131" t="str">
            <v>0203130</v>
          </cell>
        </row>
        <row r="132">
          <cell r="B132" t="str">
            <v>Thí nghiệm động cơ ô tô</v>
          </cell>
          <cell r="C132" t="str">
            <v>0203131</v>
          </cell>
        </row>
        <row r="133">
          <cell r="B133" t="str">
            <v>Thí nghiệm gầm ô tô</v>
          </cell>
          <cell r="C133" t="str">
            <v>0203132</v>
          </cell>
        </row>
        <row r="134">
          <cell r="B134" t="str">
            <v>Thiết kế xưởng ô tô</v>
          </cell>
          <cell r="C134" t="str">
            <v>0203133</v>
          </cell>
        </row>
        <row r="135">
          <cell r="B135" t="str">
            <v>Thuỷ lực đại cương</v>
          </cell>
          <cell r="C135" t="str">
            <v>0203134</v>
          </cell>
        </row>
        <row r="136">
          <cell r="B136" t="str">
            <v>Thuỷ lực đại cương</v>
          </cell>
          <cell r="C136" t="str">
            <v>0203134</v>
          </cell>
        </row>
        <row r="137">
          <cell r="B137" t="str">
            <v>Thuỷ lực đại cương</v>
          </cell>
          <cell r="C137" t="str">
            <v>0203134</v>
          </cell>
        </row>
        <row r="138">
          <cell r="B138" t="str">
            <v>Thực hành kỹ thuật đo lường trong công nghệ ô tô</v>
          </cell>
          <cell r="C138" t="str">
            <v>0203135</v>
          </cell>
        </row>
        <row r="139">
          <cell r="B139" t="str">
            <v>Thực hành kỹ thuật viên điện ô tô</v>
          </cell>
          <cell r="C139" t="str">
            <v>0203136</v>
          </cell>
        </row>
        <row r="140">
          <cell r="B140" t="str">
            <v>Thực hành kỹ thuật viên động cơ ô tô</v>
          </cell>
          <cell r="C140" t="str">
            <v>0203137</v>
          </cell>
        </row>
        <row r="141">
          <cell r="B141" t="str">
            <v>Thực hành kỹ thuật viên gầm ô tô</v>
          </cell>
          <cell r="C141" t="str">
            <v>0203138</v>
          </cell>
        </row>
        <row r="142">
          <cell r="B142" t="str">
            <v>Thực hành thân vỏ ô tô</v>
          </cell>
          <cell r="C142" t="str">
            <v>0203139</v>
          </cell>
        </row>
        <row r="143">
          <cell r="B143" t="str">
            <v>Thực hành vận hành xe trong xưởng BDSC</v>
          </cell>
          <cell r="C143" t="str">
            <v>0203140</v>
          </cell>
        </row>
        <row r="144">
          <cell r="B144" t="str">
            <v>Thực tập tốt nghiệp (Ngành Công nghệ kỹ thuật Ô tô)</v>
          </cell>
          <cell r="C144" t="str">
            <v>0203141</v>
          </cell>
        </row>
        <row r="145">
          <cell r="B145" t="str">
            <v>Vật liệu trong chế tạo và khai thác ô tô</v>
          </cell>
          <cell r="C145" t="str">
            <v>0203142</v>
          </cell>
        </row>
        <row r="146">
          <cell r="B146" t="str">
            <v>An toàn lao động</v>
          </cell>
          <cell r="C146" t="str">
            <v>0303101</v>
          </cell>
        </row>
        <row r="147">
          <cell r="B147" t="str">
            <v>An toàn lao động</v>
          </cell>
          <cell r="C147" t="str">
            <v>0303101</v>
          </cell>
        </row>
        <row r="148">
          <cell r="B148" t="str">
            <v>Ăn mòn và bảo vệ kim loại</v>
          </cell>
          <cell r="C148" t="str">
            <v>0303102</v>
          </cell>
        </row>
        <row r="149">
          <cell r="B149" t="str">
            <v>Các hợp chất dị vòng</v>
          </cell>
          <cell r="C149" t="str">
            <v>0303103</v>
          </cell>
        </row>
        <row r="150">
          <cell r="B150" t="str">
            <v>Các phương pháp phân tích điện hóa</v>
          </cell>
          <cell r="C150" t="str">
            <v>0303104</v>
          </cell>
        </row>
        <row r="151">
          <cell r="B151" t="str">
            <v>Các phương pháp phân tích quang học hiện đại</v>
          </cell>
          <cell r="C151" t="str">
            <v>0303105</v>
          </cell>
        </row>
        <row r="152">
          <cell r="B152" t="str">
            <v>Các phương pháp phân tích trắc quang </v>
          </cell>
          <cell r="C152" t="str">
            <v>0303106</v>
          </cell>
        </row>
        <row r="153">
          <cell r="B153" t="str">
            <v>Các phương pháp phân tích trắc quang </v>
          </cell>
          <cell r="C153" t="str">
            <v>0303106</v>
          </cell>
        </row>
        <row r="154">
          <cell r="B154" t="str">
            <v>Các phương pháp phân tích trắc quang </v>
          </cell>
          <cell r="C154" t="str">
            <v>0303106</v>
          </cell>
        </row>
        <row r="155">
          <cell r="B155" t="str">
            <v>Các phương pháp phân tích vật lý trong hóa hữu cơ</v>
          </cell>
          <cell r="C155" t="str">
            <v>0303107</v>
          </cell>
        </row>
        <row r="156">
          <cell r="B156" t="str">
            <v>Các quá trình sản xuất cơ bản</v>
          </cell>
          <cell r="C156" t="str">
            <v>0303108</v>
          </cell>
        </row>
        <row r="157">
          <cell r="B157" t="str">
            <v>Công nghệ các chất kiềm</v>
          </cell>
          <cell r="C157" t="str">
            <v>0303110</v>
          </cell>
        </row>
        <row r="158">
          <cell r="B158" t="str">
            <v>Công nghệ các hợp chất ni tơ</v>
          </cell>
          <cell r="C158" t="str">
            <v>0303111</v>
          </cell>
        </row>
        <row r="159">
          <cell r="B159" t="str">
            <v>Công nghệ chất hoạt động bề mặt</v>
          </cell>
          <cell r="C159" t="str">
            <v>0303112</v>
          </cell>
        </row>
        <row r="160">
          <cell r="B160" t="str">
            <v>Công nghệ chế biến dầu mỏ</v>
          </cell>
          <cell r="C160" t="str">
            <v>0303113</v>
          </cell>
        </row>
        <row r="161">
          <cell r="B161" t="str">
            <v>Công nghệ chế biến khí</v>
          </cell>
          <cell r="C161" t="str">
            <v>0303114</v>
          </cell>
        </row>
        <row r="162">
          <cell r="B162" t="str">
            <v>Công nghệ điện hoá</v>
          </cell>
          <cell r="C162" t="str">
            <v>0303115</v>
          </cell>
        </row>
        <row r="163">
          <cell r="B163" t="str">
            <v>Công nghệ gốm sứ</v>
          </cell>
          <cell r="C163" t="str">
            <v>0303116</v>
          </cell>
        </row>
        <row r="164">
          <cell r="B164" t="str">
            <v>Công nghệ gia công chất dẻo</v>
          </cell>
          <cell r="C164" t="str">
            <v>0303117</v>
          </cell>
        </row>
        <row r="165">
          <cell r="B165" t="str">
            <v>Công nghệ giấy</v>
          </cell>
          <cell r="C165" t="str">
            <v>0303118</v>
          </cell>
        </row>
        <row r="166">
          <cell r="B166" t="str">
            <v>Công nghệ mạ điện</v>
          </cell>
          <cell r="C166" t="str">
            <v>0303119</v>
          </cell>
        </row>
        <row r="167">
          <cell r="B167" t="str">
            <v>Công nghệ phân bón</v>
          </cell>
          <cell r="C167" t="str">
            <v>0303120</v>
          </cell>
        </row>
        <row r="168">
          <cell r="B168" t="str">
            <v>Công nghệ phân bón</v>
          </cell>
          <cell r="C168" t="str">
            <v>0303120</v>
          </cell>
        </row>
        <row r="169">
          <cell r="B169" t="str">
            <v>Công nghệ phân bón</v>
          </cell>
          <cell r="C169" t="str">
            <v>0303120</v>
          </cell>
        </row>
        <row r="170">
          <cell r="B170" t="str">
            <v>Công nghệ thủy tinh vật liệu chịu lửa</v>
          </cell>
          <cell r="C170" t="str">
            <v>0303121</v>
          </cell>
        </row>
        <row r="171">
          <cell r="B171" t="str">
            <v>Công nghệ vật liệu compozit</v>
          </cell>
          <cell r="C171" t="str">
            <v>0303122</v>
          </cell>
        </row>
        <row r="172">
          <cell r="B172" t="str">
            <v>Công nghệ xi măng</v>
          </cell>
          <cell r="C172" t="str">
            <v>0303124</v>
          </cell>
        </row>
        <row r="173">
          <cell r="B173" t="str">
            <v>Cơ sở thiết kế và chế tạo máy hóa chất</v>
          </cell>
          <cell r="C173" t="str">
            <v>0303125</v>
          </cell>
        </row>
        <row r="174">
          <cell r="B174" t="str">
            <v>Chất màu vô cơ công nghiệp</v>
          </cell>
          <cell r="C174" t="str">
            <v>0303126</v>
          </cell>
        </row>
        <row r="175">
          <cell r="B175" t="str">
            <v>Dụng cụ đo</v>
          </cell>
          <cell r="C175" t="str">
            <v>0303127</v>
          </cell>
        </row>
        <row r="176">
          <cell r="B176" t="str">
            <v>Đa dạng sinh học</v>
          </cell>
          <cell r="C176" t="str">
            <v>0303128</v>
          </cell>
        </row>
        <row r="177">
          <cell r="B177" t="str">
            <v>Đánh giá tác động môi trường</v>
          </cell>
          <cell r="C177" t="str">
            <v>0303129</v>
          </cell>
        </row>
        <row r="178">
          <cell r="B178" t="str">
            <v>Đồ án môn học Quá trình thiết bị</v>
          </cell>
          <cell r="C178" t="str">
            <v>0303130</v>
          </cell>
        </row>
        <row r="179">
          <cell r="B179" t="str">
            <v>Đồ án môn học Quá trình thiết bị</v>
          </cell>
          <cell r="C179" t="str">
            <v>0303130</v>
          </cell>
        </row>
        <row r="180">
          <cell r="B180" t="str">
            <v>Đồ án/ khóa luận tốt nghiệp (Ngành Công nghệ kỹ thuật Hóa học)</v>
          </cell>
          <cell r="C180" t="str">
            <v>0303131</v>
          </cell>
        </row>
        <row r="181">
          <cell r="B181" t="str">
            <v>Đồ án/ khóa luận tốt nghiệp (Ngành Công nghệ kỹ thuật Môi trường)</v>
          </cell>
          <cell r="C181" t="str">
            <v>0303132</v>
          </cell>
        </row>
        <row r="182">
          <cell r="B182" t="str">
            <v>Độc học môi trường</v>
          </cell>
          <cell r="C182" t="str">
            <v>0303133</v>
          </cell>
        </row>
        <row r="183">
          <cell r="B183" t="str">
            <v>Giản đồ pha</v>
          </cell>
          <cell r="C183" t="str">
            <v>0303135</v>
          </cell>
        </row>
        <row r="184">
          <cell r="B184" t="str">
            <v>Hóa học các hợp chất thiên nhiên</v>
          </cell>
          <cell r="C184" t="str">
            <v>0303136</v>
          </cell>
        </row>
        <row r="185">
          <cell r="B185" t="str">
            <v>Hóa học đại cương</v>
          </cell>
          <cell r="C185" t="str">
            <v>0303138</v>
          </cell>
        </row>
        <row r="186">
          <cell r="B186" t="str">
            <v>Hóa học và hóa lý cao phân tử</v>
          </cell>
          <cell r="C186" t="str">
            <v>0303139</v>
          </cell>
        </row>
        <row r="187">
          <cell r="B187" t="str">
            <v>Hóa học vật liệu nano</v>
          </cell>
          <cell r="C187" t="str">
            <v>0303140</v>
          </cell>
        </row>
        <row r="188">
          <cell r="B188" t="str">
            <v>Hóa học xanh</v>
          </cell>
          <cell r="C188" t="str">
            <v>0303141</v>
          </cell>
        </row>
        <row r="189">
          <cell r="B189" t="str">
            <v>Hóa học xanh</v>
          </cell>
          <cell r="C189" t="str">
            <v>0303141</v>
          </cell>
        </row>
        <row r="190">
          <cell r="B190" t="str">
            <v>Hóa hữu cơ</v>
          </cell>
          <cell r="C190" t="str">
            <v>0303142</v>
          </cell>
        </row>
        <row r="191">
          <cell r="B191" t="str">
            <v>Hóa hữu cơ</v>
          </cell>
          <cell r="C191" t="str">
            <v>0303142</v>
          </cell>
        </row>
        <row r="192">
          <cell r="B192" t="str">
            <v>Hóa kỹ thuật đại cương</v>
          </cell>
          <cell r="C192" t="str">
            <v>0303143</v>
          </cell>
        </row>
        <row r="193">
          <cell r="B193" t="str">
            <v>Hóa lý 1</v>
          </cell>
          <cell r="C193" t="str">
            <v>0303144</v>
          </cell>
        </row>
        <row r="194">
          <cell r="B194" t="str">
            <v>Hóa lý 1</v>
          </cell>
          <cell r="C194" t="str">
            <v>0303144</v>
          </cell>
        </row>
        <row r="195">
          <cell r="B195" t="str">
            <v>Hóa lý 2</v>
          </cell>
          <cell r="C195" t="str">
            <v>0303145</v>
          </cell>
        </row>
        <row r="196">
          <cell r="B196" t="str">
            <v>Hóa lý 2</v>
          </cell>
          <cell r="C196" t="str">
            <v>0303145</v>
          </cell>
        </row>
        <row r="197">
          <cell r="B197" t="str">
            <v>Hóa môi trường</v>
          </cell>
          <cell r="C197" t="str">
            <v>0303146</v>
          </cell>
        </row>
        <row r="198">
          <cell r="B198" t="str">
            <v>Hóa phân tích</v>
          </cell>
          <cell r="C198" t="str">
            <v>0303147</v>
          </cell>
        </row>
        <row r="199">
          <cell r="B199" t="str">
            <v>Hóa phân tích</v>
          </cell>
          <cell r="C199" t="str">
            <v>0303147</v>
          </cell>
        </row>
        <row r="200">
          <cell r="B200" t="str">
            <v>Hóa sinh học 1</v>
          </cell>
          <cell r="C200" t="str">
            <v>0303148</v>
          </cell>
        </row>
        <row r="201">
          <cell r="B201" t="str">
            <v>Hóa sinh học 2</v>
          </cell>
          <cell r="C201" t="str">
            <v>0303149</v>
          </cell>
        </row>
        <row r="202">
          <cell r="B202" t="str">
            <v>Hóa vô cơ</v>
          </cell>
          <cell r="C202" t="str">
            <v>0303150</v>
          </cell>
        </row>
        <row r="203">
          <cell r="B203" t="str">
            <v>Kiểm nghiệm dược phẩm</v>
          </cell>
          <cell r="C203" t="str">
            <v>0303151</v>
          </cell>
        </row>
        <row r="204">
          <cell r="B204" t="str">
            <v>Kiến tập sản xuất (Ngành công nghệ Hóa)</v>
          </cell>
          <cell r="C204" t="str">
            <v>0303152</v>
          </cell>
        </row>
        <row r="205">
          <cell r="B205" t="str">
            <v>Kiến tập sản xuất (Ngành công nghệ Kỹ thuật môi trường)</v>
          </cell>
          <cell r="C205" t="str">
            <v>0303153</v>
          </cell>
        </row>
        <row r="206">
          <cell r="B206" t="str">
            <v>Kỹ thuật kiểm soát ô nhiễm không khí và tiếng ồn</v>
          </cell>
          <cell r="C206" t="str">
            <v>0303154</v>
          </cell>
        </row>
        <row r="207">
          <cell r="B207" t="str">
            <v>Kỹ thuật lấy mẫu và xử lý mẫu</v>
          </cell>
          <cell r="C207" t="str">
            <v>0303155</v>
          </cell>
        </row>
        <row r="208">
          <cell r="B208" t="str">
            <v>Kỹ thuật môi trường</v>
          </cell>
          <cell r="C208" t="str">
            <v>0303156</v>
          </cell>
        </row>
        <row r="209">
          <cell r="B209" t="str">
            <v>Kỹ thuật phản ứng</v>
          </cell>
          <cell r="C209" t="str">
            <v>0303157</v>
          </cell>
        </row>
        <row r="210">
          <cell r="B210" t="str">
            <v>Kỹ thuật phản ứng</v>
          </cell>
          <cell r="C210" t="str">
            <v>0303157</v>
          </cell>
        </row>
        <row r="211">
          <cell r="B211" t="str">
            <v>Kỹ thuật phân tích hiện đại</v>
          </cell>
          <cell r="C211" t="str">
            <v>0303158</v>
          </cell>
        </row>
        <row r="212">
          <cell r="B212" t="str">
            <v>Kỹ thuật phòng thí nghiệm</v>
          </cell>
          <cell r="C212" t="str">
            <v>0303159</v>
          </cell>
        </row>
        <row r="213">
          <cell r="B213" t="str">
            <v>Kỹ thuật tách và làm sạch</v>
          </cell>
          <cell r="C213" t="str">
            <v>0303160</v>
          </cell>
        </row>
        <row r="214">
          <cell r="B214" t="str">
            <v>Kỹ thuật xúc tác</v>
          </cell>
          <cell r="C214" t="str">
            <v>0303161</v>
          </cell>
        </row>
        <row r="215">
          <cell r="B215" t="str">
            <v>Kỹ thuật xử lý nước cấp</v>
          </cell>
          <cell r="C215" t="str">
            <v>0303162</v>
          </cell>
        </row>
        <row r="216">
          <cell r="B216" t="str">
            <v>Kỹ thuật xử lý nước thải</v>
          </cell>
          <cell r="C216" t="str">
            <v>0303163</v>
          </cell>
        </row>
        <row r="217">
          <cell r="B217" t="str">
            <v>Khí xả và vấn đề ô nhiễm môi trường</v>
          </cell>
          <cell r="C217" t="str">
            <v>0303164</v>
          </cell>
        </row>
        <row r="218">
          <cell r="B218" t="str">
            <v>Mạng lưới cấp nước</v>
          </cell>
          <cell r="C218" t="str">
            <v>0303165</v>
          </cell>
        </row>
        <row r="219">
          <cell r="B219" t="str">
            <v>Mạng lưới thoát nước</v>
          </cell>
          <cell r="C219" t="str">
            <v>0303166</v>
          </cell>
        </row>
        <row r="220">
          <cell r="B220" t="str">
            <v>Mô hình hóa môi trường</v>
          </cell>
          <cell r="C220" t="str">
            <v>0303167</v>
          </cell>
        </row>
        <row r="221">
          <cell r="B221" t="str">
            <v>Mô hình tối ưu hóa trong công nghệ hóa học</v>
          </cell>
          <cell r="C221" t="str">
            <v>0303168</v>
          </cell>
        </row>
        <row r="222">
          <cell r="B222" t="str">
            <v>Mô phỏng trong công nghệ hóa</v>
          </cell>
          <cell r="C222" t="str">
            <v>0303169</v>
          </cell>
        </row>
        <row r="223">
          <cell r="B223" t="str">
            <v>Nguyên lý sản xuất sạch hơn</v>
          </cell>
          <cell r="C223" t="str">
            <v>0303170</v>
          </cell>
        </row>
        <row r="224">
          <cell r="B224" t="str">
            <v>Nhập môn công tác kỹ sư (Nhóm ngành công nghệ Hóa - Môi trường)</v>
          </cell>
          <cell r="C224" t="str">
            <v>0303171</v>
          </cell>
        </row>
        <row r="225">
          <cell r="B225" t="str">
            <v>Nhập môn công tác kỹ sư (Nhóm ngành công nghệ Hóa - Môi trường)</v>
          </cell>
          <cell r="C225" t="str">
            <v>0303171</v>
          </cell>
        </row>
        <row r="226">
          <cell r="B226" t="str">
            <v>Phân tích công nghiệp 1</v>
          </cell>
          <cell r="C226" t="str">
            <v>0303173</v>
          </cell>
        </row>
        <row r="227">
          <cell r="B227" t="str">
            <v>Phân tích công nghiệp 2</v>
          </cell>
          <cell r="C227" t="str">
            <v>0303174</v>
          </cell>
        </row>
        <row r="228">
          <cell r="B228" t="str">
            <v>Phân tích dữ liệu khoa học bằng chương trình MS-Excel</v>
          </cell>
          <cell r="C228" t="str">
            <v>0303175</v>
          </cell>
        </row>
        <row r="229">
          <cell r="B229" t="str">
            <v>Phân tích môi trường</v>
          </cell>
          <cell r="C229" t="str">
            <v>0303176</v>
          </cell>
        </row>
        <row r="230">
          <cell r="B230" t="str">
            <v>Phân tích môi trường</v>
          </cell>
          <cell r="C230" t="str">
            <v>0303176</v>
          </cell>
        </row>
        <row r="231">
          <cell r="B231" t="str">
            <v>Phân tích môi trường</v>
          </cell>
          <cell r="C231" t="str">
            <v>0303176</v>
          </cell>
        </row>
        <row r="232">
          <cell r="B232" t="str">
            <v>Phân tích môi trường</v>
          </cell>
          <cell r="C232" t="str">
            <v>0303176</v>
          </cell>
        </row>
        <row r="233">
          <cell r="B233" t="str">
            <v>Phức chất trong hóa học phân tích</v>
          </cell>
          <cell r="C233" t="str">
            <v>0303177</v>
          </cell>
        </row>
        <row r="234">
          <cell r="B234" t="str">
            <v>Phương pháp chiết và sắc ký</v>
          </cell>
          <cell r="C234" t="str">
            <v>0303178</v>
          </cell>
        </row>
        <row r="235">
          <cell r="B235" t="str">
            <v>Quá trình và thiết bị cơ học</v>
          </cell>
          <cell r="C235" t="str">
            <v>0303180</v>
          </cell>
        </row>
        <row r="236">
          <cell r="B236" t="str">
            <v>Quá trình và thiết bị cơ học</v>
          </cell>
          <cell r="C236" t="str">
            <v>0303180</v>
          </cell>
        </row>
        <row r="237">
          <cell r="B237" t="str">
            <v>Quá trình và thiết bị truyền khối</v>
          </cell>
          <cell r="C237" t="str">
            <v>0303181</v>
          </cell>
        </row>
        <row r="238">
          <cell r="B238" t="str">
            <v>Quá trình và thiết bị truyền khối</v>
          </cell>
          <cell r="C238" t="str">
            <v>0303181</v>
          </cell>
        </row>
        <row r="239">
          <cell r="B239" t="str">
            <v>Quá trình và thiết bị truyền nhiệt</v>
          </cell>
          <cell r="C239" t="str">
            <v>0303182</v>
          </cell>
        </row>
        <row r="240">
          <cell r="B240" t="str">
            <v>Quá trình và thiết bị truyền nhiệt</v>
          </cell>
          <cell r="C240" t="str">
            <v>0303182</v>
          </cell>
        </row>
        <row r="241">
          <cell r="B241" t="str">
            <v>Quản lý chất thải rắn và chất thải nguy hại</v>
          </cell>
          <cell r="C241" t="str">
            <v>0303184</v>
          </cell>
        </row>
        <row r="242">
          <cell r="B242" t="str">
            <v>Quản lý môi trường</v>
          </cell>
          <cell r="C242" t="str">
            <v>0303185</v>
          </cell>
        </row>
        <row r="243">
          <cell r="B243" t="str">
            <v>Quản lý và xử lý nước thải bằng phương pháp sinh học</v>
          </cell>
          <cell r="C243" t="str">
            <v>0303186</v>
          </cell>
        </row>
        <row r="244">
          <cell r="B244" t="str">
            <v>Quy hoạch môi trường</v>
          </cell>
          <cell r="C244" t="str">
            <v>0303187</v>
          </cell>
        </row>
        <row r="245">
          <cell r="B245" t="str">
            <v>Sản xuất sơn và kỹ thuật sơn</v>
          </cell>
          <cell r="C245" t="str">
            <v>0303188</v>
          </cell>
        </row>
        <row r="246">
          <cell r="B246" t="str">
            <v>Sinh thái học</v>
          </cell>
          <cell r="C246" t="str">
            <v>0303189</v>
          </cell>
        </row>
        <row r="247">
          <cell r="B247" t="str">
            <v>Suy thoái và bảo vệ đất</v>
          </cell>
          <cell r="C247" t="str">
            <v>0303190</v>
          </cell>
        </row>
        <row r="248">
          <cell r="B248" t="str">
            <v>Tổng hợp hữu cơ</v>
          </cell>
          <cell r="C248" t="str">
            <v>0303193</v>
          </cell>
        </row>
        <row r="249">
          <cell r="B249" t="str">
            <v>Thiết kế xây dựng công trình môi trường</v>
          </cell>
          <cell r="C249" t="str">
            <v>0303194</v>
          </cell>
        </row>
        <row r="250">
          <cell r="B250" t="str">
            <v>Thực hành các phương pháp phân tích trắc quang và điện hóa</v>
          </cell>
          <cell r="C250" t="str">
            <v>0303195</v>
          </cell>
        </row>
        <row r="251">
          <cell r="B251" t="str">
            <v>Thực hành hóa môi trường</v>
          </cell>
          <cell r="C251" t="str">
            <v>0303196</v>
          </cell>
        </row>
        <row r="252">
          <cell r="B252" t="str">
            <v>Thực hành kỹ thuật xử lý nước thải</v>
          </cell>
          <cell r="C252" t="str">
            <v>0303197</v>
          </cell>
        </row>
        <row r="253">
          <cell r="B253" t="str">
            <v>Thực hành phân tích công nghiệp 1</v>
          </cell>
          <cell r="C253" t="str">
            <v>0303198</v>
          </cell>
        </row>
        <row r="254">
          <cell r="B254" t="str">
            <v>Thực hành phân tích công nghiệp 2</v>
          </cell>
          <cell r="C254" t="str">
            <v>0303199</v>
          </cell>
        </row>
        <row r="255">
          <cell r="B255" t="str">
            <v>Thực hành phân tích môi trường</v>
          </cell>
          <cell r="C255" t="str">
            <v>0303200</v>
          </cell>
        </row>
        <row r="256">
          <cell r="B256" t="str">
            <v>Thực hành phân tích môi trường</v>
          </cell>
          <cell r="C256" t="str">
            <v>0303200</v>
          </cell>
        </row>
        <row r="257">
          <cell r="B257" t="str">
            <v>Thực hành tổng hợp hữu cơ</v>
          </cell>
          <cell r="C257" t="str">
            <v>0303201</v>
          </cell>
        </row>
        <row r="258">
          <cell r="B258" t="str">
            <v>Thực tập tốt nghiệp (Ngành Công nghệ kỹ thuật Hóa học)</v>
          </cell>
          <cell r="C258" t="str">
            <v>0303202</v>
          </cell>
        </row>
        <row r="259">
          <cell r="B259" t="str">
            <v>Thực tập tốt nghiệp (Ngành Công nghệ kỹ thuật Môi trường)</v>
          </cell>
          <cell r="C259" t="str">
            <v>0303203</v>
          </cell>
        </row>
        <row r="260">
          <cell r="B260" t="str">
            <v>Vật liệu vô cơ</v>
          </cell>
          <cell r="C260" t="str">
            <v>0303204</v>
          </cell>
        </row>
        <row r="261">
          <cell r="B261" t="str">
            <v>Vi sinh kỹ thuật môi trường</v>
          </cell>
          <cell r="C261" t="str">
            <v>0303205</v>
          </cell>
        </row>
        <row r="262">
          <cell r="B262" t="str">
            <v>Xử lý số liệu thực nghiệm trong Hóa phân tích</v>
          </cell>
          <cell r="C262" t="str">
            <v>0303206</v>
          </cell>
        </row>
        <row r="263">
          <cell r="B263" t="str">
            <v>Xử lý số liệu thực nghiệm trong Kỹ thuật môi trường</v>
          </cell>
          <cell r="C263" t="str">
            <v>0303207</v>
          </cell>
        </row>
        <row r="264">
          <cell r="B264" t="str">
            <v>An toàn môi trường dầu khí</v>
          </cell>
          <cell r="C264" t="str">
            <v>0303208</v>
          </cell>
        </row>
        <row r="265">
          <cell r="B265" t="str">
            <v>Các sản phẩm dầu khí</v>
          </cell>
          <cell r="C265" t="str">
            <v>0303209</v>
          </cell>
        </row>
        <row r="266">
          <cell r="B266" t="str">
            <v>Công nghệ chế biến dầu mỡ bôi trơn</v>
          </cell>
          <cell r="C266" t="str">
            <v>0303211</v>
          </cell>
        </row>
        <row r="267">
          <cell r="B267" t="str">
            <v>Công nghệ hóa dầu</v>
          </cell>
          <cell r="C267" t="str">
            <v>0303213</v>
          </cell>
        </row>
        <row r="268">
          <cell r="B268" t="str">
            <v>Kiểm tra và đánh giá chất lượng dầu khí</v>
          </cell>
          <cell r="C268" t="str">
            <v>0303216</v>
          </cell>
        </row>
        <row r="269">
          <cell r="B269" t="str">
            <v>Kỹ thuật đường ống, bể chứa dầu khí</v>
          </cell>
          <cell r="C269" t="str">
            <v>0303217</v>
          </cell>
        </row>
        <row r="270">
          <cell r="B270" t="str">
            <v>Phụ gia sản phẩm dầu mỏ</v>
          </cell>
          <cell r="C270" t="str">
            <v>0303218</v>
          </cell>
        </row>
        <row r="271">
          <cell r="B271" t="str">
            <v>Tồn trữ và vận chuyển các sản phẩm dầu khí</v>
          </cell>
          <cell r="C271" t="str">
            <v>0303219</v>
          </cell>
        </row>
        <row r="272">
          <cell r="B272" t="str">
            <v>Thí nghiệm chuyên ngành hóa dầu 1</v>
          </cell>
          <cell r="C272" t="str">
            <v>0303220</v>
          </cell>
        </row>
        <row r="273">
          <cell r="B273" t="str">
            <v>Thí nghiệm chuyên ngành hóa dầu 2</v>
          </cell>
          <cell r="C273" t="str">
            <v>0303221</v>
          </cell>
        </row>
        <row r="274">
          <cell r="B274" t="str">
            <v>Xúc tác cho quá trình lọc hóa dầu</v>
          </cell>
          <cell r="C274" t="str">
            <v>0303223</v>
          </cell>
        </row>
        <row r="275">
          <cell r="B275" t="str">
            <v>Công nghệ may 1</v>
          </cell>
          <cell r="C275" t="str">
            <v>0403101</v>
          </cell>
        </row>
        <row r="276">
          <cell r="B276" t="str">
            <v>Công nghệ may 1</v>
          </cell>
          <cell r="C276" t="str">
            <v>0403101</v>
          </cell>
        </row>
        <row r="277">
          <cell r="B277" t="str">
            <v>Công nghệ may 2</v>
          </cell>
          <cell r="C277" t="str">
            <v>0403102</v>
          </cell>
        </row>
        <row r="278">
          <cell r="B278" t="str">
            <v>Công nghệ may 2</v>
          </cell>
          <cell r="C278" t="str">
            <v>0403102</v>
          </cell>
        </row>
        <row r="279">
          <cell r="B279" t="str">
            <v>Công nghệ may 3</v>
          </cell>
          <cell r="C279" t="str">
            <v>0403103</v>
          </cell>
        </row>
        <row r="280">
          <cell r="B280" t="str">
            <v>Công nghệ may 3</v>
          </cell>
          <cell r="C280" t="str">
            <v>0403103</v>
          </cell>
        </row>
        <row r="281">
          <cell r="B281" t="str">
            <v>Công nghệ thông tin hỗ trợ quản lý sản xuất</v>
          </cell>
          <cell r="C281" t="str">
            <v>0403104</v>
          </cell>
        </row>
        <row r="282">
          <cell r="B282" t="str">
            <v>Cở sở tạo hình vật liệu thời trang</v>
          </cell>
          <cell r="C282" t="str">
            <v>0403105</v>
          </cell>
        </row>
        <row r="283">
          <cell r="B283" t="str">
            <v>Cơ sở thẩm mỹ</v>
          </cell>
          <cell r="C283" t="str">
            <v>0403106</v>
          </cell>
        </row>
        <row r="284">
          <cell r="B284" t="str">
            <v>Cơ sở thiết kế thời trang</v>
          </cell>
          <cell r="C284" t="str">
            <v>0403107</v>
          </cell>
        </row>
        <row r="285">
          <cell r="B285" t="str">
            <v>Cơ sở thiết kế trang phục</v>
          </cell>
          <cell r="C285" t="str">
            <v>0403108</v>
          </cell>
        </row>
        <row r="286">
          <cell r="B286" t="str">
            <v>Chi phí và giá thành</v>
          </cell>
          <cell r="C286" t="str">
            <v>0403109</v>
          </cell>
        </row>
        <row r="287">
          <cell r="B287" t="str">
            <v>Đồ án môn học Công nghệ may</v>
          </cell>
          <cell r="C287" t="str">
            <v>0403110</v>
          </cell>
        </row>
        <row r="288">
          <cell r="B288" t="str">
            <v>Đồ án/ khóa luận tốt nghiệp (Ngành Công nghệ May)</v>
          </cell>
          <cell r="C288" t="str">
            <v>0403111</v>
          </cell>
        </row>
        <row r="289">
          <cell r="B289" t="str">
            <v>Đồ án/ khóa luận tốt nghiệp (Ngành Thiết kế thời trang)</v>
          </cell>
          <cell r="C289" t="str">
            <v>0403112</v>
          </cell>
        </row>
        <row r="290">
          <cell r="B290" t="str">
            <v>Đồ họa thời trang</v>
          </cell>
          <cell r="C290" t="str">
            <v>0403113</v>
          </cell>
        </row>
        <row r="291">
          <cell r="B291" t="str">
            <v>Đồ họa thời trang</v>
          </cell>
          <cell r="C291" t="str">
            <v>0403113</v>
          </cell>
        </row>
        <row r="292">
          <cell r="B292" t="str">
            <v>Giác sơ đồ và định mức nguyên liệu</v>
          </cell>
          <cell r="C292" t="str">
            <v>0403114</v>
          </cell>
        </row>
        <row r="293">
          <cell r="B293" t="str">
            <v>Hình hoạ 1</v>
          </cell>
          <cell r="C293" t="str">
            <v>0403115</v>
          </cell>
        </row>
        <row r="294">
          <cell r="B294" t="str">
            <v>Hình hoạ 2</v>
          </cell>
          <cell r="C294" t="str">
            <v>0403116</v>
          </cell>
        </row>
        <row r="295">
          <cell r="B295" t="str">
            <v>Hình hoạ mầu</v>
          </cell>
          <cell r="C295" t="str">
            <v>0403117</v>
          </cell>
        </row>
        <row r="296">
          <cell r="B296" t="str">
            <v>Hình họa thời trang</v>
          </cell>
          <cell r="C296" t="str">
            <v>0403118</v>
          </cell>
        </row>
        <row r="297">
          <cell r="B297" t="str">
            <v>Kinh doanh thời trang</v>
          </cell>
          <cell r="C297" t="str">
            <v>0403119</v>
          </cell>
        </row>
        <row r="298">
          <cell r="B298" t="str">
            <v>Kinh doanh thời trang</v>
          </cell>
          <cell r="C298" t="str">
            <v>0403119</v>
          </cell>
        </row>
        <row r="299">
          <cell r="B299" t="str">
            <v>Ký họa</v>
          </cell>
          <cell r="C299" t="str">
            <v>0403120</v>
          </cell>
        </row>
        <row r="300">
          <cell r="B300" t="str">
            <v>Kỹ thuật thêu và đính kết trang trí</v>
          </cell>
          <cell r="C300" t="str">
            <v>0403121</v>
          </cell>
        </row>
        <row r="301">
          <cell r="B301" t="str">
            <v>Lịch sử mỹ thuật thế giới</v>
          </cell>
          <cell r="C301" t="str">
            <v>0403122</v>
          </cell>
        </row>
        <row r="302">
          <cell r="B302" t="str">
            <v>Lịch sử mỹ thuật Việt Nam</v>
          </cell>
          <cell r="C302" t="str">
            <v>0403123</v>
          </cell>
        </row>
        <row r="303">
          <cell r="B303" t="str">
            <v>Lịch sử thời trang</v>
          </cell>
          <cell r="C303" t="str">
            <v>0403124</v>
          </cell>
        </row>
        <row r="304">
          <cell r="B304" t="str">
            <v>Marketing thời trang</v>
          </cell>
          <cell r="C304" t="str">
            <v>0403125</v>
          </cell>
        </row>
        <row r="305">
          <cell r="B305" t="str">
            <v>Marketing thời trang</v>
          </cell>
          <cell r="C305" t="str">
            <v>0403125</v>
          </cell>
        </row>
        <row r="306">
          <cell r="B306" t="str">
            <v>Merchandising</v>
          </cell>
          <cell r="C306" t="str">
            <v>0403126</v>
          </cell>
        </row>
        <row r="307">
          <cell r="B307" t="str">
            <v>Mỹ thuật trang phục</v>
          </cell>
          <cell r="C307" t="str">
            <v>0403127</v>
          </cell>
        </row>
        <row r="308">
          <cell r="B308" t="str">
            <v>Nghiên cứu thị trường</v>
          </cell>
          <cell r="C308" t="str">
            <v>0403128</v>
          </cell>
        </row>
        <row r="309">
          <cell r="B309" t="str">
            <v>Nghiên cứu thị trường</v>
          </cell>
          <cell r="C309" t="str">
            <v>0403128</v>
          </cell>
        </row>
        <row r="310">
          <cell r="B310" t="str">
            <v>Nghiên cứu thời gian và thao tác</v>
          </cell>
          <cell r="C310" t="str">
            <v>0403129</v>
          </cell>
        </row>
        <row r="311">
          <cell r="B311" t="str">
            <v>Nhân trắc học - Ergonomics</v>
          </cell>
          <cell r="C311" t="str">
            <v>0403130</v>
          </cell>
        </row>
        <row r="312">
          <cell r="B312" t="str">
            <v>Phương pháp nghiên cứu trong thiết kế thời trang</v>
          </cell>
          <cell r="C312" t="str">
            <v>0403131</v>
          </cell>
        </row>
        <row r="313">
          <cell r="B313" t="str">
            <v>Quản lý chất lượng trang phục</v>
          </cell>
          <cell r="C313" t="str">
            <v>0403132</v>
          </cell>
        </row>
        <row r="314">
          <cell r="B314" t="str">
            <v>Quản lý chất lượng trang phục</v>
          </cell>
          <cell r="C314" t="str">
            <v>0403132</v>
          </cell>
        </row>
        <row r="315">
          <cell r="B315" t="str">
            <v>Quản lý xuất nhập khẩu ngành may</v>
          </cell>
          <cell r="C315" t="str">
            <v>0403133</v>
          </cell>
        </row>
        <row r="316">
          <cell r="B316" t="str">
            <v>Quản trị thương hiệu</v>
          </cell>
          <cell r="C316" t="str">
            <v>0403134</v>
          </cell>
        </row>
        <row r="317">
          <cell r="B317" t="str">
            <v>Quản trị thương hiệu</v>
          </cell>
          <cell r="C317" t="str">
            <v>0403134</v>
          </cell>
        </row>
        <row r="318">
          <cell r="B318" t="str">
            <v>Sáng tác mẫu</v>
          </cell>
          <cell r="C318" t="str">
            <v>0403135</v>
          </cell>
        </row>
        <row r="319">
          <cell r="B319" t="str">
            <v>Sáng tác thời trang</v>
          </cell>
          <cell r="C319" t="str">
            <v>0403136</v>
          </cell>
        </row>
        <row r="320">
          <cell r="B320" t="str">
            <v>Sinh thái và môi trường dệt may</v>
          </cell>
          <cell r="C320" t="str">
            <v>0403137</v>
          </cell>
        </row>
        <row r="321">
          <cell r="B321" t="str">
            <v>Sinh thái và môi trường dệt may</v>
          </cell>
          <cell r="C321" t="str">
            <v>0403137</v>
          </cell>
        </row>
        <row r="322">
          <cell r="B322" t="str">
            <v>Tổ chức sản xuất và định mức kinh tế kỹ thuật ngành may</v>
          </cell>
          <cell r="C322" t="str">
            <v>0403138</v>
          </cell>
        </row>
        <row r="323">
          <cell r="B323" t="str">
            <v>Tổ chức sản xuất và định mức kinh tế kỹ thuật ngành may</v>
          </cell>
          <cell r="C323" t="str">
            <v>0403138</v>
          </cell>
        </row>
        <row r="324">
          <cell r="B324" t="str">
            <v>Tổ chức sự kiện thời trang</v>
          </cell>
          <cell r="C324" t="str">
            <v>0403139</v>
          </cell>
        </row>
        <row r="325">
          <cell r="B325" t="str">
            <v>Thiết bị may công nghiệp</v>
          </cell>
          <cell r="C325" t="str">
            <v>0403140</v>
          </cell>
        </row>
        <row r="326">
          <cell r="B326" t="str">
            <v>Thiết bị may công nghiệp</v>
          </cell>
          <cell r="C326" t="str">
            <v>0403140</v>
          </cell>
        </row>
        <row r="327">
          <cell r="B327" t="str">
            <v>Thiết kế chuyển đổi mẫu</v>
          </cell>
          <cell r="C327" t="str">
            <v>0403141</v>
          </cell>
        </row>
        <row r="328">
          <cell r="B328" t="str">
            <v>Thiết kế mẫu công nghiệp</v>
          </cell>
          <cell r="C328" t="str">
            <v>0403142</v>
          </cell>
        </row>
        <row r="329">
          <cell r="B329" t="str">
            <v>Thiết kế mẫu công nghiệp các sản phẩm cao cấp </v>
          </cell>
          <cell r="C329" t="str">
            <v>0403143</v>
          </cell>
        </row>
        <row r="330">
          <cell r="B330" t="str">
            <v>Thiết kế mẫu công nghiệp các sản phẩm qua giặt, mài</v>
          </cell>
          <cell r="C330" t="str">
            <v>0403144</v>
          </cell>
        </row>
        <row r="331">
          <cell r="B331" t="str">
            <v>Thiết kế mẫu trên manơcanh</v>
          </cell>
          <cell r="C331" t="str">
            <v>0403145</v>
          </cell>
        </row>
        <row r="332">
          <cell r="B332" t="str">
            <v>Thiết kế mẫu trên manơcanh</v>
          </cell>
          <cell r="C332" t="str">
            <v>0403145</v>
          </cell>
        </row>
        <row r="333">
          <cell r="B333" t="str">
            <v>Thiết kế thời trang 1</v>
          </cell>
          <cell r="C333" t="str">
            <v>0403146</v>
          </cell>
        </row>
        <row r="334">
          <cell r="B334" t="str">
            <v>Thiết kế thời trang 10</v>
          </cell>
          <cell r="C334" t="str">
            <v>0403147</v>
          </cell>
        </row>
        <row r="335">
          <cell r="B335" t="str">
            <v>Thiết kế thời trang 11</v>
          </cell>
          <cell r="C335" t="str">
            <v>0403148</v>
          </cell>
        </row>
        <row r="336">
          <cell r="B336" t="str">
            <v>Thiết kế thời trang 12</v>
          </cell>
          <cell r="C336" t="str">
            <v>0403149</v>
          </cell>
        </row>
        <row r="337">
          <cell r="B337" t="str">
            <v>Thiết kế thời trang 2</v>
          </cell>
          <cell r="C337" t="str">
            <v>0403150</v>
          </cell>
        </row>
        <row r="338">
          <cell r="B338" t="str">
            <v>Thiết kế thời trang 3</v>
          </cell>
          <cell r="C338" t="str">
            <v>0403151</v>
          </cell>
        </row>
        <row r="339">
          <cell r="B339" t="str">
            <v>Thiết kế thời trang 4</v>
          </cell>
          <cell r="C339" t="str">
            <v>0403152</v>
          </cell>
        </row>
        <row r="340">
          <cell r="B340" t="str">
            <v>Thiết kế thời trang 5</v>
          </cell>
          <cell r="C340" t="str">
            <v>0403153</v>
          </cell>
        </row>
        <row r="341">
          <cell r="B341" t="str">
            <v>Thiết kế thời trang 6</v>
          </cell>
          <cell r="C341" t="str">
            <v>0403154</v>
          </cell>
        </row>
        <row r="342">
          <cell r="B342" t="str">
            <v>Thiết kế thời trang 7</v>
          </cell>
          <cell r="C342" t="str">
            <v>0403155</v>
          </cell>
        </row>
        <row r="343">
          <cell r="B343" t="str">
            <v>Thiết kế thời trang 8</v>
          </cell>
          <cell r="C343" t="str">
            <v>0403156</v>
          </cell>
        </row>
        <row r="344">
          <cell r="B344" t="str">
            <v>Thiết kế thời trang 9</v>
          </cell>
          <cell r="C344" t="str">
            <v>0403157</v>
          </cell>
        </row>
        <row r="345">
          <cell r="B345" t="str">
            <v>Thiết kế trang phục 1</v>
          </cell>
          <cell r="C345" t="str">
            <v>0403158</v>
          </cell>
        </row>
        <row r="346">
          <cell r="B346" t="str">
            <v>Thiết kế trang phục 1</v>
          </cell>
          <cell r="C346" t="str">
            <v>0403158</v>
          </cell>
        </row>
        <row r="347">
          <cell r="B347" t="str">
            <v>Thiết kế trang phục 2</v>
          </cell>
          <cell r="C347" t="str">
            <v>0403159</v>
          </cell>
        </row>
        <row r="348">
          <cell r="B348" t="str">
            <v>Thiết kế trang phục 2</v>
          </cell>
          <cell r="C348" t="str">
            <v>0403159</v>
          </cell>
        </row>
        <row r="349">
          <cell r="B349" t="str">
            <v>Thiết kế trang phục 3</v>
          </cell>
          <cell r="C349" t="str">
            <v>0403160</v>
          </cell>
        </row>
        <row r="350">
          <cell r="B350" t="str">
            <v>Thiết kế trang phục 3</v>
          </cell>
          <cell r="C350" t="str">
            <v>0403160</v>
          </cell>
        </row>
        <row r="351">
          <cell r="B351" t="str">
            <v>Thiết kế và giác sơ đồ trên máy tính</v>
          </cell>
          <cell r="C351" t="str">
            <v>0403161</v>
          </cell>
        </row>
        <row r="352">
          <cell r="B352" t="str">
            <v>Thiết kế và giác sơ đồ trên máy tính</v>
          </cell>
          <cell r="C352" t="str">
            <v>0403161</v>
          </cell>
        </row>
        <row r="353">
          <cell r="B353" t="str">
            <v>Thiết kế, may các sản phẩm thời trang cao cấp </v>
          </cell>
          <cell r="C353" t="str">
            <v>0403162</v>
          </cell>
        </row>
        <row r="354">
          <cell r="B354" t="str">
            <v>Thực hành công nghệ may 1</v>
          </cell>
          <cell r="C354" t="str">
            <v>0403163</v>
          </cell>
        </row>
        <row r="355">
          <cell r="B355" t="str">
            <v>Thực hành công nghệ may 1</v>
          </cell>
          <cell r="C355" t="str">
            <v>0403163</v>
          </cell>
        </row>
        <row r="356">
          <cell r="B356" t="str">
            <v>Thực hành công nghệ may 2</v>
          </cell>
          <cell r="C356" t="str">
            <v>0403164</v>
          </cell>
        </row>
        <row r="357">
          <cell r="B357" t="str">
            <v>Thực hành công nghệ may 2</v>
          </cell>
          <cell r="C357" t="str">
            <v>0403164</v>
          </cell>
        </row>
        <row r="358">
          <cell r="B358" t="str">
            <v>Thực hành công nghệ may 3</v>
          </cell>
          <cell r="C358" t="str">
            <v>0403165</v>
          </cell>
        </row>
        <row r="359">
          <cell r="B359" t="str">
            <v>Thực hành thiết kế trang phục 1</v>
          </cell>
          <cell r="C359" t="str">
            <v>0403166</v>
          </cell>
        </row>
        <row r="360">
          <cell r="B360" t="str">
            <v>Thực hành thiết kế trang phục 1</v>
          </cell>
          <cell r="C360" t="str">
            <v>0403166</v>
          </cell>
        </row>
        <row r="361">
          <cell r="B361" t="str">
            <v>Thực hành thiết kế trang phục 2</v>
          </cell>
          <cell r="C361" t="str">
            <v>0403167</v>
          </cell>
        </row>
        <row r="362">
          <cell r="B362" t="str">
            <v>Thực hành thiết kế trang phục 2</v>
          </cell>
          <cell r="C362" t="str">
            <v>0403167</v>
          </cell>
        </row>
        <row r="363">
          <cell r="B363" t="str">
            <v>Thực tập sản xuất (Ngành Công nghệ May)</v>
          </cell>
          <cell r="C363" t="str">
            <v>0403168</v>
          </cell>
        </row>
        <row r="364">
          <cell r="B364" t="str">
            <v>Thực tập sản xuất (Ngành Thiết kế thời trang)</v>
          </cell>
          <cell r="C364" t="str">
            <v>0403169</v>
          </cell>
        </row>
        <row r="365">
          <cell r="B365" t="str">
            <v>Thực tập tốt nghiệp (Ngành Công nghệ May)</v>
          </cell>
          <cell r="C365" t="str">
            <v>0403170</v>
          </cell>
        </row>
        <row r="366">
          <cell r="B366" t="str">
            <v>Thực tập tốt nghiệp (Ngành Thiết kế thời trang)</v>
          </cell>
          <cell r="C366" t="str">
            <v>0403171</v>
          </cell>
        </row>
        <row r="367">
          <cell r="B367" t="str">
            <v>Trang điểm và nhiếp ảnh</v>
          </cell>
          <cell r="C367" t="str">
            <v>0403172</v>
          </cell>
        </row>
        <row r="368">
          <cell r="B368" t="str">
            <v>Trang phục các dân tộc Việt Nam</v>
          </cell>
          <cell r="C368" t="str">
            <v>0403173</v>
          </cell>
        </row>
        <row r="369">
          <cell r="B369" t="str">
            <v>Vật liệu may</v>
          </cell>
          <cell r="C369" t="str">
            <v>0403174</v>
          </cell>
        </row>
        <row r="370">
          <cell r="B370" t="str">
            <v>Vật liệu may</v>
          </cell>
          <cell r="C370" t="str">
            <v>0403174</v>
          </cell>
        </row>
        <row r="371">
          <cell r="B371" t="str">
            <v>Vẽ mỹ thuật</v>
          </cell>
          <cell r="C371" t="str">
            <v>0403175</v>
          </cell>
        </row>
        <row r="372">
          <cell r="B372" t="str">
            <v>Xây dựng kế hoạch truyền thông</v>
          </cell>
          <cell r="C372" t="str">
            <v>0403176</v>
          </cell>
        </row>
        <row r="373">
          <cell r="B373" t="str">
            <v>Xử lý ảnh trên máy tính</v>
          </cell>
          <cell r="C373" t="str">
            <v>0403177</v>
          </cell>
        </row>
        <row r="374">
          <cell r="B374" t="str">
            <v>Xử lý ảnh trên máy tính</v>
          </cell>
          <cell r="C374" t="str">
            <v>0403177</v>
          </cell>
        </row>
        <row r="375">
          <cell r="B375" t="str">
            <v>Xử lý đồ họa trên máy tính</v>
          </cell>
          <cell r="C375" t="str">
            <v>0403178</v>
          </cell>
        </row>
        <row r="376">
          <cell r="B376" t="str">
            <v>Xử lý đồ họa trên máy tính</v>
          </cell>
          <cell r="C376" t="str">
            <v>0403178</v>
          </cell>
        </row>
        <row r="377">
          <cell r="B377" t="str">
            <v>Xử lý hoàn tất sản phẩm dệt may</v>
          </cell>
          <cell r="C377" t="str">
            <v>0403179</v>
          </cell>
        </row>
        <row r="378">
          <cell r="B378" t="str">
            <v>Xử lý hoàn tất sản phẩm dệt may</v>
          </cell>
          <cell r="C378" t="str">
            <v>0403179</v>
          </cell>
        </row>
        <row r="379">
          <cell r="B379" t="str">
            <v>Ecgomomi</v>
          </cell>
          <cell r="C379" t="str">
            <v>0403180</v>
          </cell>
        </row>
        <row r="380">
          <cell r="B380" t="str">
            <v>Thiết kế trang phục trên máy tính</v>
          </cell>
          <cell r="C380" t="str">
            <v>0403181</v>
          </cell>
        </row>
        <row r="381">
          <cell r="B381" t="str">
            <v>Thiết kế trang phục trên máy tính</v>
          </cell>
          <cell r="C381" t="str">
            <v>0403181</v>
          </cell>
        </row>
        <row r="382">
          <cell r="B382" t="str">
            <v>Các phương pháp mô hình hóa</v>
          </cell>
          <cell r="C382" t="str">
            <v>0503102</v>
          </cell>
        </row>
        <row r="383">
          <cell r="B383" t="str">
            <v>Cấu trúc dữ liệu và giải thuật</v>
          </cell>
          <cell r="C383" t="str">
            <v>0503103</v>
          </cell>
        </row>
        <row r="384">
          <cell r="B384" t="str">
            <v>Cấu trúc dữ liệu và giải thuật</v>
          </cell>
          <cell r="C384" t="str">
            <v>0503103</v>
          </cell>
        </row>
        <row r="385">
          <cell r="B385" t="str">
            <v>Cấu trúc dữ liệu và giải thuật</v>
          </cell>
          <cell r="C385" t="str">
            <v>0503103</v>
          </cell>
        </row>
        <row r="386">
          <cell r="B386" t="str">
            <v>Công nghệ thực tại ảo</v>
          </cell>
          <cell r="C386" t="str">
            <v>0503104</v>
          </cell>
        </row>
        <row r="387">
          <cell r="B387" t="str">
            <v>Công nghệ thực tại ảo</v>
          </cell>
          <cell r="C387" t="str">
            <v>0503104</v>
          </cell>
        </row>
        <row r="388">
          <cell r="B388" t="str">
            <v>Công nghệ thực tại ảo</v>
          </cell>
          <cell r="C388" t="str">
            <v>0503104</v>
          </cell>
        </row>
        <row r="389">
          <cell r="B389" t="str">
            <v>Công nghệ XML</v>
          </cell>
          <cell r="C389" t="str">
            <v>0503105</v>
          </cell>
        </row>
        <row r="390">
          <cell r="B390" t="str">
            <v>Công nghệ XML</v>
          </cell>
          <cell r="C390" t="str">
            <v>0503105</v>
          </cell>
        </row>
        <row r="391">
          <cell r="B391" t="str">
            <v>Công nghệ XML</v>
          </cell>
          <cell r="C391" t="str">
            <v>0503105</v>
          </cell>
        </row>
        <row r="392">
          <cell r="B392" t="str">
            <v>Cơ sở dữ liệu</v>
          </cell>
          <cell r="C392" t="str">
            <v>0503106</v>
          </cell>
        </row>
        <row r="393">
          <cell r="B393" t="str">
            <v>Cơ sở dữ liệu</v>
          </cell>
          <cell r="C393" t="str">
            <v>0503106</v>
          </cell>
        </row>
        <row r="394">
          <cell r="B394" t="str">
            <v>Cơ sở dữ liệu</v>
          </cell>
          <cell r="C394" t="str">
            <v>0503106</v>
          </cell>
        </row>
        <row r="395">
          <cell r="B395" t="str">
            <v>Cơ sở dữ liệu đa phương tiện</v>
          </cell>
          <cell r="C395" t="str">
            <v>0503107</v>
          </cell>
        </row>
        <row r="396">
          <cell r="B396" t="str">
            <v>Cơ sở dữ liệu đa phương tiện</v>
          </cell>
          <cell r="C396" t="str">
            <v>0503107</v>
          </cell>
        </row>
        <row r="397">
          <cell r="B397" t="str">
            <v>Cơ sở dữ liệu phân tán</v>
          </cell>
          <cell r="C397" t="str">
            <v>0503108</v>
          </cell>
        </row>
        <row r="398">
          <cell r="B398" t="str">
            <v>Cơ sở dữ liệu phân tán</v>
          </cell>
          <cell r="C398" t="str">
            <v>0503108</v>
          </cell>
        </row>
        <row r="399">
          <cell r="B399" t="str">
            <v>Cơ sở dữ liệu thương mại điện tử</v>
          </cell>
          <cell r="C399" t="str">
            <v>0503109</v>
          </cell>
        </row>
        <row r="400">
          <cell r="B400" t="str">
            <v>Cơ sở lập trình nhúng</v>
          </cell>
          <cell r="C400" t="str">
            <v>0503110</v>
          </cell>
        </row>
        <row r="401">
          <cell r="B401" t="str">
            <v>Cơ sở lập trình nhúng</v>
          </cell>
          <cell r="C401" t="str">
            <v>0503110</v>
          </cell>
        </row>
        <row r="402">
          <cell r="B402" t="str">
            <v>Cơ sở lập trình nhúng</v>
          </cell>
          <cell r="C402" t="str">
            <v>0503110</v>
          </cell>
        </row>
        <row r="403">
          <cell r="B403" t="str">
            <v>Đảm bảo chất lượng phần mềm</v>
          </cell>
          <cell r="C403" t="str">
            <v>0503111</v>
          </cell>
        </row>
        <row r="404">
          <cell r="B404" t="str">
            <v>Điện toán đám mây</v>
          </cell>
          <cell r="C404" t="str">
            <v>0503112</v>
          </cell>
        </row>
        <row r="405">
          <cell r="B405" t="str">
            <v>Đồ án/ khóa luận tốt nghiệp (Ngành Hệ thống thông tin)</v>
          </cell>
          <cell r="C405" t="str">
            <v>0503113</v>
          </cell>
        </row>
        <row r="406">
          <cell r="B406" t="str">
            <v>Đồ án/ khóa luận tốt nghiệp (Ngành Kỹ thuật phần mềm)</v>
          </cell>
          <cell r="C406" t="str">
            <v>0503114</v>
          </cell>
        </row>
        <row r="407">
          <cell r="B407" t="str">
            <v>Đồ án/ khóa luận tốt nghiệp (Ngành Khoa học máy tính)</v>
          </cell>
          <cell r="C407" t="str">
            <v>0503115</v>
          </cell>
        </row>
        <row r="408">
          <cell r="B408" t="str">
            <v>Đồ họa máy tính</v>
          </cell>
          <cell r="C408" t="str">
            <v>0503116</v>
          </cell>
        </row>
        <row r="409">
          <cell r="B409" t="str">
            <v>Đồ họa máy tính</v>
          </cell>
          <cell r="C409" t="str">
            <v>0503116</v>
          </cell>
        </row>
        <row r="410">
          <cell r="B410" t="str">
            <v>Đồ họa máy tính</v>
          </cell>
          <cell r="C410" t="str">
            <v>0503116</v>
          </cell>
        </row>
        <row r="411">
          <cell r="B411" t="str">
            <v>Đồ họa ứng dụng</v>
          </cell>
          <cell r="C411" t="str">
            <v>0503117</v>
          </cell>
        </row>
        <row r="412">
          <cell r="B412" t="str">
            <v>Giải thuật di truyền và ứng dụng</v>
          </cell>
          <cell r="C412" t="str">
            <v>0503120</v>
          </cell>
        </row>
        <row r="413">
          <cell r="B413" t="str">
            <v>Hệ chuyên gia</v>
          </cell>
          <cell r="C413" t="str">
            <v>0503121</v>
          </cell>
        </row>
        <row r="414">
          <cell r="B414" t="str">
            <v>Hệ chuyên gia</v>
          </cell>
          <cell r="C414" t="str">
            <v>0503121</v>
          </cell>
        </row>
        <row r="415">
          <cell r="B415" t="str">
            <v>Hệ hỗ trợ quyết định</v>
          </cell>
          <cell r="C415" t="str">
            <v>0503122</v>
          </cell>
        </row>
        <row r="416">
          <cell r="B416" t="str">
            <v>Hệ quản trị cơ sở dữ liệu (SQL Server)</v>
          </cell>
          <cell r="C416" t="str">
            <v>0503123</v>
          </cell>
        </row>
        <row r="417">
          <cell r="B417" t="str">
            <v>Hệ quản trị cơ sở dữ liệu (SQL Server)</v>
          </cell>
          <cell r="C417" t="str">
            <v>0503123</v>
          </cell>
        </row>
        <row r="418">
          <cell r="B418" t="str">
            <v>Hệ quản trị cơ sở dữ liệu (SQL Server)</v>
          </cell>
          <cell r="C418" t="str">
            <v>0503123</v>
          </cell>
        </row>
        <row r="419">
          <cell r="B419" t="str">
            <v>Hệ thống thông tin địa lý</v>
          </cell>
          <cell r="C419" t="str">
            <v>0503124</v>
          </cell>
        </row>
        <row r="420">
          <cell r="B420" t="str">
            <v>Kiểm thử phần mềm</v>
          </cell>
          <cell r="C420" t="str">
            <v>0503125</v>
          </cell>
        </row>
        <row r="421">
          <cell r="B421" t="str">
            <v>Kiểm thử phần mềm</v>
          </cell>
          <cell r="C421" t="str">
            <v>0503125</v>
          </cell>
        </row>
        <row r="422">
          <cell r="B422" t="str">
            <v>Kiểm thử phần mềm</v>
          </cell>
          <cell r="C422" t="str">
            <v>0503125</v>
          </cell>
        </row>
        <row r="423">
          <cell r="B423" t="str">
            <v>Kiến trúc máy tính</v>
          </cell>
          <cell r="C423" t="str">
            <v>0503126</v>
          </cell>
        </row>
        <row r="424">
          <cell r="B424" t="str">
            <v>Kiến trúc máy tính</v>
          </cell>
          <cell r="C424" t="str">
            <v>0503126</v>
          </cell>
        </row>
        <row r="425">
          <cell r="B425" t="str">
            <v>Kiến trúc máy tính</v>
          </cell>
          <cell r="C425" t="str">
            <v>0503126</v>
          </cell>
        </row>
        <row r="426">
          <cell r="B426" t="str">
            <v>Kỹ thuật lập trình</v>
          </cell>
          <cell r="C426" t="str">
            <v>0503127</v>
          </cell>
        </row>
        <row r="427">
          <cell r="B427" t="str">
            <v>Kỹ thuật lập trình</v>
          </cell>
          <cell r="C427" t="str">
            <v>0503127</v>
          </cell>
        </row>
        <row r="428">
          <cell r="B428" t="str">
            <v>Kỹ thuật lập trình</v>
          </cell>
          <cell r="C428" t="str">
            <v>0503127</v>
          </cell>
        </row>
        <row r="429">
          <cell r="B429" t="str">
            <v>Kỹ thuật lập trình</v>
          </cell>
          <cell r="C429" t="str">
            <v>0503127</v>
          </cell>
        </row>
        <row r="430">
          <cell r="B430" t="str">
            <v>Kỹ thuật lập trình</v>
          </cell>
          <cell r="C430" t="str">
            <v>0503127</v>
          </cell>
        </row>
        <row r="431">
          <cell r="B431" t="str">
            <v>Kho dữ liệu và các phương pháp khai phá</v>
          </cell>
          <cell r="C431" t="str">
            <v>0503128</v>
          </cell>
        </row>
        <row r="432">
          <cell r="B432" t="str">
            <v>Kho dữ liệu và các phương pháp khai phá</v>
          </cell>
          <cell r="C432" t="str">
            <v>0503128</v>
          </cell>
        </row>
        <row r="433">
          <cell r="B433" t="str">
            <v>Kho dữ liệu và các phương pháp khai phá</v>
          </cell>
          <cell r="C433" t="str">
            <v>0503128</v>
          </cell>
        </row>
        <row r="434">
          <cell r="B434" t="str">
            <v>Lập trình căn bản</v>
          </cell>
          <cell r="C434" t="str">
            <v>0503129</v>
          </cell>
        </row>
        <row r="435">
          <cell r="B435" t="str">
            <v>Lập trình căn bản</v>
          </cell>
          <cell r="C435" t="str">
            <v>0503129</v>
          </cell>
        </row>
        <row r="436">
          <cell r="B436" t="str">
            <v>Lập trình căn bản</v>
          </cell>
          <cell r="C436" t="str">
            <v>0503129</v>
          </cell>
        </row>
        <row r="437">
          <cell r="B437" t="str">
            <v>Lập trình hướng đối tượng</v>
          </cell>
          <cell r="C437" t="str">
            <v>0503130</v>
          </cell>
        </row>
        <row r="438">
          <cell r="B438" t="str">
            <v>Lập trình hướng đối tượng</v>
          </cell>
          <cell r="C438" t="str">
            <v>0503130</v>
          </cell>
        </row>
        <row r="439">
          <cell r="B439" t="str">
            <v>Lập trình hướng đối tượng</v>
          </cell>
          <cell r="C439" t="str">
            <v>0503130</v>
          </cell>
        </row>
        <row r="440">
          <cell r="B440" t="str">
            <v>Lập trình nhúng</v>
          </cell>
          <cell r="C440" t="str">
            <v>0503132</v>
          </cell>
        </row>
        <row r="441">
          <cell r="B441" t="str">
            <v>Lập trình nhúng</v>
          </cell>
          <cell r="C441" t="str">
            <v>0503132</v>
          </cell>
        </row>
        <row r="442">
          <cell r="B442" t="str">
            <v>Lập trình nhúng</v>
          </cell>
          <cell r="C442" t="str">
            <v>0503132</v>
          </cell>
        </row>
        <row r="443">
          <cell r="B443" t="str">
            <v>Lập trình tiên tiến</v>
          </cell>
          <cell r="C443" t="str">
            <v>0503133</v>
          </cell>
        </row>
        <row r="444">
          <cell r="B444" t="str">
            <v>Lập trình tiên tiến</v>
          </cell>
          <cell r="C444" t="str">
            <v>0503133</v>
          </cell>
        </row>
        <row r="445">
          <cell r="B445" t="str">
            <v>Lập trình ứng dụng cơ sở dữ liệu trên Web</v>
          </cell>
          <cell r="C445" t="str">
            <v>0503134</v>
          </cell>
        </row>
        <row r="446">
          <cell r="B446" t="str">
            <v>Lập trình ứng dụng cơ sở dữ liệu trên Web</v>
          </cell>
          <cell r="C446" t="str">
            <v>0503134</v>
          </cell>
        </row>
        <row r="447">
          <cell r="B447" t="str">
            <v>Lập trình Windows</v>
          </cell>
          <cell r="C447" t="str">
            <v>0503135</v>
          </cell>
        </row>
        <row r="448">
          <cell r="B448" t="str">
            <v>Lập trình Windows</v>
          </cell>
          <cell r="C448" t="str">
            <v>0503135</v>
          </cell>
        </row>
        <row r="449">
          <cell r="B449" t="str">
            <v>Lập trình Windows</v>
          </cell>
          <cell r="C449" t="str">
            <v>0503135</v>
          </cell>
        </row>
        <row r="450">
          <cell r="B450" t="str">
            <v>Lý thuyết tập thô và ứng dụng</v>
          </cell>
          <cell r="C450" t="str">
            <v>0503136</v>
          </cell>
        </row>
        <row r="451">
          <cell r="B451" t="str">
            <v>Mạng máy tính</v>
          </cell>
          <cell r="C451" t="str">
            <v>0503137</v>
          </cell>
        </row>
        <row r="452">
          <cell r="B452" t="str">
            <v>Mạng máy tính</v>
          </cell>
          <cell r="C452" t="str">
            <v>0503137</v>
          </cell>
        </row>
        <row r="453">
          <cell r="B453" t="str">
            <v>Mạng máy tính</v>
          </cell>
          <cell r="C453" t="str">
            <v>0503137</v>
          </cell>
        </row>
        <row r="454">
          <cell r="B454" t="str">
            <v>Một số phương pháp tính toán khoa học và phần mềm tính toán</v>
          </cell>
          <cell r="C454" t="str">
            <v>0503138</v>
          </cell>
        </row>
        <row r="455">
          <cell r="B455" t="str">
            <v>Một số phương pháp tính toán mềm</v>
          </cell>
          <cell r="C455" t="str">
            <v>0503139</v>
          </cell>
        </row>
        <row r="456">
          <cell r="B456" t="str">
            <v>Một số phương pháp tính toán mềm</v>
          </cell>
          <cell r="C456" t="str">
            <v>0503139</v>
          </cell>
        </row>
        <row r="457">
          <cell r="B457" t="str">
            <v>Nguyên lý hệ điều hành</v>
          </cell>
          <cell r="C457" t="str">
            <v>0503140</v>
          </cell>
        </row>
        <row r="458">
          <cell r="B458" t="str">
            <v>Nguyên lý hệ điều hành</v>
          </cell>
          <cell r="C458" t="str">
            <v>0503140</v>
          </cell>
        </row>
        <row r="459">
          <cell r="B459" t="str">
            <v>Nguyên lý hệ điều hành</v>
          </cell>
          <cell r="C459" t="str">
            <v>0503140</v>
          </cell>
        </row>
        <row r="460">
          <cell r="B460" t="str">
            <v>Nhập môn Công nghệ phần mềm</v>
          </cell>
          <cell r="C460" t="str">
            <v>0503141</v>
          </cell>
        </row>
        <row r="461">
          <cell r="B461" t="str">
            <v>Nhập môn Công nghệ phần mềm</v>
          </cell>
          <cell r="C461" t="str">
            <v>0503141</v>
          </cell>
        </row>
        <row r="462">
          <cell r="B462" t="str">
            <v>Nhập môn Công nghệ phần mềm</v>
          </cell>
          <cell r="C462" t="str">
            <v>0503141</v>
          </cell>
        </row>
        <row r="463">
          <cell r="B463" t="str">
            <v>Nhập môn lý thuyết nhận dạng</v>
          </cell>
          <cell r="C463" t="str">
            <v>0503142</v>
          </cell>
        </row>
        <row r="464">
          <cell r="B464" t="str">
            <v>Nhập môn tin học</v>
          </cell>
          <cell r="C464" t="str">
            <v>0503143</v>
          </cell>
        </row>
        <row r="465">
          <cell r="B465" t="str">
            <v>Nhập môn tin học</v>
          </cell>
          <cell r="C465" t="str">
            <v>0503143</v>
          </cell>
        </row>
        <row r="466">
          <cell r="B466" t="str">
            <v>Nhập môn tin học</v>
          </cell>
          <cell r="C466" t="str">
            <v>0503143</v>
          </cell>
        </row>
        <row r="467">
          <cell r="B467" t="str">
            <v>Phát triển hệ thống doanh nghiệp điện tử (ERP)</v>
          </cell>
          <cell r="C467" t="str">
            <v>0503144</v>
          </cell>
        </row>
        <row r="468">
          <cell r="B468" t="str">
            <v>Phát triển phần mềm hướng dịch vụ</v>
          </cell>
          <cell r="C468" t="str">
            <v>0503145</v>
          </cell>
        </row>
        <row r="469">
          <cell r="B469" t="str">
            <v>Phát triển phần mềm hướng FrameWork</v>
          </cell>
          <cell r="C469" t="str">
            <v>0503146</v>
          </cell>
        </row>
        <row r="470">
          <cell r="B470" t="str">
            <v>Phát triển phần mềm theo cấu phần</v>
          </cell>
          <cell r="C470" t="str">
            <v>0503147</v>
          </cell>
        </row>
        <row r="471">
          <cell r="B471" t="str">
            <v>Phát triển ứng dụng trên thiết bị di động</v>
          </cell>
          <cell r="C471" t="str">
            <v>0503148</v>
          </cell>
        </row>
        <row r="472">
          <cell r="B472" t="str">
            <v>Phần mềm mã nguồn mở</v>
          </cell>
          <cell r="C472" t="str">
            <v>0503149</v>
          </cell>
        </row>
        <row r="473">
          <cell r="B473" t="str">
            <v>Phần mềm mã nguồn mở</v>
          </cell>
          <cell r="C473" t="str">
            <v>0503149</v>
          </cell>
        </row>
        <row r="474">
          <cell r="B474" t="str">
            <v>Phần mềm mã nguồn mở</v>
          </cell>
          <cell r="C474" t="str">
            <v>0503149</v>
          </cell>
        </row>
        <row r="475">
          <cell r="B475" t="str">
            <v>Phân tích thiết kế hệ thống</v>
          </cell>
          <cell r="C475" t="str">
            <v>0503150</v>
          </cell>
        </row>
        <row r="476">
          <cell r="B476" t="str">
            <v>Phân tích thiết kế hệ thống</v>
          </cell>
          <cell r="C476" t="str">
            <v>0503150</v>
          </cell>
        </row>
        <row r="477">
          <cell r="B477" t="str">
            <v>Phân tích thiết kế hệ thống</v>
          </cell>
          <cell r="C477" t="str">
            <v>0503150</v>
          </cell>
        </row>
        <row r="478">
          <cell r="B478" t="str">
            <v>Phân tích và thống kê số liệu</v>
          </cell>
          <cell r="C478" t="str">
            <v>0503151</v>
          </cell>
        </row>
        <row r="479">
          <cell r="B479" t="str">
            <v>Phân tích và thống kê số liệu</v>
          </cell>
          <cell r="C479" t="str">
            <v>0503151</v>
          </cell>
        </row>
        <row r="480">
          <cell r="B480" t="str">
            <v>Quản lý các dự án công nghệ thông tin</v>
          </cell>
          <cell r="C480" t="str">
            <v>0503152</v>
          </cell>
        </row>
        <row r="481">
          <cell r="B481" t="str">
            <v>Quản trị mạng</v>
          </cell>
          <cell r="C481" t="str">
            <v>0503153</v>
          </cell>
        </row>
        <row r="482">
          <cell r="B482" t="str">
            <v>Quản trị mạng</v>
          </cell>
          <cell r="C482" t="str">
            <v>0503153</v>
          </cell>
        </row>
        <row r="483">
          <cell r="B483" t="str">
            <v>Quản trị mạng</v>
          </cell>
          <cell r="C483" t="str">
            <v>0503153</v>
          </cell>
        </row>
        <row r="484">
          <cell r="B484" t="str">
            <v>Tin học văn phòng</v>
          </cell>
          <cell r="C484" t="str">
            <v>0503154</v>
          </cell>
        </row>
        <row r="485">
          <cell r="B485" t="str">
            <v>Tính toán song song và phân tán</v>
          </cell>
          <cell r="C485" t="str">
            <v>0503155</v>
          </cell>
        </row>
        <row r="486">
          <cell r="B486" t="str">
            <v>Toán rời rạc</v>
          </cell>
          <cell r="C486" t="str">
            <v>0503156</v>
          </cell>
        </row>
        <row r="487">
          <cell r="B487" t="str">
            <v>Toán rời rạc</v>
          </cell>
          <cell r="C487" t="str">
            <v>0503156</v>
          </cell>
        </row>
        <row r="488">
          <cell r="B488" t="str">
            <v>Toán rời rạc</v>
          </cell>
          <cell r="C488" t="str">
            <v>0503156</v>
          </cell>
        </row>
        <row r="489">
          <cell r="B489" t="str">
            <v>Tối ưu hoá</v>
          </cell>
          <cell r="C489" t="str">
            <v>0503157</v>
          </cell>
        </row>
        <row r="490">
          <cell r="B490" t="str">
            <v>Tối ưu hoá</v>
          </cell>
          <cell r="C490" t="str">
            <v>0503157</v>
          </cell>
        </row>
        <row r="491">
          <cell r="B491" t="str">
            <v>Tối ưu hoá</v>
          </cell>
          <cell r="C491" t="str">
            <v>0503157</v>
          </cell>
        </row>
        <row r="492">
          <cell r="B492" t="str">
            <v>Tương tác người máy</v>
          </cell>
          <cell r="C492" t="str">
            <v>0503158</v>
          </cell>
        </row>
        <row r="493">
          <cell r="B493" t="str">
            <v>Tương tác người máy</v>
          </cell>
          <cell r="C493" t="str">
            <v>0503158</v>
          </cell>
        </row>
        <row r="494">
          <cell r="B494" t="str">
            <v>Tương tác người máy</v>
          </cell>
          <cell r="C494" t="str">
            <v>0503158</v>
          </cell>
        </row>
        <row r="495">
          <cell r="B495" t="str">
            <v>Thiết kế cơ sở dữ liệu</v>
          </cell>
          <cell r="C495" t="str">
            <v>0503159</v>
          </cell>
        </row>
        <row r="496">
          <cell r="B496" t="str">
            <v>Thiết kế triển khai phần mềm nhúng</v>
          </cell>
          <cell r="C496" t="str">
            <v>0503160</v>
          </cell>
        </row>
        <row r="497">
          <cell r="B497" t="str">
            <v>Thiết kế triển khai phần mềm nhúng</v>
          </cell>
          <cell r="C497" t="str">
            <v>0503160</v>
          </cell>
        </row>
        <row r="498">
          <cell r="B498" t="str">
            <v>Thiết kế triển khai phần mềm nhúng</v>
          </cell>
          <cell r="C498" t="str">
            <v>0503160</v>
          </cell>
        </row>
        <row r="499">
          <cell r="B499" t="str">
            <v>Thiết kế Web</v>
          </cell>
          <cell r="C499" t="str">
            <v>0503161</v>
          </cell>
        </row>
        <row r="500">
          <cell r="B500" t="str">
            <v>Thiết kế Web</v>
          </cell>
          <cell r="C500" t="str">
            <v>0503161</v>
          </cell>
        </row>
        <row r="501">
          <cell r="B501" t="str">
            <v>Thiết kế Web</v>
          </cell>
          <cell r="C501" t="str">
            <v>0503161</v>
          </cell>
        </row>
        <row r="502">
          <cell r="B502" t="str">
            <v>Thực tập tốt nghiệp (Ngành Hệ thống thông tin)</v>
          </cell>
          <cell r="C502" t="str">
            <v>0503162</v>
          </cell>
        </row>
        <row r="503">
          <cell r="B503" t="str">
            <v>Thực tập tốt nghiệp (Ngành Kỹ thuật phần mềm)</v>
          </cell>
          <cell r="C503" t="str">
            <v>0503163</v>
          </cell>
        </row>
        <row r="504">
          <cell r="B504" t="str">
            <v>Thực tập tốt nghiệp (Ngành Khoa học máy tính)</v>
          </cell>
          <cell r="C504" t="str">
            <v>0503164</v>
          </cell>
        </row>
        <row r="505">
          <cell r="B505" t="str">
            <v>Thương mại điện tử</v>
          </cell>
          <cell r="C505" t="str">
            <v>0503165</v>
          </cell>
        </row>
        <row r="506">
          <cell r="B506" t="str">
            <v>Trí tuệ nhân tạo</v>
          </cell>
          <cell r="C506" t="str">
            <v>0503166</v>
          </cell>
        </row>
        <row r="507">
          <cell r="B507" t="str">
            <v>Trí tuệ nhân tạo</v>
          </cell>
          <cell r="C507" t="str">
            <v>0503166</v>
          </cell>
        </row>
        <row r="508">
          <cell r="B508" t="str">
            <v>Trí tuệ nhân tạo</v>
          </cell>
          <cell r="C508" t="str">
            <v>0503166</v>
          </cell>
        </row>
        <row r="509">
          <cell r="B509" t="str">
            <v>Xử lý ảnh</v>
          </cell>
          <cell r="C509" t="str">
            <v>0503167</v>
          </cell>
        </row>
        <row r="510">
          <cell r="B510" t="str">
            <v>Công nghệ đa phương tiện</v>
          </cell>
          <cell r="C510" t="str">
            <v>0503168</v>
          </cell>
        </row>
        <row r="511">
          <cell r="B511" t="str">
            <v>Đồ án/ khóa luận tốt nghiệp (Ngành công nghệ thông tin)</v>
          </cell>
          <cell r="C511" t="str">
            <v>0503169</v>
          </cell>
        </row>
        <row r="512">
          <cell r="B512" t="str">
            <v>Kỹ thuật lập số</v>
          </cell>
          <cell r="C512" t="str">
            <v>0503170</v>
          </cell>
        </row>
        <row r="513">
          <cell r="B513" t="str">
            <v>Phát triển ứng dụng Game</v>
          </cell>
          <cell r="C513" t="str">
            <v>0503171</v>
          </cell>
        </row>
        <row r="514">
          <cell r="B514" t="str">
            <v>Search Engine</v>
          </cell>
          <cell r="C514" t="str">
            <v>0503172</v>
          </cell>
        </row>
        <row r="515">
          <cell r="B515" t="str">
            <v>Thực tập tốt nghiệp (Ngành Công nghệ thông tin)</v>
          </cell>
          <cell r="C515" t="str">
            <v>0503173</v>
          </cell>
        </row>
        <row r="516">
          <cell r="B516" t="str">
            <v>An toàn điện</v>
          </cell>
          <cell r="C516" t="str">
            <v>0703101</v>
          </cell>
        </row>
        <row r="517">
          <cell r="B517" t="str">
            <v>An toàn điện</v>
          </cell>
          <cell r="C517" t="str">
            <v>0703101</v>
          </cell>
        </row>
        <row r="518">
          <cell r="B518" t="str">
            <v>An toàn điện</v>
          </cell>
          <cell r="C518" t="str">
            <v>0703101</v>
          </cell>
        </row>
        <row r="519">
          <cell r="B519" t="str">
            <v>An toàn điện</v>
          </cell>
          <cell r="C519" t="str">
            <v>0703101</v>
          </cell>
        </row>
        <row r="520">
          <cell r="B520" t="str">
            <v>Bảo vệ rơ le và tự động hóa trong hệ thống điện</v>
          </cell>
          <cell r="C520" t="str">
            <v>0703102</v>
          </cell>
        </row>
        <row r="521">
          <cell r="B521" t="str">
            <v>Bơm, quạt, máy nén</v>
          </cell>
          <cell r="C521" t="str">
            <v>0703103</v>
          </cell>
        </row>
        <row r="522">
          <cell r="B522" t="str">
            <v>Cung cấp điện</v>
          </cell>
          <cell r="C522" t="str">
            <v>0703104</v>
          </cell>
        </row>
        <row r="523">
          <cell r="B523" t="str">
            <v>Cung cấp điện</v>
          </cell>
          <cell r="C523" t="str">
            <v>0703104</v>
          </cell>
        </row>
        <row r="524">
          <cell r="B524" t="str">
            <v>Chất lượng điện năng</v>
          </cell>
          <cell r="C524" t="str">
            <v>0703105</v>
          </cell>
        </row>
        <row r="525">
          <cell r="B525" t="str">
            <v>Chuyên đề tự động hóa trong tòa nhà </v>
          </cell>
          <cell r="C525" t="str">
            <v>0703106</v>
          </cell>
        </row>
        <row r="526">
          <cell r="B526" t="str">
            <v>Chuyên đề truyền động điện</v>
          </cell>
          <cell r="C526" t="str">
            <v>0703107</v>
          </cell>
        </row>
        <row r="527">
          <cell r="B527" t="str">
            <v>Điện tử công suất</v>
          </cell>
          <cell r="C527" t="str">
            <v>0703108</v>
          </cell>
        </row>
        <row r="528">
          <cell r="B528" t="str">
            <v>Điện tử công suất</v>
          </cell>
          <cell r="C528" t="str">
            <v>0703108</v>
          </cell>
        </row>
        <row r="529">
          <cell r="B529" t="str">
            <v>Điều khiển điện-Khí nén-Thủy lực</v>
          </cell>
          <cell r="C529" t="str">
            <v>0703109</v>
          </cell>
        </row>
        <row r="530">
          <cell r="B530" t="str">
            <v>Điều khiển điện-Khí nén-Thủy lực</v>
          </cell>
          <cell r="C530" t="str">
            <v>0703109</v>
          </cell>
        </row>
        <row r="531">
          <cell r="B531" t="str">
            <v>Điều khiển lập trình PLC</v>
          </cell>
          <cell r="C531" t="str">
            <v>0703111</v>
          </cell>
        </row>
        <row r="532">
          <cell r="B532" t="str">
            <v>Điều khiển lập trình PLC</v>
          </cell>
          <cell r="C532" t="str">
            <v>0703111</v>
          </cell>
        </row>
        <row r="533">
          <cell r="B533" t="str">
            <v>Điều khiển lô gíc</v>
          </cell>
          <cell r="C533" t="str">
            <v>0703112</v>
          </cell>
        </row>
        <row r="534">
          <cell r="B534" t="str">
            <v>Điều khiển lô gíc</v>
          </cell>
          <cell r="C534" t="str">
            <v>0703112</v>
          </cell>
        </row>
        <row r="535">
          <cell r="B535" t="str">
            <v>Điều khiển quá trình</v>
          </cell>
          <cell r="C535" t="str">
            <v>0703113</v>
          </cell>
        </row>
        <row r="536">
          <cell r="B536" t="str">
            <v>Điều khiển quá trình</v>
          </cell>
          <cell r="C536" t="str">
            <v>0703113</v>
          </cell>
        </row>
        <row r="537">
          <cell r="B537" t="str">
            <v>Điều khiển quá trình</v>
          </cell>
          <cell r="C537" t="str">
            <v>0703113</v>
          </cell>
        </row>
        <row r="538">
          <cell r="B538" t="str">
            <v>Điều khiển số</v>
          </cell>
          <cell r="C538" t="str">
            <v>0703114</v>
          </cell>
        </row>
        <row r="539">
          <cell r="B539" t="str">
            <v>Điều khiển số</v>
          </cell>
          <cell r="C539" t="str">
            <v>0703114</v>
          </cell>
        </row>
        <row r="540">
          <cell r="B540" t="str">
            <v>Điều khiển tối ưu và điều khiển mờ</v>
          </cell>
          <cell r="C540" t="str">
            <v>0703115</v>
          </cell>
        </row>
        <row r="541">
          <cell r="B541" t="str">
            <v>Đo lường nhiệt</v>
          </cell>
          <cell r="C541" t="str">
            <v>0703116</v>
          </cell>
        </row>
        <row r="542">
          <cell r="B542" t="str">
            <v>Đồ án cung cấp điện</v>
          </cell>
          <cell r="C542" t="str">
            <v>0703117</v>
          </cell>
        </row>
        <row r="543">
          <cell r="B543" t="str">
            <v>Đồ án chuyên đề hệ thống lạnh</v>
          </cell>
          <cell r="C543" t="str">
            <v>0703118</v>
          </cell>
        </row>
        <row r="544">
          <cell r="B544" t="str">
            <v>Đồ án chuyên môn đo lường và điều khiển</v>
          </cell>
          <cell r="C544" t="str">
            <v>0703119</v>
          </cell>
        </row>
        <row r="545">
          <cell r="B545" t="str">
            <v>Đồ án chuyên môn tự động hóa</v>
          </cell>
          <cell r="C545" t="str">
            <v>0703120</v>
          </cell>
        </row>
        <row r="546">
          <cell r="B546" t="str">
            <v>Đồ án Điện tử công suất-Truyền động điện</v>
          </cell>
          <cell r="C546" t="str">
            <v>0703121</v>
          </cell>
        </row>
        <row r="547">
          <cell r="B547" t="str">
            <v>Đồ án điều hòa không khí</v>
          </cell>
          <cell r="C547" t="str">
            <v>0703122</v>
          </cell>
        </row>
        <row r="548">
          <cell r="B548" t="str">
            <v>Đồ án Điều khiển lô gíc và Trang bị điện</v>
          </cell>
          <cell r="C548" t="str">
            <v>0703123</v>
          </cell>
        </row>
        <row r="549">
          <cell r="B549" t="str">
            <v>Đồ án Lò hơi và mạng nhiệt</v>
          </cell>
          <cell r="C549" t="str">
            <v>0703124</v>
          </cell>
        </row>
        <row r="550">
          <cell r="B550" t="str">
            <v>Đồ án Nhà máy nhiệt điện</v>
          </cell>
          <cell r="C550" t="str">
            <v>0703125</v>
          </cell>
        </row>
        <row r="551">
          <cell r="B551" t="str">
            <v>Đồ án sấy</v>
          </cell>
          <cell r="C551" t="str">
            <v>0703126</v>
          </cell>
        </row>
        <row r="552">
          <cell r="B552" t="str">
            <v>Đồ án Tích hợp hệ thống điều khiển tự động hoá</v>
          </cell>
          <cell r="C552" t="str">
            <v>0703127</v>
          </cell>
        </row>
        <row r="553">
          <cell r="B553" t="str">
            <v>Đồ án thiết kế kho lạnh</v>
          </cell>
          <cell r="C553" t="str">
            <v>0703128</v>
          </cell>
        </row>
        <row r="554">
          <cell r="B554" t="str">
            <v>Đồ án/ khóa luận tốt nghiệp (Ngành Công nghệ kỹ thuật Điện, Điện tử)</v>
          </cell>
          <cell r="C554" t="str">
            <v>0703129</v>
          </cell>
        </row>
        <row r="555">
          <cell r="B555" t="str">
            <v>Đồ án/ khóa luận tốt nghiệp (Ngành Công nghệ kỹ thuật Điều khiển và Tự động hóa)</v>
          </cell>
          <cell r="C555" t="str">
            <v>0703130</v>
          </cell>
        </row>
        <row r="556">
          <cell r="B556" t="str">
            <v>Đồ án/ khóa luận tốt nghiệp (Ngành Công nghệ kỹ thuật Nhiệt)</v>
          </cell>
          <cell r="C556" t="str">
            <v>0703131</v>
          </cell>
        </row>
        <row r="557">
          <cell r="B557" t="str">
            <v>Giải tích mạng và thiết kế với sự trợ giúp của máy tính</v>
          </cell>
          <cell r="C557" t="str">
            <v>0703132</v>
          </cell>
        </row>
        <row r="558">
          <cell r="B558" t="str">
            <v>Hệ thống SCADA, DCS và mạng truyền thông công nghiệp</v>
          </cell>
          <cell r="C558" t="str">
            <v>0703133</v>
          </cell>
        </row>
        <row r="559">
          <cell r="B559" t="str">
            <v>Hệ thu thập dữ liệu điều khiển và truyền số liệu</v>
          </cell>
          <cell r="C559" t="str">
            <v>0703134</v>
          </cell>
        </row>
        <row r="560">
          <cell r="B560" t="str">
            <v>Kỹ thuật chiếu sáng</v>
          </cell>
          <cell r="C560" t="str">
            <v>0703135</v>
          </cell>
        </row>
        <row r="561">
          <cell r="B561" t="str">
            <v>Kỹ thuật điện</v>
          </cell>
          <cell r="C561" t="str">
            <v>0703136</v>
          </cell>
        </row>
        <row r="562">
          <cell r="B562" t="str">
            <v>Kỹ thuật điện</v>
          </cell>
          <cell r="C562" t="str">
            <v>0703136</v>
          </cell>
        </row>
        <row r="563">
          <cell r="B563" t="str">
            <v>Kỹ thuật điện</v>
          </cell>
          <cell r="C563" t="str">
            <v>0703136</v>
          </cell>
        </row>
        <row r="564">
          <cell r="B564" t="str">
            <v>Kỹ thuật điện</v>
          </cell>
          <cell r="C564" t="str">
            <v>0703136</v>
          </cell>
        </row>
        <row r="565">
          <cell r="B565" t="str">
            <v>Kỹ thuật điện</v>
          </cell>
          <cell r="C565" t="str">
            <v>0703136</v>
          </cell>
        </row>
        <row r="566">
          <cell r="B566" t="str">
            <v>Kỹ thuật điện</v>
          </cell>
          <cell r="C566" t="str">
            <v>0703136</v>
          </cell>
        </row>
        <row r="567">
          <cell r="B567" t="str">
            <v>Kỹ thuật điện</v>
          </cell>
          <cell r="C567" t="str">
            <v>0703136</v>
          </cell>
        </row>
        <row r="568">
          <cell r="B568" t="str">
            <v>Kỹ thuật điều hoà không khí</v>
          </cell>
          <cell r="C568" t="str">
            <v>0703137</v>
          </cell>
        </row>
        <row r="569">
          <cell r="B569" t="str">
            <v>Kỹ thuật đo lường và cảm biến</v>
          </cell>
          <cell r="C569" t="str">
            <v>0703138</v>
          </cell>
        </row>
        <row r="570">
          <cell r="B570" t="str">
            <v>Kỹ thuật đo lường và cảm biến</v>
          </cell>
          <cell r="C570" t="str">
            <v>0703138</v>
          </cell>
        </row>
        <row r="571">
          <cell r="B571" t="str">
            <v>Kỹ thuật lạnh</v>
          </cell>
          <cell r="C571" t="str">
            <v>0703139</v>
          </cell>
        </row>
        <row r="572">
          <cell r="B572" t="str">
            <v>Kỹ thuật môi trường nhiệt lạnh</v>
          </cell>
          <cell r="C572" t="str">
            <v>0703140</v>
          </cell>
        </row>
        <row r="573">
          <cell r="B573" t="str">
            <v>Kỹ thuật nhiệt</v>
          </cell>
          <cell r="C573" t="str">
            <v>0703141</v>
          </cell>
        </row>
        <row r="574">
          <cell r="B574" t="str">
            <v>Kỹ thuật Rô bốt</v>
          </cell>
          <cell r="C574" t="str">
            <v>0703142</v>
          </cell>
        </row>
        <row r="575">
          <cell r="B575" t="str">
            <v>Kỹ thuật Rô bốt</v>
          </cell>
          <cell r="C575" t="str">
            <v>0703142</v>
          </cell>
        </row>
        <row r="576">
          <cell r="B576" t="str">
            <v>Kỹ thuật sấy</v>
          </cell>
          <cell r="C576" t="str">
            <v>0703143</v>
          </cell>
        </row>
        <row r="577">
          <cell r="B577" t="str">
            <v>Khí cụ điện</v>
          </cell>
          <cell r="C577" t="str">
            <v>0703144</v>
          </cell>
        </row>
        <row r="578">
          <cell r="B578" t="str">
            <v>Khí cụ điện</v>
          </cell>
          <cell r="C578" t="str">
            <v>0703144</v>
          </cell>
        </row>
        <row r="579">
          <cell r="B579" t="str">
            <v>Lò công nghiệp và lò điện</v>
          </cell>
          <cell r="C579" t="str">
            <v>0703145</v>
          </cell>
        </row>
        <row r="580">
          <cell r="B580" t="str">
            <v>Lò hơi và mạng nhiệt</v>
          </cell>
          <cell r="C580" t="str">
            <v>0703146</v>
          </cell>
        </row>
        <row r="581">
          <cell r="B581" t="str">
            <v>Lý thuyết điều khiển tự động</v>
          </cell>
          <cell r="C581" t="str">
            <v>0703147</v>
          </cell>
        </row>
        <row r="582">
          <cell r="B582" t="str">
            <v>Lý thuyết điều khiển tự động</v>
          </cell>
          <cell r="C582" t="str">
            <v>0703147</v>
          </cell>
        </row>
        <row r="583">
          <cell r="B583" t="str">
            <v>Lý thuyết điều khiển tự động</v>
          </cell>
          <cell r="C583" t="str">
            <v>0703147</v>
          </cell>
        </row>
        <row r="584">
          <cell r="B584" t="str">
            <v>Mạch điện 1</v>
          </cell>
          <cell r="C584" t="str">
            <v>0703148</v>
          </cell>
        </row>
        <row r="585">
          <cell r="B585" t="str">
            <v>Mạch điện 1</v>
          </cell>
          <cell r="C585" t="str">
            <v>0703148</v>
          </cell>
        </row>
        <row r="586">
          <cell r="B586" t="str">
            <v>Mạch điện 2</v>
          </cell>
          <cell r="C586" t="str">
            <v>0703149</v>
          </cell>
        </row>
        <row r="587">
          <cell r="B587" t="str">
            <v>Mạch điện 2</v>
          </cell>
          <cell r="C587" t="str">
            <v>0703149</v>
          </cell>
        </row>
        <row r="588">
          <cell r="B588" t="str">
            <v>Mạng truyền thông công nghiệp</v>
          </cell>
          <cell r="C588" t="str">
            <v>0703150</v>
          </cell>
        </row>
        <row r="589">
          <cell r="B589" t="str">
            <v>Máy điện</v>
          </cell>
          <cell r="C589" t="str">
            <v>0703151</v>
          </cell>
        </row>
        <row r="590">
          <cell r="B590" t="str">
            <v>Máy điện</v>
          </cell>
          <cell r="C590" t="str">
            <v>0703151</v>
          </cell>
        </row>
        <row r="591">
          <cell r="B591" t="str">
            <v>Máy điều khiển theo chương trình số </v>
          </cell>
          <cell r="C591" t="str">
            <v>0703152</v>
          </cell>
        </row>
        <row r="592">
          <cell r="B592" t="str">
            <v>Mô hình hóa và mô phỏng quá trình sản xuất</v>
          </cell>
          <cell r="C592" t="str">
            <v>0703153</v>
          </cell>
        </row>
        <row r="593">
          <cell r="B593" t="str">
            <v>Năng lượng mới và năng lượng tái tạo</v>
          </cell>
          <cell r="C593" t="str">
            <v>0703154</v>
          </cell>
        </row>
        <row r="594">
          <cell r="B594" t="str">
            <v>Năng lượng mới và năng lượng tái tạo</v>
          </cell>
          <cell r="C594" t="str">
            <v>0703154</v>
          </cell>
        </row>
        <row r="595">
          <cell r="B595" t="str">
            <v>Nhà máy điện và trạm biến áp</v>
          </cell>
          <cell r="C595" t="str">
            <v>0703155</v>
          </cell>
        </row>
        <row r="596">
          <cell r="B596" t="str">
            <v>Nhận dạng hệ thống</v>
          </cell>
          <cell r="C596" t="str">
            <v>0703156</v>
          </cell>
        </row>
        <row r="597">
          <cell r="B597" t="str">
            <v>Nhận dạng hệ thống</v>
          </cell>
          <cell r="C597" t="str">
            <v>0703156</v>
          </cell>
        </row>
        <row r="598">
          <cell r="B598" t="str">
            <v>Nhiệt động học</v>
          </cell>
          <cell r="C598" t="str">
            <v>0703157</v>
          </cell>
        </row>
        <row r="599">
          <cell r="B599" t="str">
            <v>Tiết kiệm năng lượng</v>
          </cell>
          <cell r="C599" t="str">
            <v>0703158</v>
          </cell>
        </row>
        <row r="600">
          <cell r="B600" t="str">
            <v>Tín hiệu và hệ thống</v>
          </cell>
          <cell r="C600" t="str">
            <v>0703159</v>
          </cell>
        </row>
        <row r="601">
          <cell r="B601" t="str">
            <v>Tính toán thiết kế kho lạnh</v>
          </cell>
          <cell r="C601" t="str">
            <v>0703160</v>
          </cell>
        </row>
        <row r="602">
          <cell r="B602" t="str">
            <v>Tổng hợp hệ thống điện cơ</v>
          </cell>
          <cell r="C602" t="str">
            <v>0703161</v>
          </cell>
        </row>
        <row r="603">
          <cell r="B603" t="str">
            <v>Tự động hoá hệ thống lạnh</v>
          </cell>
          <cell r="C603" t="str">
            <v>0703162</v>
          </cell>
        </row>
        <row r="604">
          <cell r="B604" t="str">
            <v>Tự động hoá quá trình công nghệ</v>
          </cell>
          <cell r="C604" t="str">
            <v>0703163</v>
          </cell>
        </row>
        <row r="605">
          <cell r="B605" t="str">
            <v>Tự động hoá quá trình công nghệ</v>
          </cell>
          <cell r="C605" t="str">
            <v>0703163</v>
          </cell>
        </row>
        <row r="606">
          <cell r="B606" t="str">
            <v>Tự động hoá trong toà nhà</v>
          </cell>
          <cell r="C606" t="str">
            <v>0703164</v>
          </cell>
        </row>
        <row r="607">
          <cell r="B607" t="str">
            <v>Thiết bị trao đổi nhiệt</v>
          </cell>
          <cell r="C607" t="str">
            <v>0703165</v>
          </cell>
        </row>
        <row r="608">
          <cell r="B608" t="str">
            <v>Thiết kế hệ thống cung cấp điện</v>
          </cell>
          <cell r="C608" t="str">
            <v>0703166</v>
          </cell>
        </row>
        <row r="609">
          <cell r="B609" t="str">
            <v>Thiết kế hệ thống cung cấp điện</v>
          </cell>
          <cell r="C609" t="str">
            <v>0703166</v>
          </cell>
        </row>
        <row r="610">
          <cell r="B610" t="str">
            <v>Thiết kế thiết bị điện và công nghệ chế tạo máy điện</v>
          </cell>
          <cell r="C610" t="str">
            <v>0703167</v>
          </cell>
        </row>
        <row r="611">
          <cell r="B611" t="str">
            <v>Thiết kế thiết bị điện và công nghệ chế tạo máy điện</v>
          </cell>
          <cell r="C611" t="str">
            <v>0703167</v>
          </cell>
        </row>
        <row r="612">
          <cell r="B612" t="str">
            <v>Thực hành điện cơ bản</v>
          </cell>
          <cell r="C612" t="str">
            <v>0703168</v>
          </cell>
        </row>
        <row r="613">
          <cell r="B613" t="str">
            <v>Thực hành điện cơ bản</v>
          </cell>
          <cell r="C613" t="str">
            <v>0703168</v>
          </cell>
        </row>
        <row r="614">
          <cell r="B614" t="str">
            <v>Thực hành điện cơ bản</v>
          </cell>
          <cell r="C614" t="str">
            <v>0703168</v>
          </cell>
        </row>
        <row r="615">
          <cell r="B615" t="str">
            <v>Thực hành điện cơ bản</v>
          </cell>
          <cell r="C615" t="str">
            <v>0703168</v>
          </cell>
        </row>
        <row r="616">
          <cell r="B616" t="str">
            <v>Thực hành điều khiển lập trình PLC</v>
          </cell>
          <cell r="C616" t="str">
            <v>0703169</v>
          </cell>
        </row>
        <row r="617">
          <cell r="B617" t="str">
            <v>Thực hành điều khiển lập trình PLC</v>
          </cell>
          <cell r="C617" t="str">
            <v>0703169</v>
          </cell>
        </row>
        <row r="618">
          <cell r="B618" t="str">
            <v>Thực hành lắp đặt sửa chữa hệ thống điều hòa trung tâm</v>
          </cell>
          <cell r="C618" t="str">
            <v>0703170</v>
          </cell>
        </row>
        <row r="619">
          <cell r="B619" t="str">
            <v>Thực hành lắp đặt sửa chữa máy lạnh công nghiệp</v>
          </cell>
          <cell r="C619" t="str">
            <v>0703171</v>
          </cell>
        </row>
        <row r="620">
          <cell r="B620" t="str">
            <v>Thực hành lắp đặt sửa chữa máy lạnh dân dụng</v>
          </cell>
          <cell r="C620" t="str">
            <v>0703172</v>
          </cell>
        </row>
        <row r="621">
          <cell r="B621" t="str">
            <v>Thực hành máy điện</v>
          </cell>
          <cell r="C621" t="str">
            <v>0703173</v>
          </cell>
        </row>
        <row r="622">
          <cell r="B622" t="str">
            <v>Thực hành máy điện</v>
          </cell>
          <cell r="C622" t="str">
            <v>0703173</v>
          </cell>
        </row>
        <row r="623">
          <cell r="B623" t="str">
            <v>Thực hành thiết bị điều khiển điện</v>
          </cell>
          <cell r="C623" t="str">
            <v>0703174</v>
          </cell>
        </row>
        <row r="624">
          <cell r="B624" t="str">
            <v>Thực hành trang bị điện</v>
          </cell>
          <cell r="C624" t="str">
            <v>0703175</v>
          </cell>
        </row>
        <row r="625">
          <cell r="B625" t="str">
            <v>Thực hành truyền động điện</v>
          </cell>
          <cell r="C625" t="str">
            <v>0703176</v>
          </cell>
        </row>
        <row r="626">
          <cell r="B626" t="str">
            <v>Thực hành truyền động điện</v>
          </cell>
          <cell r="C626" t="str">
            <v>0703176</v>
          </cell>
        </row>
        <row r="627">
          <cell r="B627" t="str">
            <v>Thực hành vận hành và tự động hoá hệ thống lạnh</v>
          </cell>
          <cell r="C627" t="str">
            <v>0703177</v>
          </cell>
        </row>
        <row r="628">
          <cell r="B628" t="str">
            <v>Thực hành vi mạch tương tự và vi mạch số</v>
          </cell>
          <cell r="C628" t="str">
            <v>0703178</v>
          </cell>
        </row>
        <row r="629">
          <cell r="B629" t="str">
            <v>Thực hành vi mạch tương tự và vi mạch số</v>
          </cell>
          <cell r="C629" t="str">
            <v>0703178</v>
          </cell>
        </row>
        <row r="630">
          <cell r="B630" t="str">
            <v>Thực tập tốt nghiệp (Ngành Công nghệ kỹ thuật Điện, Điện tử)</v>
          </cell>
          <cell r="C630" t="str">
            <v>0703179</v>
          </cell>
        </row>
        <row r="631">
          <cell r="B631" t="str">
            <v>Thực tập tốt nghiệp (Ngành Công nghệ kỹ thuật Điều khiển và Tự động hóa)</v>
          </cell>
          <cell r="C631" t="str">
            <v>0703180</v>
          </cell>
        </row>
        <row r="632">
          <cell r="B632" t="str">
            <v>Thực tập tốt nghiệp (Ngành Công nghệ kỹ thuật Nhiệt)</v>
          </cell>
          <cell r="C632" t="str">
            <v>0703181</v>
          </cell>
        </row>
        <row r="633">
          <cell r="B633" t="str">
            <v>Trang bị điện</v>
          </cell>
          <cell r="C633" t="str">
            <v>0703182</v>
          </cell>
        </row>
        <row r="634">
          <cell r="B634" t="str">
            <v>Trang bị điện 1</v>
          </cell>
          <cell r="C634" t="str">
            <v>0703183</v>
          </cell>
        </row>
        <row r="635">
          <cell r="B635" t="str">
            <v>Trang bị điện 1</v>
          </cell>
          <cell r="C635" t="str">
            <v>0703183</v>
          </cell>
        </row>
        <row r="636">
          <cell r="B636" t="str">
            <v>Trang bị điện 2</v>
          </cell>
          <cell r="C636" t="str">
            <v>0703184</v>
          </cell>
        </row>
        <row r="637">
          <cell r="B637" t="str">
            <v>Trang bị điện 2</v>
          </cell>
          <cell r="C637" t="str">
            <v>0703184</v>
          </cell>
        </row>
        <row r="638">
          <cell r="B638" t="str">
            <v>Truyền động điện</v>
          </cell>
          <cell r="C638" t="str">
            <v>0703185</v>
          </cell>
        </row>
        <row r="639">
          <cell r="B639" t="str">
            <v>Truyền động điện</v>
          </cell>
          <cell r="C639" t="str">
            <v>0703185</v>
          </cell>
        </row>
        <row r="640">
          <cell r="B640" t="str">
            <v>Truyền nhiệt</v>
          </cell>
          <cell r="C640" t="str">
            <v>0703186</v>
          </cell>
        </row>
        <row r="641">
          <cell r="B641" t="str">
            <v>Truyền nhiệt</v>
          </cell>
          <cell r="C641" t="str">
            <v>0703186</v>
          </cell>
        </row>
        <row r="642">
          <cell r="B642" t="str">
            <v>Ứng dụng PLC trong hệ thống lạnh</v>
          </cell>
          <cell r="C642" t="str">
            <v>0703187</v>
          </cell>
        </row>
        <row r="643">
          <cell r="B643" t="str">
            <v>Vận hành Lò hơi và các thiết bị áp lực</v>
          </cell>
          <cell r="C643" t="str">
            <v>0703188</v>
          </cell>
        </row>
        <row r="644">
          <cell r="B644" t="str">
            <v>Vận hành và điều khiển hệ thống điện</v>
          </cell>
          <cell r="C644" t="str">
            <v>0703189</v>
          </cell>
        </row>
        <row r="645">
          <cell r="B645" t="str">
            <v>Vận hành, sửa chữa máy và thiết bị lạnh</v>
          </cell>
          <cell r="C645" t="str">
            <v>0703190</v>
          </cell>
        </row>
        <row r="646">
          <cell r="B646" t="str">
            <v>Vật liệu điện, điện tử</v>
          </cell>
          <cell r="C646" t="str">
            <v>0703191</v>
          </cell>
        </row>
        <row r="647">
          <cell r="B647" t="str">
            <v>Vật liệu điện, điện tử</v>
          </cell>
          <cell r="C647" t="str">
            <v>0703191</v>
          </cell>
        </row>
        <row r="648">
          <cell r="B648" t="str">
            <v>Vật liệu nhiệt và an toàn hệ thống lạnh</v>
          </cell>
          <cell r="C648" t="str">
            <v>0703192</v>
          </cell>
        </row>
        <row r="649">
          <cell r="B649" t="str">
            <v>Vi mạch tương tự và vi mạch số</v>
          </cell>
          <cell r="C649" t="str">
            <v>0703193</v>
          </cell>
        </row>
        <row r="650">
          <cell r="B650" t="str">
            <v>Vi mạch tương tự và vi mạch số</v>
          </cell>
          <cell r="C650" t="str">
            <v>0703193</v>
          </cell>
        </row>
        <row r="651">
          <cell r="B651" t="str">
            <v>Vi xử lý trong đo lường và điều khiển</v>
          </cell>
          <cell r="C651" t="str">
            <v>0703194</v>
          </cell>
        </row>
        <row r="652">
          <cell r="B652" t="str">
            <v>Vi xử lý trong đo lường và điều khiển</v>
          </cell>
          <cell r="C652" t="str">
            <v>0703194</v>
          </cell>
        </row>
        <row r="653">
          <cell r="B653" t="str">
            <v>Biến đổi AC/DC</v>
          </cell>
          <cell r="C653" t="str">
            <v>0803101</v>
          </cell>
        </row>
        <row r="654">
          <cell r="B654" t="str">
            <v>CAD trong điện tử</v>
          </cell>
          <cell r="C654" t="str">
            <v>0803102</v>
          </cell>
        </row>
        <row r="655">
          <cell r="B655" t="str">
            <v>Điện tử số</v>
          </cell>
          <cell r="C655" t="str">
            <v>0803103</v>
          </cell>
        </row>
        <row r="656">
          <cell r="B656" t="str">
            <v>Điều khiển tự động công nghiệp</v>
          </cell>
          <cell r="C656" t="str">
            <v>0803104</v>
          </cell>
        </row>
        <row r="657">
          <cell r="B657" t="str">
            <v>Đo lường điện và thiết bị đo</v>
          </cell>
          <cell r="C657" t="str">
            <v>0803105</v>
          </cell>
        </row>
        <row r="658">
          <cell r="B658" t="str">
            <v>Đồ án/ khóa luận tốt nghiệp (Ngành Công nghệ kỹ thuật Điện tử, truyền thông)</v>
          </cell>
          <cell r="C658" t="str">
            <v>0803106</v>
          </cell>
        </row>
        <row r="659">
          <cell r="B659" t="str">
            <v>Hệ thống điều khiển tuần tự</v>
          </cell>
          <cell r="C659" t="str">
            <v>0803107</v>
          </cell>
        </row>
        <row r="660">
          <cell r="B660" t="str">
            <v>Hệ thống viễn thông</v>
          </cell>
          <cell r="C660" t="str">
            <v>0803108</v>
          </cell>
        </row>
        <row r="661">
          <cell r="B661" t="str">
            <v>Kỹ thuật Audio-Video</v>
          </cell>
          <cell r="C661" t="str">
            <v>0803109</v>
          </cell>
        </row>
        <row r="662">
          <cell r="B662" t="str">
            <v>Kỹ thuật cảm biến</v>
          </cell>
          <cell r="C662" t="str">
            <v>0803110</v>
          </cell>
        </row>
        <row r="663">
          <cell r="B663" t="str">
            <v>Kỹ thuật điện tử</v>
          </cell>
          <cell r="C663" t="str">
            <v>0803111</v>
          </cell>
        </row>
        <row r="664">
          <cell r="B664" t="str">
            <v>Kỹ thuật điện tử</v>
          </cell>
          <cell r="C664" t="str">
            <v>0803111</v>
          </cell>
        </row>
        <row r="665">
          <cell r="B665" t="str">
            <v>Kỹ thuật điện tử</v>
          </cell>
          <cell r="C665" t="str">
            <v>0803111</v>
          </cell>
        </row>
        <row r="666">
          <cell r="B666" t="str">
            <v>Kỹ thuật điện tử</v>
          </cell>
          <cell r="C666" t="str">
            <v>0803111</v>
          </cell>
        </row>
        <row r="667">
          <cell r="B667" t="str">
            <v>Kỹ thuật ghép nối máy tính</v>
          </cell>
          <cell r="C667" t="str">
            <v>0803112</v>
          </cell>
        </row>
        <row r="668">
          <cell r="B668" t="str">
            <v>Kỹ thuật lập trình nhúng</v>
          </cell>
          <cell r="C668" t="str">
            <v>0803113</v>
          </cell>
        </row>
        <row r="669">
          <cell r="B669" t="str">
            <v>Kỹ thuật lập trình nhúng</v>
          </cell>
          <cell r="C669" t="str">
            <v>0803113</v>
          </cell>
        </row>
        <row r="670">
          <cell r="B670" t="str">
            <v>Kỹ thuật lập trình nhúng</v>
          </cell>
          <cell r="C670" t="str">
            <v>0803113</v>
          </cell>
        </row>
        <row r="671">
          <cell r="B671" t="str">
            <v>Kỹ thuật truyền hình</v>
          </cell>
          <cell r="C671" t="str">
            <v>0803114</v>
          </cell>
        </row>
        <row r="672">
          <cell r="B672" t="str">
            <v>Kỹ thuật truyền số liệu</v>
          </cell>
          <cell r="C672" t="str">
            <v>0803115</v>
          </cell>
        </row>
        <row r="673">
          <cell r="B673" t="str">
            <v>Kỹ thuật vi điều khiển</v>
          </cell>
          <cell r="C673" t="str">
            <v>0803116</v>
          </cell>
        </row>
        <row r="674">
          <cell r="B674" t="str">
            <v>Kỹ thuật vi điều khiển</v>
          </cell>
          <cell r="C674" t="str">
            <v>0803116</v>
          </cell>
        </row>
        <row r="675">
          <cell r="B675" t="str">
            <v>Kỹ thuật vi xử lý </v>
          </cell>
          <cell r="C675" t="str">
            <v>0803117</v>
          </cell>
        </row>
        <row r="676">
          <cell r="B676" t="str">
            <v>Lập trình điều khiển PLC</v>
          </cell>
          <cell r="C676" t="str">
            <v>0803118</v>
          </cell>
        </row>
        <row r="677">
          <cell r="B677" t="str">
            <v>Linh kiện điện tử</v>
          </cell>
          <cell r="C677" t="str">
            <v>0803119</v>
          </cell>
        </row>
        <row r="678">
          <cell r="B678" t="str">
            <v>Lý thuyết mạch </v>
          </cell>
          <cell r="C678" t="str">
            <v>0803120</v>
          </cell>
        </row>
        <row r="679">
          <cell r="B679" t="str">
            <v>Mạch điện tử 1</v>
          </cell>
          <cell r="C679" t="str">
            <v>0803121</v>
          </cell>
        </row>
        <row r="680">
          <cell r="B680" t="str">
            <v>Mạch điện tử 2</v>
          </cell>
          <cell r="C680" t="str">
            <v>0803122</v>
          </cell>
        </row>
        <row r="681">
          <cell r="B681" t="str">
            <v>Mạng máy tính-truyền thông</v>
          </cell>
          <cell r="C681" t="str">
            <v>0803123</v>
          </cell>
        </row>
        <row r="682">
          <cell r="B682" t="str">
            <v>Nguyên lý truyền thông</v>
          </cell>
          <cell r="C682" t="str">
            <v>0803124</v>
          </cell>
        </row>
        <row r="683">
          <cell r="B683" t="str">
            <v>Thiết bị đầu cuối thông tin</v>
          </cell>
          <cell r="C683" t="str">
            <v>0803125</v>
          </cell>
        </row>
        <row r="684">
          <cell r="B684" t="str">
            <v>Thiết bị điện tử công nghiệp</v>
          </cell>
          <cell r="C684" t="str">
            <v>0803126</v>
          </cell>
        </row>
        <row r="685">
          <cell r="B685" t="str">
            <v>Thiết kế mạch điện tử</v>
          </cell>
          <cell r="C685" t="str">
            <v>0803127</v>
          </cell>
        </row>
        <row r="686">
          <cell r="B686" t="str">
            <v>Thiết kế ứng dụng trên Arm Cortex - M3</v>
          </cell>
          <cell r="C686" t="str">
            <v>0803128</v>
          </cell>
        </row>
        <row r="687">
          <cell r="B687" t="str">
            <v>Thông tin di động</v>
          </cell>
          <cell r="C687" t="str">
            <v>0803129</v>
          </cell>
        </row>
        <row r="688">
          <cell r="B688" t="str">
            <v>Thực hành điện tử cơ bản 1</v>
          </cell>
          <cell r="C688" t="str">
            <v>0803130</v>
          </cell>
        </row>
        <row r="689">
          <cell r="B689" t="str">
            <v>Thực hành điện tử cơ bản 2</v>
          </cell>
          <cell r="C689" t="str">
            <v>0803131</v>
          </cell>
        </row>
        <row r="690">
          <cell r="B690" t="str">
            <v>Thực hành kỹ thuật điện tử</v>
          </cell>
          <cell r="C690" t="str">
            <v>0803132</v>
          </cell>
        </row>
        <row r="691">
          <cell r="B691" t="str">
            <v>Thực hành kỹ thuật điện tử</v>
          </cell>
          <cell r="C691" t="str">
            <v>0803132</v>
          </cell>
        </row>
        <row r="692">
          <cell r="B692" t="str">
            <v>Thực tập tốt nghiệp (Ngành Công nghệ kỹ thuật Điện tử, truyền thông)</v>
          </cell>
          <cell r="C692" t="str">
            <v>0803133</v>
          </cell>
        </row>
        <row r="693">
          <cell r="B693" t="str">
            <v>Trường điện từ và siêu cao tần</v>
          </cell>
          <cell r="C693" t="str">
            <v>0803134</v>
          </cell>
        </row>
        <row r="694">
          <cell r="B694" t="str">
            <v>Vi mạch số lập trình </v>
          </cell>
          <cell r="C694" t="str">
            <v>0803135</v>
          </cell>
        </row>
        <row r="695">
          <cell r="B695" t="str">
            <v>Xử lý số tín hiệu</v>
          </cell>
          <cell r="C695" t="str">
            <v>0803136</v>
          </cell>
        </row>
        <row r="696">
          <cell r="B696" t="str">
            <v>Điều khiển động cơ điện</v>
          </cell>
          <cell r="C696" t="str">
            <v>0803140</v>
          </cell>
        </row>
        <row r="697">
          <cell r="B697" t="str">
            <v>An ninh mạng</v>
          </cell>
          <cell r="C697" t="str">
            <v>0803141</v>
          </cell>
        </row>
        <row r="698">
          <cell r="B698" t="str">
            <v>Cơ sở lý thuyết truyền tin</v>
          </cell>
          <cell r="C698" t="str">
            <v>0803142</v>
          </cell>
        </row>
        <row r="699">
          <cell r="B699" t="str">
            <v>Chuyên đề hệ thống nhúng</v>
          </cell>
          <cell r="C699" t="str">
            <v>0803143</v>
          </cell>
        </row>
        <row r="700">
          <cell r="B700" t="str">
            <v>Đồ án chuyên ngành Kỹ thuật máy tính</v>
          </cell>
          <cell r="C700" t="str">
            <v>0803144</v>
          </cell>
        </row>
        <row r="701">
          <cell r="B701" t="str">
            <v>Đồ án/ khóa luận tốt nghiệp (Ngành Công nghệ kỹ thuật máy tính)</v>
          </cell>
          <cell r="C701" t="str">
            <v>0803145</v>
          </cell>
        </row>
        <row r="702">
          <cell r="B702" t="str">
            <v>Hệ thống nhúng</v>
          </cell>
          <cell r="C702" t="str">
            <v>0803146</v>
          </cell>
        </row>
        <row r="703">
          <cell r="B703" t="str">
            <v>Hệ thống truyền thông công nghiệp</v>
          </cell>
          <cell r="C703" t="str">
            <v>0803147</v>
          </cell>
        </row>
        <row r="704">
          <cell r="B704" t="str">
            <v>Kiến trúc máy tính và vi xử lý</v>
          </cell>
          <cell r="C704" t="str">
            <v>0803148</v>
          </cell>
        </row>
        <row r="705">
          <cell r="B705" t="str">
            <v>Kỹ năng hoạt động công nghiệp</v>
          </cell>
          <cell r="C705" t="str">
            <v>0803149</v>
          </cell>
        </row>
        <row r="706">
          <cell r="B706" t="str">
            <v>Kỹ thuật điện tử tương tự</v>
          </cell>
          <cell r="C706" t="str">
            <v>0803150</v>
          </cell>
        </row>
        <row r="707">
          <cell r="B707" t="str">
            <v>Kỹ thuật lập trình (KTMT)</v>
          </cell>
          <cell r="C707" t="str">
            <v>0803151</v>
          </cell>
        </row>
        <row r="708">
          <cell r="B708" t="str">
            <v>Kỹ thuật xung - số</v>
          </cell>
          <cell r="C708" t="str">
            <v>0803152</v>
          </cell>
        </row>
        <row r="709">
          <cell r="B709" t="str">
            <v>Lập trình mạng</v>
          </cell>
          <cell r="C709" t="str">
            <v>0803153</v>
          </cell>
        </row>
        <row r="710">
          <cell r="B710" t="str">
            <v>Mạng cảm biến không dây</v>
          </cell>
          <cell r="C710" t="str">
            <v>0803154</v>
          </cell>
        </row>
        <row r="711">
          <cell r="B711" t="str">
            <v>Mạng máy tính (KTMT)</v>
          </cell>
          <cell r="C711" t="str">
            <v>0803155</v>
          </cell>
        </row>
        <row r="712">
          <cell r="B712" t="str">
            <v>Mạng nơ-ron nhân tạo</v>
          </cell>
          <cell r="C712" t="str">
            <v>0803156</v>
          </cell>
        </row>
        <row r="713">
          <cell r="B713" t="str">
            <v>Phát triển ứng dụng cho thiết bị di động</v>
          </cell>
          <cell r="C713" t="str">
            <v>0803157</v>
          </cell>
        </row>
        <row r="714">
          <cell r="B714" t="str">
            <v>Phân tích và thiết kế hệ thống</v>
          </cell>
          <cell r="C714" t="str">
            <v>0803158</v>
          </cell>
        </row>
        <row r="715">
          <cell r="B715" t="str">
            <v>Thiết kế vi mạch số</v>
          </cell>
          <cell r="C715" t="str">
            <v>0803159</v>
          </cell>
        </row>
        <row r="716">
          <cell r="B716" t="str">
            <v>Thực hành điện tử</v>
          </cell>
          <cell r="C716" t="str">
            <v>0803160</v>
          </cell>
        </row>
        <row r="717">
          <cell r="B717" t="str">
            <v>Thực tập tốt nghiệp (Ngành Công nghệ kỹ thuật máy tính)</v>
          </cell>
          <cell r="C717" t="str">
            <v>0803161</v>
          </cell>
        </row>
        <row r="718">
          <cell r="B718" t="str">
            <v>Vật liệu và linh kiện điện tử</v>
          </cell>
          <cell r="C718" t="str">
            <v>0803162</v>
          </cell>
        </row>
        <row r="719">
          <cell r="B719" t="str">
            <v>Công tác quốc phòng, an ninh</v>
          </cell>
          <cell r="C719" t="str">
            <v>0903101</v>
          </cell>
        </row>
        <row r="720">
          <cell r="B720" t="str">
            <v>Đường lối quân sự của Đảng</v>
          </cell>
          <cell r="C720" t="str">
            <v>0903102</v>
          </cell>
        </row>
        <row r="721">
          <cell r="B721" t="str">
            <v>Giáo dục thể chất 1 (K8,9,10)</v>
          </cell>
          <cell r="C721" t="str">
            <v>0903103</v>
          </cell>
        </row>
        <row r="722">
          <cell r="B722" t="str">
            <v>Giáo dục thể chất 2 (K8,9,10)</v>
          </cell>
          <cell r="C722" t="str">
            <v>0903104</v>
          </cell>
        </row>
        <row r="723">
          <cell r="B723" t="str">
            <v>Giáo dục thể chất 3</v>
          </cell>
          <cell r="C723" t="str">
            <v>0903105</v>
          </cell>
        </row>
        <row r="724">
          <cell r="B724" t="str">
            <v>Giáo dục thể chất 4</v>
          </cell>
          <cell r="C724" t="str">
            <v>0903106</v>
          </cell>
        </row>
        <row r="725">
          <cell r="B725" t="str">
            <v>Giáo dục thể chất 5</v>
          </cell>
          <cell r="C725" t="str">
            <v>0903107</v>
          </cell>
        </row>
        <row r="726">
          <cell r="B726" t="str">
            <v>Quân sự chung và chiến thuật, kỹ thuật bắn súng tiểu liên AK (CKC)</v>
          </cell>
          <cell r="C726" t="str">
            <v>0903108</v>
          </cell>
        </row>
        <row r="727">
          <cell r="B727" t="str">
            <v>Hàm số biến số phức</v>
          </cell>
          <cell r="C727" t="str">
            <v>1003101</v>
          </cell>
        </row>
        <row r="728">
          <cell r="B728" t="str">
            <v>Hàm số biến số phức</v>
          </cell>
          <cell r="C728" t="str">
            <v>1003101</v>
          </cell>
        </row>
        <row r="729">
          <cell r="B729" t="str">
            <v>Hàm số biến số phức</v>
          </cell>
          <cell r="C729" t="str">
            <v>1003101</v>
          </cell>
        </row>
        <row r="730">
          <cell r="B730" t="str">
            <v>Hàm số biến số phức</v>
          </cell>
          <cell r="C730" t="str">
            <v>1003101</v>
          </cell>
        </row>
        <row r="731">
          <cell r="B731" t="str">
            <v>Hàm số biến số phức</v>
          </cell>
          <cell r="C731" t="str">
            <v>1003101</v>
          </cell>
        </row>
        <row r="732">
          <cell r="B732" t="str">
            <v>Hàm số biến số phức</v>
          </cell>
          <cell r="C732" t="str">
            <v>1003101</v>
          </cell>
        </row>
        <row r="733">
          <cell r="B733" t="str">
            <v>Hàm số biến số phức</v>
          </cell>
          <cell r="C733" t="str">
            <v>1003101</v>
          </cell>
        </row>
        <row r="734">
          <cell r="B734" t="str">
            <v>Hàm số biến số phức</v>
          </cell>
          <cell r="C734" t="str">
            <v>1003101</v>
          </cell>
        </row>
        <row r="735">
          <cell r="B735" t="str">
            <v>Hàm số biến số phức</v>
          </cell>
          <cell r="C735" t="str">
            <v>1003101</v>
          </cell>
        </row>
        <row r="736">
          <cell r="B736" t="str">
            <v>Kinh tế lượng</v>
          </cell>
          <cell r="C736" t="str">
            <v>1003102</v>
          </cell>
        </row>
        <row r="737">
          <cell r="B737" t="str">
            <v>Kinh tế lượng</v>
          </cell>
          <cell r="C737" t="str">
            <v>1003102</v>
          </cell>
        </row>
        <row r="738">
          <cell r="B738" t="str">
            <v>Kinh tế lượng</v>
          </cell>
          <cell r="C738" t="str">
            <v>1003102</v>
          </cell>
        </row>
        <row r="739">
          <cell r="B739" t="str">
            <v>Kinh tế lượng</v>
          </cell>
          <cell r="C739" t="str">
            <v>1003102</v>
          </cell>
        </row>
        <row r="740">
          <cell r="B740" t="str">
            <v>Lý thuyết xác suất</v>
          </cell>
          <cell r="C740" t="str">
            <v>1003103</v>
          </cell>
        </row>
        <row r="741">
          <cell r="B741" t="str">
            <v>Lý thuyết xác suất</v>
          </cell>
          <cell r="C741" t="str">
            <v>1003103</v>
          </cell>
        </row>
        <row r="742">
          <cell r="B742" t="str">
            <v>Lý thuyết xác suất</v>
          </cell>
          <cell r="C742" t="str">
            <v>1003103</v>
          </cell>
        </row>
        <row r="743">
          <cell r="B743" t="str">
            <v>Lý thuyết xác suất</v>
          </cell>
          <cell r="C743" t="str">
            <v>1003103</v>
          </cell>
        </row>
        <row r="744">
          <cell r="B744" t="str">
            <v>Lý thuyết xác suất</v>
          </cell>
          <cell r="C744" t="str">
            <v>1003103</v>
          </cell>
        </row>
        <row r="745">
          <cell r="B745" t="str">
            <v>Lý thuyết xác suất</v>
          </cell>
          <cell r="C745" t="str">
            <v>1003103</v>
          </cell>
        </row>
        <row r="746">
          <cell r="B746" t="str">
            <v>Lý thuyết xác suất</v>
          </cell>
          <cell r="C746" t="str">
            <v>1003103</v>
          </cell>
        </row>
        <row r="747">
          <cell r="B747" t="str">
            <v>Lý thuyết xác suất</v>
          </cell>
          <cell r="C747" t="str">
            <v>1003103</v>
          </cell>
        </row>
        <row r="748">
          <cell r="B748" t="str">
            <v>Lý thuyết xác suất</v>
          </cell>
          <cell r="C748" t="str">
            <v>1003103</v>
          </cell>
        </row>
        <row r="749">
          <cell r="B749" t="str">
            <v>Lý thuyết xác suất</v>
          </cell>
          <cell r="C749" t="str">
            <v>1003103</v>
          </cell>
        </row>
        <row r="750">
          <cell r="B750" t="str">
            <v>Lý thuyết xác suất</v>
          </cell>
          <cell r="C750" t="str">
            <v>1003103</v>
          </cell>
        </row>
        <row r="751">
          <cell r="B751" t="str">
            <v>Lý thuyết xác suất</v>
          </cell>
          <cell r="C751" t="str">
            <v>1003103</v>
          </cell>
        </row>
        <row r="752">
          <cell r="B752" t="str">
            <v>Mô hình toán kinh tế</v>
          </cell>
          <cell r="C752" t="str">
            <v>1003104</v>
          </cell>
        </row>
        <row r="753">
          <cell r="B753" t="str">
            <v>Mô hình toán kinh tế</v>
          </cell>
          <cell r="C753" t="str">
            <v>1003104</v>
          </cell>
        </row>
        <row r="754">
          <cell r="B754" t="str">
            <v>Mô hình toán kinh tế</v>
          </cell>
          <cell r="C754" t="str">
            <v>1003104</v>
          </cell>
        </row>
        <row r="755">
          <cell r="B755" t="str">
            <v>Mô hình toán kinh tế</v>
          </cell>
          <cell r="C755" t="str">
            <v>1003104</v>
          </cell>
        </row>
        <row r="756">
          <cell r="B756" t="str">
            <v>Phương pháp tính</v>
          </cell>
          <cell r="C756" t="str">
            <v>1003105</v>
          </cell>
        </row>
        <row r="757">
          <cell r="B757" t="str">
            <v>Phương pháp tính</v>
          </cell>
          <cell r="C757" t="str">
            <v>1003105</v>
          </cell>
        </row>
        <row r="758">
          <cell r="B758" t="str">
            <v>Phương pháp tính</v>
          </cell>
          <cell r="C758" t="str">
            <v>1003105</v>
          </cell>
        </row>
        <row r="759">
          <cell r="B759" t="str">
            <v>Phương pháp tính</v>
          </cell>
          <cell r="C759" t="str">
            <v>1003105</v>
          </cell>
        </row>
        <row r="760">
          <cell r="B760" t="str">
            <v>Phương pháp tính</v>
          </cell>
          <cell r="C760" t="str">
            <v>1003105</v>
          </cell>
        </row>
        <row r="761">
          <cell r="B761" t="str">
            <v>Phương pháp tính</v>
          </cell>
          <cell r="C761" t="str">
            <v>1003105</v>
          </cell>
        </row>
        <row r="762">
          <cell r="B762" t="str">
            <v>Phương pháp tính</v>
          </cell>
          <cell r="C762" t="str">
            <v>1003105</v>
          </cell>
        </row>
        <row r="763">
          <cell r="B763" t="str">
            <v>Phương pháp tính</v>
          </cell>
          <cell r="C763" t="str">
            <v>1003105</v>
          </cell>
        </row>
        <row r="764">
          <cell r="B764" t="str">
            <v>Phương pháp tính</v>
          </cell>
          <cell r="C764" t="str">
            <v>1003105</v>
          </cell>
        </row>
        <row r="765">
          <cell r="B765" t="str">
            <v>Phương pháp tính</v>
          </cell>
          <cell r="C765" t="str">
            <v>1003105</v>
          </cell>
        </row>
        <row r="766">
          <cell r="B766" t="str">
            <v>Phương pháp tính</v>
          </cell>
          <cell r="C766" t="str">
            <v>1003105</v>
          </cell>
        </row>
        <row r="767">
          <cell r="B767" t="str">
            <v>Phương pháp tính</v>
          </cell>
          <cell r="C767" t="str">
            <v>1003105</v>
          </cell>
        </row>
        <row r="768">
          <cell r="B768" t="str">
            <v>Quy hoạch tuyến tính</v>
          </cell>
          <cell r="C768" t="str">
            <v>1003106</v>
          </cell>
        </row>
        <row r="769">
          <cell r="B769" t="str">
            <v>Quy hoạch tuyến tính</v>
          </cell>
          <cell r="C769" t="str">
            <v>1003106</v>
          </cell>
        </row>
        <row r="770">
          <cell r="B770" t="str">
            <v>Quy hoạch tuyến tính</v>
          </cell>
          <cell r="C770" t="str">
            <v>1003106</v>
          </cell>
        </row>
        <row r="771">
          <cell r="B771" t="str">
            <v>Toán cao cấp 1</v>
          </cell>
          <cell r="C771" t="str">
            <v>1003107</v>
          </cell>
        </row>
        <row r="772">
          <cell r="B772" t="str">
            <v>Toán cao cấp 2A</v>
          </cell>
          <cell r="C772" t="str">
            <v>1003108</v>
          </cell>
        </row>
        <row r="773">
          <cell r="B773" t="str">
            <v>Toán cao cấp 2C</v>
          </cell>
          <cell r="C773" t="str">
            <v>1003109</v>
          </cell>
        </row>
        <row r="774">
          <cell r="B774" t="str">
            <v>Vật lý</v>
          </cell>
          <cell r="C774" t="str">
            <v>1003110</v>
          </cell>
        </row>
        <row r="775">
          <cell r="B775" t="str">
            <v>Xác suất thống kê</v>
          </cell>
          <cell r="C775" t="str">
            <v>1003111</v>
          </cell>
        </row>
        <row r="776">
          <cell r="B776" t="str">
            <v>Xác suất thống kê</v>
          </cell>
          <cell r="C776" t="str">
            <v>1003111</v>
          </cell>
        </row>
        <row r="777">
          <cell r="B777" t="str">
            <v>Xác suất thống kê</v>
          </cell>
          <cell r="C777" t="str">
            <v>1003111</v>
          </cell>
        </row>
        <row r="778">
          <cell r="B778" t="str">
            <v>Xác suất thống kê</v>
          </cell>
          <cell r="C778" t="str">
            <v>1003111</v>
          </cell>
        </row>
        <row r="779">
          <cell r="B779" t="str">
            <v>Đồ án/ khóa luận tốt nghiệp (Ngành Kế toán)</v>
          </cell>
          <cell r="C779" t="str">
            <v>1103101</v>
          </cell>
        </row>
        <row r="780">
          <cell r="B780" t="str">
            <v>Hệ thống thông tin kế toán</v>
          </cell>
          <cell r="C780" t="str">
            <v>1103102</v>
          </cell>
        </row>
        <row r="781">
          <cell r="B781" t="str">
            <v>Kế toán công 1</v>
          </cell>
          <cell r="C781" t="str">
            <v>1103103</v>
          </cell>
        </row>
        <row r="782">
          <cell r="B782" t="str">
            <v>Kế toán công 2</v>
          </cell>
          <cell r="C782" t="str">
            <v>1103104</v>
          </cell>
        </row>
        <row r="783">
          <cell r="B783" t="str">
            <v>Kế toán công ty</v>
          </cell>
          <cell r="C783" t="str">
            <v>1103105</v>
          </cell>
        </row>
        <row r="784">
          <cell r="B784" t="str">
            <v>Kế toán quản trị 1</v>
          </cell>
          <cell r="C784" t="str">
            <v>1103106</v>
          </cell>
        </row>
        <row r="785">
          <cell r="B785" t="str">
            <v>Kế toán quản trị 2</v>
          </cell>
          <cell r="C785" t="str">
            <v>1103107</v>
          </cell>
        </row>
        <row r="786">
          <cell r="B786" t="str">
            <v>Kế toán quốc tế</v>
          </cell>
          <cell r="C786" t="str">
            <v>1103108</v>
          </cell>
        </row>
        <row r="787">
          <cell r="B787" t="str">
            <v>Kế toán tài chính 1</v>
          </cell>
          <cell r="C787" t="str">
            <v>1103109</v>
          </cell>
        </row>
        <row r="788">
          <cell r="B788" t="str">
            <v>Kế toán tài chính 2</v>
          </cell>
          <cell r="C788" t="str">
            <v>1103110</v>
          </cell>
        </row>
        <row r="789">
          <cell r="B789" t="str">
            <v>Kế toán tài chính 3</v>
          </cell>
          <cell r="C789" t="str">
            <v>1103111</v>
          </cell>
        </row>
        <row r="790">
          <cell r="B790" t="str">
            <v>Kế toán tài chính 4</v>
          </cell>
          <cell r="C790" t="str">
            <v>1103112</v>
          </cell>
        </row>
        <row r="791">
          <cell r="B791" t="str">
            <v>Kế toán thương mại dịch vụ</v>
          </cell>
          <cell r="C791" t="str">
            <v>1103113</v>
          </cell>
        </row>
        <row r="792">
          <cell r="B792" t="str">
            <v>Kế toán trong các ngành kinh tế đặc thù</v>
          </cell>
          <cell r="C792" t="str">
            <v>1103114</v>
          </cell>
        </row>
        <row r="793">
          <cell r="B793" t="str">
            <v>Kế toán và lập báo cáo thuế</v>
          </cell>
          <cell r="C793" t="str">
            <v>1103115</v>
          </cell>
        </row>
        <row r="794">
          <cell r="B794" t="str">
            <v>Kế toán xuất nhập khẩu</v>
          </cell>
          <cell r="C794" t="str">
            <v>1103116</v>
          </cell>
        </row>
        <row r="795">
          <cell r="B795" t="str">
            <v>Kiểm soát nội bộ</v>
          </cell>
          <cell r="C795" t="str">
            <v>1103117</v>
          </cell>
        </row>
        <row r="796">
          <cell r="B796" t="str">
            <v>Kiểm toán tài chính</v>
          </cell>
          <cell r="C796" t="str">
            <v>1103118</v>
          </cell>
        </row>
        <row r="797">
          <cell r="B797" t="str">
            <v>Kiểm toán tài chính 1</v>
          </cell>
          <cell r="C797" t="str">
            <v>1103118</v>
          </cell>
        </row>
        <row r="798">
          <cell r="B798" t="str">
            <v>Luật và chuẩn mực kế toán</v>
          </cell>
          <cell r="C798" t="str">
            <v>1103119</v>
          </cell>
        </row>
        <row r="799">
          <cell r="B799" t="str">
            <v>Lý thuyết kiểm toán</v>
          </cell>
          <cell r="C799" t="str">
            <v>1103120</v>
          </cell>
        </row>
        <row r="800">
          <cell r="B800" t="str">
            <v>Nguyên lý kế toán</v>
          </cell>
          <cell r="C800" t="str">
            <v>1103121</v>
          </cell>
        </row>
        <row r="801">
          <cell r="B801" t="str">
            <v>Nguyên lý kế toán</v>
          </cell>
          <cell r="C801" t="str">
            <v>1103121</v>
          </cell>
        </row>
        <row r="802">
          <cell r="B802" t="str">
            <v>Nguyên lý kế toán</v>
          </cell>
          <cell r="C802" t="str">
            <v>1103121</v>
          </cell>
        </row>
        <row r="803">
          <cell r="B803" t="str">
            <v>Nguyên lý kế toán</v>
          </cell>
          <cell r="C803" t="str">
            <v>1103121</v>
          </cell>
        </row>
        <row r="804">
          <cell r="B804" t="str">
            <v>Phân tích báo cáo tài chính </v>
          </cell>
          <cell r="C804" t="str">
            <v>1103122</v>
          </cell>
        </row>
        <row r="805">
          <cell r="B805" t="str">
            <v>Tổ chức công tác kế toán</v>
          </cell>
          <cell r="C805" t="str">
            <v>1103123</v>
          </cell>
        </row>
        <row r="806">
          <cell r="B806" t="str">
            <v>Thăm quan thực tế (Ngành Kế toán)</v>
          </cell>
          <cell r="C806" t="str">
            <v>1103124</v>
          </cell>
        </row>
        <row r="807">
          <cell r="B807" t="str">
            <v>Thực tập cơ sở ngành (Ngành Kế toán)</v>
          </cell>
          <cell r="C807" t="str">
            <v>1103125</v>
          </cell>
        </row>
        <row r="808">
          <cell r="B808" t="str">
            <v>Thực tập tốt nghiệp (Ngành Kế toán)</v>
          </cell>
          <cell r="C808" t="str">
            <v>1103126</v>
          </cell>
        </row>
        <row r="809">
          <cell r="B809" t="str">
            <v>Chuyên đề kiểm toán</v>
          </cell>
          <cell r="C809" t="str">
            <v>1103127</v>
          </cell>
        </row>
        <row r="810">
          <cell r="B810" t="str">
            <v>Đồ án/ khóa luận tốt nghiệp (Ngành Kiểm toán)</v>
          </cell>
          <cell r="C810" t="str">
            <v>1103128</v>
          </cell>
        </row>
        <row r="811">
          <cell r="B811" t="str">
            <v>Kiểm soát quản lý</v>
          </cell>
          <cell r="C811" t="str">
            <v>1103129</v>
          </cell>
        </row>
        <row r="812">
          <cell r="B812" t="str">
            <v>Kiểm toán hoạt động</v>
          </cell>
          <cell r="C812" t="str">
            <v>1103130</v>
          </cell>
        </row>
        <row r="813">
          <cell r="B813" t="str">
            <v>Phân tích hoạt động sản xuất kinh doanh</v>
          </cell>
          <cell r="C813" t="str">
            <v>1103132</v>
          </cell>
        </row>
        <row r="814">
          <cell r="B814" t="str">
            <v>Kiểm toán tài chính 2</v>
          </cell>
          <cell r="C814" t="str">
            <v>1103134</v>
          </cell>
        </row>
        <row r="815">
          <cell r="B815" t="str">
            <v>Kiểm toán tài chính 3</v>
          </cell>
          <cell r="C815" t="str">
            <v>1103135</v>
          </cell>
        </row>
        <row r="816">
          <cell r="B816" t="str">
            <v>Thăm quan thực tế (Ngành Kiểm toán)</v>
          </cell>
          <cell r="C816" t="str">
            <v>1103136</v>
          </cell>
        </row>
        <row r="817">
          <cell r="B817" t="str">
            <v>Thực tập cơ sở ngành (Ngành Kiểm toán)</v>
          </cell>
          <cell r="C817" t="str">
            <v>1103137</v>
          </cell>
        </row>
        <row r="818">
          <cell r="B818" t="str">
            <v>Thực tập tốt nghiệp (Ngành Kiểm toán)</v>
          </cell>
          <cell r="C818" t="str">
            <v>1103138</v>
          </cell>
        </row>
        <row r="819">
          <cell r="B819" t="str">
            <v>Đường lối cách mạng của Đảng Cộng sản Việt Nam</v>
          </cell>
          <cell r="C819" t="str">
            <v>1203101</v>
          </cell>
        </row>
        <row r="820">
          <cell r="B820" t="str">
            <v>Luật doanh nghiệp</v>
          </cell>
          <cell r="C820" t="str">
            <v>1203102</v>
          </cell>
        </row>
        <row r="821">
          <cell r="B821" t="str">
            <v>Luật du lịch</v>
          </cell>
          <cell r="C821" t="str">
            <v>1203103</v>
          </cell>
        </row>
        <row r="822">
          <cell r="B822" t="str">
            <v>Luật du lịch</v>
          </cell>
          <cell r="C822" t="str">
            <v>1203103</v>
          </cell>
        </row>
        <row r="823">
          <cell r="B823" t="str">
            <v>Luật kinh tế</v>
          </cell>
          <cell r="C823" t="str">
            <v>1203104</v>
          </cell>
        </row>
        <row r="824">
          <cell r="B824" t="str">
            <v>Luật kinh tế</v>
          </cell>
          <cell r="C824" t="str">
            <v>1203104</v>
          </cell>
        </row>
        <row r="825">
          <cell r="B825" t="str">
            <v>Luật kinh tế</v>
          </cell>
          <cell r="C825" t="str">
            <v>1203104</v>
          </cell>
        </row>
        <row r="826">
          <cell r="B826" t="str">
            <v>Luật kinh tế</v>
          </cell>
          <cell r="C826" t="str">
            <v>1203104</v>
          </cell>
        </row>
        <row r="827">
          <cell r="B827" t="str">
            <v>Mỹ học đại cương</v>
          </cell>
          <cell r="C827" t="str">
            <v>1203105</v>
          </cell>
        </row>
        <row r="828">
          <cell r="B828" t="str">
            <v>Những nguyên lý cơ bản của chủ nghĩa Mác-Lênin</v>
          </cell>
          <cell r="C828" t="str">
            <v>1203106</v>
          </cell>
        </row>
        <row r="829">
          <cell r="B829" t="str">
            <v>Pháp luật đại cương</v>
          </cell>
          <cell r="C829" t="str">
            <v>1203107</v>
          </cell>
        </row>
        <row r="830">
          <cell r="B830" t="str">
            <v>Tư tưởng Hồ Chí Minh</v>
          </cell>
          <cell r="C830" t="str">
            <v>1203108</v>
          </cell>
        </row>
        <row r="831">
          <cell r="B831" t="str">
            <v>Luật hành chính</v>
          </cell>
          <cell r="C831" t="str">
            <v>1203109</v>
          </cell>
        </row>
        <row r="832">
          <cell r="B832" t="str">
            <v>Lý luận chung về văn bản pháp luật</v>
          </cell>
          <cell r="C832" t="str">
            <v>1203110</v>
          </cell>
        </row>
        <row r="833">
          <cell r="B833" t="str">
            <v>Dẫn luận ngôn ngữ học</v>
          </cell>
          <cell r="C833" t="str">
            <v>1303101</v>
          </cell>
        </row>
        <row r="834">
          <cell r="B834" t="str">
            <v>Dẫn luận ngôn ngữ học</v>
          </cell>
          <cell r="C834" t="str">
            <v>1303101</v>
          </cell>
        </row>
        <row r="835">
          <cell r="B835" t="str">
            <v>Đọc - viết 1</v>
          </cell>
          <cell r="C835" t="str">
            <v>1303102</v>
          </cell>
        </row>
        <row r="836">
          <cell r="B836" t="str">
            <v>Đọc - viết 2</v>
          </cell>
          <cell r="C836" t="str">
            <v>1303103</v>
          </cell>
        </row>
        <row r="837">
          <cell r="B837" t="str">
            <v>Đọc - viết 3</v>
          </cell>
          <cell r="C837" t="str">
            <v>1303104</v>
          </cell>
        </row>
        <row r="838">
          <cell r="B838" t="str">
            <v>Đọc - viết 4</v>
          </cell>
          <cell r="C838" t="str">
            <v>1303105</v>
          </cell>
        </row>
        <row r="839">
          <cell r="B839" t="str">
            <v>Đọc - viết 5</v>
          </cell>
          <cell r="C839" t="str">
            <v>1303106</v>
          </cell>
        </row>
        <row r="840">
          <cell r="B840" t="str">
            <v>Đồ án/ khóa luận tốt nghiệp (Ngành Ngôn ngữ Anh)</v>
          </cell>
          <cell r="C840" t="str">
            <v>1303107</v>
          </cell>
        </row>
        <row r="841">
          <cell r="B841" t="str">
            <v>Giao thoa văn hóa</v>
          </cell>
          <cell r="C841" t="str">
            <v>1303108</v>
          </cell>
        </row>
        <row r="842">
          <cell r="B842" t="str">
            <v>Kỹ năng làm việc (Tiếng Anh)</v>
          </cell>
          <cell r="C842" t="str">
            <v>1303109</v>
          </cell>
        </row>
        <row r="843">
          <cell r="B843" t="str">
            <v>Kỹ năng làm việc (Tiếng Anh)</v>
          </cell>
          <cell r="C843" t="str">
            <v>1303109</v>
          </cell>
        </row>
        <row r="844">
          <cell r="B844" t="str">
            <v>Kỹ năng thuyết trình (Tiếng Anh)</v>
          </cell>
          <cell r="C844" t="str">
            <v>1303110</v>
          </cell>
        </row>
        <row r="845">
          <cell r="B845" t="str">
            <v>Kỹ năng thuyết trình (Tiếng Anh)</v>
          </cell>
          <cell r="C845" t="str">
            <v>1303110</v>
          </cell>
        </row>
        <row r="846">
          <cell r="B846" t="str">
            <v>Kỹ thuật biên dịch 1</v>
          </cell>
          <cell r="C846" t="str">
            <v>1303111</v>
          </cell>
        </row>
        <row r="847">
          <cell r="B847" t="str">
            <v>Kỹ thuật biên dịch 2</v>
          </cell>
          <cell r="C847" t="str">
            <v>1303112</v>
          </cell>
        </row>
        <row r="848">
          <cell r="B848" t="str">
            <v>Kỹ thuật biên dịch 3</v>
          </cell>
          <cell r="C848" t="str">
            <v>1303113</v>
          </cell>
        </row>
        <row r="849">
          <cell r="B849" t="str">
            <v>Kỹ thuật phiên dịch 1</v>
          </cell>
          <cell r="C849" t="str">
            <v>1303114</v>
          </cell>
        </row>
        <row r="850">
          <cell r="B850" t="str">
            <v>Kỹ thuật phiên dịch 2</v>
          </cell>
          <cell r="C850" t="str">
            <v>1303115</v>
          </cell>
        </row>
        <row r="851">
          <cell r="B851" t="str">
            <v>Lý thuyết dịch</v>
          </cell>
          <cell r="C851" t="str">
            <v>1303116</v>
          </cell>
        </row>
        <row r="852">
          <cell r="B852" t="str">
            <v>Lý thuyết ngữ pháp Tiếng Anh</v>
          </cell>
          <cell r="C852" t="str">
            <v>1303117</v>
          </cell>
        </row>
        <row r="853">
          <cell r="B853" t="str">
            <v>Nghe - nói 1</v>
          </cell>
          <cell r="C853" t="str">
            <v>1303118</v>
          </cell>
        </row>
        <row r="854">
          <cell r="B854" t="str">
            <v>Nghe - nói 2</v>
          </cell>
          <cell r="C854" t="str">
            <v>1303119</v>
          </cell>
        </row>
        <row r="855">
          <cell r="B855" t="str">
            <v>Nghe - nói 3</v>
          </cell>
          <cell r="C855" t="str">
            <v>1303120</v>
          </cell>
        </row>
        <row r="856">
          <cell r="B856" t="str">
            <v>Nghe - nói 4</v>
          </cell>
          <cell r="C856" t="str">
            <v>1303121</v>
          </cell>
        </row>
        <row r="857">
          <cell r="B857" t="str">
            <v>Nghe - nói 5</v>
          </cell>
          <cell r="C857" t="str">
            <v>1303122</v>
          </cell>
        </row>
        <row r="858">
          <cell r="B858" t="str">
            <v>Ngôn ngữ so sánh đối chiếu</v>
          </cell>
          <cell r="C858" t="str">
            <v>1303123</v>
          </cell>
        </row>
        <row r="859">
          <cell r="B859" t="str">
            <v>Ngữ âm Tiếng Anh</v>
          </cell>
          <cell r="C859" t="str">
            <v>1303124</v>
          </cell>
        </row>
        <row r="860">
          <cell r="B860" t="str">
            <v>Ngữ âm Tiếng Anh</v>
          </cell>
          <cell r="C860" t="str">
            <v>1303124</v>
          </cell>
        </row>
        <row r="861">
          <cell r="B861" t="str">
            <v>Ngữ nghĩa</v>
          </cell>
          <cell r="C861" t="str">
            <v>1303125</v>
          </cell>
        </row>
        <row r="862">
          <cell r="B862" t="str">
            <v>Ngữ pháp Tiếng Anh thực hành</v>
          </cell>
          <cell r="C862" t="str">
            <v>1303126</v>
          </cell>
        </row>
        <row r="863">
          <cell r="B863" t="str">
            <v>Ngữ pháp Tiếng Anh thực hành</v>
          </cell>
          <cell r="C863" t="str">
            <v>1303126</v>
          </cell>
        </row>
        <row r="864">
          <cell r="B864" t="str">
            <v>Tiếng Anh cơ bản 1</v>
          </cell>
          <cell r="C864" t="str">
            <v>1303127</v>
          </cell>
        </row>
        <row r="865">
          <cell r="B865" t="str">
            <v>Tiếng Anh cơ bản 2</v>
          </cell>
          <cell r="C865" t="str">
            <v>1303128</v>
          </cell>
        </row>
        <row r="866">
          <cell r="B866" t="str">
            <v>Tiếng Anh chuyên ngành (Khối ngành Máy tính và CNTT)</v>
          </cell>
          <cell r="C866" t="str">
            <v>1303131</v>
          </cell>
        </row>
        <row r="867">
          <cell r="B867" t="str">
            <v>Tiếng Anh chuyên ngành (Khối ngành Máy tính và CNTT)</v>
          </cell>
          <cell r="C867" t="str">
            <v>1303131</v>
          </cell>
        </row>
        <row r="868">
          <cell r="B868" t="str">
            <v>Tiếng Anh chuyên ngành (Khối ngành Máy tính và CNTT)</v>
          </cell>
          <cell r="C868" t="str">
            <v>1303131</v>
          </cell>
        </row>
        <row r="869">
          <cell r="B869" t="str">
            <v>Tiếng Anh chuyên ngành (Khối ngành Quản lý và kinh doanh)</v>
          </cell>
          <cell r="C869" t="str">
            <v>1303132</v>
          </cell>
        </row>
        <row r="870">
          <cell r="B870" t="str">
            <v>Tiếng Anh chuyên ngành (Khối ngành Quản lý và kinh doanh)</v>
          </cell>
          <cell r="C870" t="str">
            <v>1303132</v>
          </cell>
        </row>
        <row r="871">
          <cell r="B871" t="str">
            <v>Tiếng Anh chuyên ngành (Khối ngành Quản lý và kinh doanh)</v>
          </cell>
          <cell r="C871" t="str">
            <v>1303132</v>
          </cell>
        </row>
        <row r="872">
          <cell r="B872" t="str">
            <v>Tiếng Anh chuyên ngành (Ngành hướng dẫn du lịch)</v>
          </cell>
          <cell r="C872" t="str">
            <v>1303133</v>
          </cell>
        </row>
        <row r="873">
          <cell r="B873" t="str">
            <v>Tiếng Anh chuyên ngành (Nhóm ngành Công nghệ Hóa - Môi trường)</v>
          </cell>
          <cell r="C873" t="str">
            <v>1303134</v>
          </cell>
        </row>
        <row r="874">
          <cell r="B874" t="str">
            <v>Tiếng Anh chuyên ngành (Nhóm ngành Công nghệ Hóa - Môi trường)</v>
          </cell>
          <cell r="C874" t="str">
            <v>1303134</v>
          </cell>
        </row>
        <row r="875">
          <cell r="B875" t="str">
            <v>Tiếng Anh chuyên ngành (Nhóm ngành Công nghệ May - Thời trang)</v>
          </cell>
          <cell r="C875" t="str">
            <v>1303135</v>
          </cell>
        </row>
        <row r="876">
          <cell r="B876" t="str">
            <v>Tiếng Anh chuyên ngành (Nhóm ngành Công nghệ May - Thời trang)</v>
          </cell>
          <cell r="C876" t="str">
            <v>1303135</v>
          </cell>
        </row>
        <row r="877">
          <cell r="B877" t="str">
            <v>Tiếng Anh chuyên ngành (Nhóm ngành Cơ khí-Ô tô)</v>
          </cell>
          <cell r="C877" t="str">
            <v>1303136</v>
          </cell>
        </row>
        <row r="878">
          <cell r="B878" t="str">
            <v>Tiếng Anh chuyên ngành (Nhóm ngành Cơ khí-Ô tô)</v>
          </cell>
          <cell r="C878" t="str">
            <v>1303136</v>
          </cell>
        </row>
        <row r="879">
          <cell r="B879" t="str">
            <v>Tiếng Anh chuyên ngành (Nhóm ngành Cơ khí-Ô tô)</v>
          </cell>
          <cell r="C879" t="str">
            <v>1303136</v>
          </cell>
        </row>
        <row r="880">
          <cell r="B880" t="str">
            <v>Tiếng Anh chuyên ngành (Nhóm ngành Cơ khí-Ô tô)</v>
          </cell>
          <cell r="C880" t="str">
            <v>1303136</v>
          </cell>
        </row>
        <row r="881">
          <cell r="B881" t="str">
            <v>Tiếng Anh chuyên ngành (Nhóm ngành Điện-Điện tử)</v>
          </cell>
          <cell r="C881" t="str">
            <v>1303137</v>
          </cell>
        </row>
        <row r="882">
          <cell r="B882" t="str">
            <v>Tiếng Anh chuyên ngành (Nhóm ngành Điện-Điện tử)</v>
          </cell>
          <cell r="C882" t="str">
            <v>1303137</v>
          </cell>
        </row>
        <row r="883">
          <cell r="B883" t="str">
            <v>Tiếng Anh chuyên ngành (Nhóm ngành Điện-Điện tử)</v>
          </cell>
          <cell r="C883" t="str">
            <v>1303137</v>
          </cell>
        </row>
        <row r="884">
          <cell r="B884" t="str">
            <v>Tiếng Anh chuyên ngành (Nhóm ngành Quản lý và kinh doanh)</v>
          </cell>
          <cell r="C884" t="str">
            <v>1303138</v>
          </cell>
        </row>
        <row r="885">
          <cell r="B885" t="str">
            <v>Tiếng Anh Du lịch - Khách sạn</v>
          </cell>
          <cell r="C885" t="str">
            <v>1303139</v>
          </cell>
        </row>
        <row r="886">
          <cell r="B886" t="str">
            <v>Tiếng Anh định hướng TOEIC 1</v>
          </cell>
          <cell r="C886" t="str">
            <v>1303140</v>
          </cell>
        </row>
        <row r="887">
          <cell r="B887" t="str">
            <v>Tiếng Anh định hướng TOEIC 2</v>
          </cell>
          <cell r="C887" t="str">
            <v>1303141</v>
          </cell>
        </row>
        <row r="888">
          <cell r="B888" t="str">
            <v>Tiếng Anh 1</v>
          </cell>
          <cell r="C888" t="str">
            <v>1303142</v>
          </cell>
        </row>
        <row r="889">
          <cell r="B889" t="str">
            <v>Tiếng Anh 2</v>
          </cell>
          <cell r="C889" t="str">
            <v>1303143</v>
          </cell>
        </row>
        <row r="890">
          <cell r="B890" t="str">
            <v>Tiếng Anh 3</v>
          </cell>
          <cell r="C890" t="str">
            <v>1303144</v>
          </cell>
        </row>
        <row r="891">
          <cell r="B891" t="str">
            <v>Tiếng Anh Tài chính - Ngân hàng</v>
          </cell>
          <cell r="C891" t="str">
            <v>1303145</v>
          </cell>
        </row>
        <row r="892">
          <cell r="B892" t="str">
            <v>Tiếng Anh TOEIC 1</v>
          </cell>
          <cell r="C892" t="str">
            <v>1303146</v>
          </cell>
        </row>
        <row r="893">
          <cell r="B893" t="str">
            <v>Tiếng Anh TOEIC 2</v>
          </cell>
          <cell r="C893" t="str">
            <v>1303147</v>
          </cell>
        </row>
        <row r="894">
          <cell r="B894" t="str">
            <v>Tiếng Anh TOEIC 3</v>
          </cell>
          <cell r="C894" t="str">
            <v>1303148</v>
          </cell>
        </row>
        <row r="895">
          <cell r="B895" t="str">
            <v>Tiếng Nhật 1</v>
          </cell>
          <cell r="C895" t="str">
            <v>1303149</v>
          </cell>
        </row>
        <row r="896">
          <cell r="B896" t="str">
            <v>Tiếng Nhật 2</v>
          </cell>
          <cell r="C896" t="str">
            <v>1303150</v>
          </cell>
        </row>
        <row r="897">
          <cell r="B897" t="str">
            <v>Tiếng Nhật 3</v>
          </cell>
          <cell r="C897" t="str">
            <v>1303151</v>
          </cell>
        </row>
        <row r="898">
          <cell r="B898" t="str">
            <v>Tiếng Trung 1</v>
          </cell>
          <cell r="C898" t="str">
            <v>1303152</v>
          </cell>
        </row>
        <row r="899">
          <cell r="B899" t="str">
            <v>Tiếng Trung 2</v>
          </cell>
          <cell r="C899" t="str">
            <v>1303153</v>
          </cell>
        </row>
        <row r="900">
          <cell r="B900" t="str">
            <v>Tiếng Trung 3</v>
          </cell>
          <cell r="C900" t="str">
            <v>1303154</v>
          </cell>
        </row>
        <row r="901">
          <cell r="B901" t="str">
            <v>Từ vựng học</v>
          </cell>
          <cell r="C901" t="str">
            <v>1303155</v>
          </cell>
        </row>
        <row r="902">
          <cell r="B902" t="str">
            <v>Thực tập tốt nghiệp (Ngành Ngôn ngữ Anh)</v>
          </cell>
          <cell r="C902" t="str">
            <v>1303156</v>
          </cell>
        </row>
        <row r="903">
          <cell r="B903" t="str">
            <v>Văn học Anh - Mỹ</v>
          </cell>
          <cell r="C903" t="str">
            <v>1303157</v>
          </cell>
        </row>
        <row r="904">
          <cell r="B904" t="str">
            <v>Tiếng Anh Du lịch 1</v>
          </cell>
          <cell r="C904" t="str">
            <v>1303158</v>
          </cell>
        </row>
        <row r="905">
          <cell r="B905" t="str">
            <v>Tiếng Anh Du lịch 2</v>
          </cell>
          <cell r="C905" t="str">
            <v>1303159</v>
          </cell>
        </row>
        <row r="906">
          <cell r="B906" t="str">
            <v>Tiếng Anh Du lịch 3</v>
          </cell>
          <cell r="C906" t="str">
            <v>1303160</v>
          </cell>
        </row>
        <row r="907">
          <cell r="B907" t="str">
            <v>Tiếng Anh Du lịch 4</v>
          </cell>
          <cell r="C907" t="str">
            <v>1303161</v>
          </cell>
        </row>
        <row r="908">
          <cell r="B908" t="str">
            <v>Tiếng Anh Du lịch 5</v>
          </cell>
          <cell r="C908" t="str">
            <v>1303162</v>
          </cell>
        </row>
        <row r="909">
          <cell r="B909" t="str">
            <v>Tiếng Anh Du lịch</v>
          </cell>
          <cell r="C909" t="str">
            <v>1303163</v>
          </cell>
        </row>
        <row r="910">
          <cell r="B910" t="str">
            <v>Tiếng Anh Điện - Điện tử 1</v>
          </cell>
          <cell r="C910" t="str">
            <v>1303164</v>
          </cell>
        </row>
        <row r="911">
          <cell r="B911" t="str">
            <v>Tiếng Anh Điện - Điện tử 2</v>
          </cell>
          <cell r="C911" t="str">
            <v>1303165</v>
          </cell>
        </row>
        <row r="912">
          <cell r="B912" t="str">
            <v>Tiếng Anh Điện - Điện tử 3</v>
          </cell>
          <cell r="C912" t="str">
            <v>1303166</v>
          </cell>
        </row>
        <row r="913">
          <cell r="B913" t="str">
            <v>Tiếng Anh Điện - Điện tử 4</v>
          </cell>
          <cell r="C913" t="str">
            <v>1303167</v>
          </cell>
        </row>
        <row r="914">
          <cell r="B914" t="str">
            <v>Tiếng Anh Điện - Điện tử 5</v>
          </cell>
          <cell r="C914" t="str">
            <v>1303168</v>
          </cell>
        </row>
        <row r="915">
          <cell r="B915" t="str">
            <v>Tiếng Anh Điện - Điện tử</v>
          </cell>
          <cell r="C915" t="str">
            <v>1303169</v>
          </cell>
        </row>
        <row r="916">
          <cell r="B916" t="str">
            <v>Tiếng Anh Lễ tân khách sạn 1</v>
          </cell>
          <cell r="C916" t="str">
            <v>1303170</v>
          </cell>
        </row>
        <row r="917">
          <cell r="B917" t="str">
            <v>Tiếng Anh Lễ tân khách sạn 2</v>
          </cell>
          <cell r="C917" t="str">
            <v>1303171</v>
          </cell>
        </row>
        <row r="918">
          <cell r="B918" t="str">
            <v>Tiếng Anh Lễ tân khách sạn 3</v>
          </cell>
          <cell r="C918" t="str">
            <v>1303172</v>
          </cell>
        </row>
        <row r="919">
          <cell r="B919" t="str">
            <v>Tiếng Anh Lễ tân khách sạn 4</v>
          </cell>
          <cell r="C919" t="str">
            <v>1303173</v>
          </cell>
        </row>
        <row r="920">
          <cell r="B920" t="str">
            <v>Tiếng Anh Lễ tân khách sạn 5</v>
          </cell>
          <cell r="C920" t="str">
            <v>1303174</v>
          </cell>
        </row>
        <row r="921">
          <cell r="B921" t="str">
            <v>Tiếng Anh Lễ tân khách sạn</v>
          </cell>
          <cell r="C921" t="str">
            <v>1303175</v>
          </cell>
        </row>
        <row r="922">
          <cell r="B922" t="str">
            <v>Tiếng Anh Thương mại 1</v>
          </cell>
          <cell r="C922" t="str">
            <v>1303176</v>
          </cell>
        </row>
        <row r="923">
          <cell r="B923" t="str">
            <v>Tiếng Anh Thương mại 1</v>
          </cell>
          <cell r="C923" t="str">
            <v>1303176</v>
          </cell>
        </row>
        <row r="924">
          <cell r="B924" t="str">
            <v>Tiếng Anh Thương mại 1</v>
          </cell>
          <cell r="C924" t="str">
            <v>1303176</v>
          </cell>
        </row>
        <row r="925">
          <cell r="B925" t="str">
            <v>Tiếng Anh Thương mại 1</v>
          </cell>
          <cell r="C925" t="str">
            <v>1303176</v>
          </cell>
        </row>
        <row r="926">
          <cell r="B926" t="str">
            <v>Tiếng Anh Thương mại 1</v>
          </cell>
          <cell r="C926" t="str">
            <v>1303176</v>
          </cell>
        </row>
        <row r="927">
          <cell r="B927" t="str">
            <v>Tiếng Anh Thương mại 1</v>
          </cell>
          <cell r="C927" t="str">
            <v>1303176</v>
          </cell>
        </row>
        <row r="928">
          <cell r="B928" t="str">
            <v>Tiếng Anh Thương mại 2</v>
          </cell>
          <cell r="C928" t="str">
            <v>1303177</v>
          </cell>
        </row>
        <row r="929">
          <cell r="B929" t="str">
            <v>Tiếng Anh Thương mại 2</v>
          </cell>
          <cell r="C929" t="str">
            <v>1303177</v>
          </cell>
        </row>
        <row r="930">
          <cell r="B930" t="str">
            <v>Tiếng Anh Thương mại 2</v>
          </cell>
          <cell r="C930" t="str">
            <v>1303177</v>
          </cell>
        </row>
        <row r="931">
          <cell r="B931" t="str">
            <v>Tiếng Anh Thương mại 2</v>
          </cell>
          <cell r="C931" t="str">
            <v>1303177</v>
          </cell>
        </row>
        <row r="932">
          <cell r="B932" t="str">
            <v>Tiếng Anh Thương mại 2</v>
          </cell>
          <cell r="C932" t="str">
            <v>1303177</v>
          </cell>
        </row>
        <row r="933">
          <cell r="B933" t="str">
            <v>Tiếng Anh Thương mại 2</v>
          </cell>
          <cell r="C933" t="str">
            <v>1303177</v>
          </cell>
        </row>
        <row r="934">
          <cell r="B934" t="str">
            <v>Tiếng Anh Thương mại 3</v>
          </cell>
          <cell r="C934" t="str">
            <v>1303178</v>
          </cell>
        </row>
        <row r="935">
          <cell r="B935" t="str">
            <v>Tiếng Anh Thương mại 3</v>
          </cell>
          <cell r="C935" t="str">
            <v>1303178</v>
          </cell>
        </row>
        <row r="936">
          <cell r="B936" t="str">
            <v>Tiếng Anh Thương mại 3</v>
          </cell>
          <cell r="C936" t="str">
            <v>1303178</v>
          </cell>
        </row>
        <row r="937">
          <cell r="B937" t="str">
            <v>Tiếng Anh Thương mại 3</v>
          </cell>
          <cell r="C937" t="str">
            <v>1303178</v>
          </cell>
        </row>
        <row r="938">
          <cell r="B938" t="str">
            <v>Tiếng Anh Thương mại 3</v>
          </cell>
          <cell r="C938" t="str">
            <v>1303178</v>
          </cell>
        </row>
        <row r="939">
          <cell r="B939" t="str">
            <v>Tiếng Anh Thương mại 3</v>
          </cell>
          <cell r="C939" t="str">
            <v>1303178</v>
          </cell>
        </row>
        <row r="940">
          <cell r="B940" t="str">
            <v>Tiếng Anh Thương mại 4</v>
          </cell>
          <cell r="C940" t="str">
            <v>1303179</v>
          </cell>
        </row>
        <row r="941">
          <cell r="B941" t="str">
            <v>Tiếng Anh Thương mại 4</v>
          </cell>
          <cell r="C941" t="str">
            <v>1303179</v>
          </cell>
        </row>
        <row r="942">
          <cell r="B942" t="str">
            <v>Tiếng Anh Thương mại 4</v>
          </cell>
          <cell r="C942" t="str">
            <v>1303179</v>
          </cell>
        </row>
        <row r="943">
          <cell r="B943" t="str">
            <v>Tiếng Anh Thương mại 4</v>
          </cell>
          <cell r="C943" t="str">
            <v>1303179</v>
          </cell>
        </row>
        <row r="944">
          <cell r="B944" t="str">
            <v>Tiếng Anh Thương mại 4</v>
          </cell>
          <cell r="C944" t="str">
            <v>1303179</v>
          </cell>
        </row>
        <row r="945">
          <cell r="B945" t="str">
            <v>Tiếng Anh Thương mại 4</v>
          </cell>
          <cell r="C945" t="str">
            <v>1303179</v>
          </cell>
        </row>
        <row r="946">
          <cell r="B946" t="str">
            <v>Tiếng Anh Thương mại 5</v>
          </cell>
          <cell r="C946" t="str">
            <v>1303180</v>
          </cell>
        </row>
        <row r="947">
          <cell r="B947" t="str">
            <v>Tiếng Anh Thương mại 5</v>
          </cell>
          <cell r="C947" t="str">
            <v>1303180</v>
          </cell>
        </row>
        <row r="948">
          <cell r="B948" t="str">
            <v>Tiếng Anh Thương mại 5</v>
          </cell>
          <cell r="C948" t="str">
            <v>1303180</v>
          </cell>
        </row>
        <row r="949">
          <cell r="B949" t="str">
            <v>Tiếng Anh Thương mại 5</v>
          </cell>
          <cell r="C949" t="str">
            <v>1303180</v>
          </cell>
        </row>
        <row r="950">
          <cell r="B950" t="str">
            <v>Tiếng Anh Thương mại 5</v>
          </cell>
          <cell r="C950" t="str">
            <v>1303180</v>
          </cell>
        </row>
        <row r="951">
          <cell r="B951" t="str">
            <v>Tiếng Anh Thương mại 5</v>
          </cell>
          <cell r="C951" t="str">
            <v>1303180</v>
          </cell>
        </row>
        <row r="952">
          <cell r="B952" t="str">
            <v>Tiếng Anh Thương mại</v>
          </cell>
          <cell r="C952" t="str">
            <v>1303181</v>
          </cell>
        </row>
        <row r="953">
          <cell r="B953" t="str">
            <v>Tiếng Anh Thương mại</v>
          </cell>
          <cell r="C953" t="str">
            <v>1303181</v>
          </cell>
        </row>
        <row r="954">
          <cell r="B954" t="str">
            <v>Tiếng Anh Thương mại</v>
          </cell>
          <cell r="C954" t="str">
            <v>1303181</v>
          </cell>
        </row>
        <row r="955">
          <cell r="B955" t="str">
            <v>Tiếng Anh Thương mại</v>
          </cell>
          <cell r="C955" t="str">
            <v>1303181</v>
          </cell>
        </row>
        <row r="956">
          <cell r="B956" t="str">
            <v>Tiếng Anh Thương mại</v>
          </cell>
          <cell r="C956" t="str">
            <v>1303181</v>
          </cell>
        </row>
        <row r="957">
          <cell r="B957" t="str">
            <v>Tiếng Anh Thương mại</v>
          </cell>
          <cell r="C957" t="str">
            <v>1303181</v>
          </cell>
        </row>
        <row r="958">
          <cell r="B958" t="str">
            <v>Bản sắc văn hóa Việt Nam</v>
          </cell>
          <cell r="C958" t="str">
            <v>1403101</v>
          </cell>
        </row>
        <row r="959">
          <cell r="B959" t="str">
            <v>Bản sắc văn hóa Việt Nam</v>
          </cell>
          <cell r="C959" t="str">
            <v>1403101</v>
          </cell>
        </row>
        <row r="960">
          <cell r="B960" t="str">
            <v>Các dân tộc Việt Nam</v>
          </cell>
          <cell r="C960" t="str">
            <v>1403102</v>
          </cell>
        </row>
        <row r="961">
          <cell r="B961" t="str">
            <v>Cơ sở văn hóa Việt Nam</v>
          </cell>
          <cell r="C961" t="str">
            <v>1403103</v>
          </cell>
        </row>
        <row r="962">
          <cell r="B962" t="str">
            <v>Cơ sở văn hóa Việt Nam</v>
          </cell>
          <cell r="C962" t="str">
            <v>1403103</v>
          </cell>
        </row>
        <row r="963">
          <cell r="B963" t="str">
            <v>Cơ sở văn hóa Việt Nam</v>
          </cell>
          <cell r="C963" t="str">
            <v>1403103</v>
          </cell>
        </row>
        <row r="964">
          <cell r="B964" t="str">
            <v>Cơ sở văn hóa Việt Nam</v>
          </cell>
          <cell r="C964" t="str">
            <v>1403103</v>
          </cell>
        </row>
        <row r="965">
          <cell r="B965" t="str">
            <v>Di sản văn hóa truyền thống Việt Nam</v>
          </cell>
          <cell r="C965" t="str">
            <v>1403104</v>
          </cell>
        </row>
        <row r="966">
          <cell r="B966" t="str">
            <v>Di sản văn hóa truyền thống Việt Nam</v>
          </cell>
          <cell r="C966" t="str">
            <v>1403104</v>
          </cell>
        </row>
        <row r="967">
          <cell r="B967" t="str">
            <v>Du lịch bền vững</v>
          </cell>
          <cell r="C967" t="str">
            <v>1403105</v>
          </cell>
        </row>
        <row r="968">
          <cell r="B968" t="str">
            <v>Du lịch bền vững</v>
          </cell>
          <cell r="C968" t="str">
            <v>1403105</v>
          </cell>
        </row>
        <row r="969">
          <cell r="B969" t="str">
            <v>Du lịch sinh thái</v>
          </cell>
          <cell r="C969" t="str">
            <v>1403106</v>
          </cell>
        </row>
        <row r="970">
          <cell r="B970" t="str">
            <v>Du lịch sinh thái</v>
          </cell>
          <cell r="C970" t="str">
            <v>1403106</v>
          </cell>
        </row>
        <row r="971">
          <cell r="B971" t="str">
            <v>Địa lý du lịch</v>
          </cell>
          <cell r="C971" t="str">
            <v>1403107</v>
          </cell>
        </row>
        <row r="972">
          <cell r="B972" t="str">
            <v>Địa lý du lịch</v>
          </cell>
          <cell r="C972" t="str">
            <v>1403107</v>
          </cell>
        </row>
        <row r="973">
          <cell r="B973" t="str">
            <v>Đồ án/ khóa luận tốt nghiệp (Chuyên ngành Hướng dẫn du lịch)</v>
          </cell>
          <cell r="C973" t="str">
            <v>1403108</v>
          </cell>
        </row>
        <row r="974">
          <cell r="B974" t="str">
            <v>Đồ án/ khóa luận tốt nghiệp (Chuyên ngành Quản trị kinh doanh Du lịch)</v>
          </cell>
          <cell r="C974" t="str">
            <v>1403109</v>
          </cell>
        </row>
        <row r="975">
          <cell r="B975" t="str">
            <v>Giới thiệu âm nhạc Việt Nam</v>
          </cell>
          <cell r="C975" t="str">
            <v>1403110</v>
          </cell>
        </row>
        <row r="976">
          <cell r="B976" t="str">
            <v>Giới thiệu mỹ thuật Việt Nam</v>
          </cell>
          <cell r="C976" t="str">
            <v>1403111</v>
          </cell>
        </row>
        <row r="977">
          <cell r="B977" t="str">
            <v>Kiểm soát đồ uống và thực phẩm</v>
          </cell>
          <cell r="C977" t="str">
            <v>1403112</v>
          </cell>
        </row>
        <row r="978">
          <cell r="B978" t="str">
            <v>Kiểm soát đồ uống và thực phẩm</v>
          </cell>
          <cell r="C978" t="str">
            <v>1403112</v>
          </cell>
        </row>
        <row r="979">
          <cell r="B979" t="str">
            <v>Kinh doanh dịch vụ bổ sung</v>
          </cell>
          <cell r="C979" t="str">
            <v>1403113</v>
          </cell>
        </row>
        <row r="980">
          <cell r="B980" t="str">
            <v>Kỹ năng giao tiếp</v>
          </cell>
          <cell r="C980" t="str">
            <v>1403114</v>
          </cell>
        </row>
        <row r="981">
          <cell r="B981" t="str">
            <v>Kỹ năng giao tiếp</v>
          </cell>
          <cell r="C981" t="str">
            <v>1403114</v>
          </cell>
        </row>
        <row r="982">
          <cell r="B982" t="str">
            <v>Kỹ năng giao tiếp</v>
          </cell>
          <cell r="C982" t="str">
            <v>1403114</v>
          </cell>
        </row>
        <row r="983">
          <cell r="B983" t="str">
            <v>Kỹ năng giao tiếp</v>
          </cell>
          <cell r="C983" t="str">
            <v>1403114</v>
          </cell>
        </row>
        <row r="984">
          <cell r="B984" t="str">
            <v>Kỹ năng giao tiếp</v>
          </cell>
          <cell r="C984" t="str">
            <v>1403114</v>
          </cell>
        </row>
        <row r="985">
          <cell r="B985" t="str">
            <v>Kỹ năng giao tiếp</v>
          </cell>
          <cell r="C985" t="str">
            <v>1403114</v>
          </cell>
        </row>
        <row r="986">
          <cell r="B986" t="str">
            <v>Kỹ năng giao tiếp</v>
          </cell>
          <cell r="C986" t="str">
            <v>1403114</v>
          </cell>
        </row>
        <row r="987">
          <cell r="B987" t="str">
            <v>Kỹ năng giao tiếp</v>
          </cell>
          <cell r="C987" t="str">
            <v>1403114</v>
          </cell>
        </row>
        <row r="988">
          <cell r="B988" t="str">
            <v>Kỹ năng giao tiếp</v>
          </cell>
          <cell r="C988" t="str">
            <v>1403114</v>
          </cell>
        </row>
        <row r="989">
          <cell r="B989" t="str">
            <v>Kỹ năng giao tiếp</v>
          </cell>
          <cell r="C989" t="str">
            <v>1403114</v>
          </cell>
        </row>
        <row r="990">
          <cell r="B990" t="str">
            <v>Kỹ năng giao tiếp</v>
          </cell>
          <cell r="C990" t="str">
            <v>1403114</v>
          </cell>
        </row>
        <row r="991">
          <cell r="B991" t="str">
            <v>Kỹ năng giao tiếp</v>
          </cell>
          <cell r="C991" t="str">
            <v>1403114</v>
          </cell>
        </row>
        <row r="992">
          <cell r="B992" t="str">
            <v>Kỹ năng giao tiếp</v>
          </cell>
          <cell r="C992" t="str">
            <v>1403114</v>
          </cell>
        </row>
        <row r="993">
          <cell r="B993" t="str">
            <v>Kỹ năng giao tiếp</v>
          </cell>
          <cell r="C993" t="str">
            <v>1403114</v>
          </cell>
        </row>
        <row r="994">
          <cell r="B994" t="str">
            <v>Kỹ năng giao tiếp</v>
          </cell>
          <cell r="C994" t="str">
            <v>1403114</v>
          </cell>
        </row>
        <row r="995">
          <cell r="B995" t="str">
            <v>Kỹ năng giao tiếp</v>
          </cell>
          <cell r="C995" t="str">
            <v>1403114</v>
          </cell>
        </row>
        <row r="996">
          <cell r="B996" t="str">
            <v>Kỹ năng giao tiếp</v>
          </cell>
          <cell r="C996" t="str">
            <v>1403114</v>
          </cell>
        </row>
        <row r="997">
          <cell r="B997" t="str">
            <v>Kỹ năng giao tiếp</v>
          </cell>
          <cell r="C997" t="str">
            <v>1403114</v>
          </cell>
        </row>
        <row r="998">
          <cell r="B998" t="str">
            <v>Kỹ năng giao tiếp</v>
          </cell>
          <cell r="C998" t="str">
            <v>1403114</v>
          </cell>
        </row>
        <row r="999">
          <cell r="B999" t="str">
            <v>Kỹ năng làm việc (Tiếng Việt)</v>
          </cell>
          <cell r="C999" t="str">
            <v>1403115</v>
          </cell>
        </row>
        <row r="1000">
          <cell r="B1000" t="str">
            <v>Kỹ năng làm việc (Tiếng Việt)</v>
          </cell>
          <cell r="C1000" t="str">
            <v>1403115</v>
          </cell>
        </row>
        <row r="1001">
          <cell r="B1001" t="str">
            <v>Kỹ năng thuyết trình (Tiếng Việt)</v>
          </cell>
          <cell r="C1001" t="str">
            <v>1403116</v>
          </cell>
        </row>
        <row r="1002">
          <cell r="B1002" t="str">
            <v>Kỹ năng thuyết trình (Tiếng Việt)</v>
          </cell>
          <cell r="C1002" t="str">
            <v>1403116</v>
          </cell>
        </row>
        <row r="1003">
          <cell r="B1003" t="str">
            <v>Lễ hội Việt Nam</v>
          </cell>
          <cell r="C1003" t="str">
            <v>1403117</v>
          </cell>
        </row>
        <row r="1004">
          <cell r="B1004" t="str">
            <v>Lịch sử văn minh thế giới</v>
          </cell>
          <cell r="C1004" t="str">
            <v>1403118</v>
          </cell>
        </row>
        <row r="1005">
          <cell r="B1005" t="str">
            <v>Lịch sử văn minh thế giới</v>
          </cell>
          <cell r="C1005" t="str">
            <v>1403118</v>
          </cell>
        </row>
        <row r="1006">
          <cell r="B1006" t="str">
            <v>Lịch sử Việt Nam</v>
          </cell>
          <cell r="C1006" t="str">
            <v>1403119</v>
          </cell>
        </row>
        <row r="1007">
          <cell r="B1007" t="str">
            <v>Nghi thức xã hội</v>
          </cell>
          <cell r="C1007" t="str">
            <v>1403120</v>
          </cell>
        </row>
        <row r="1008">
          <cell r="B1008" t="str">
            <v>Nghi thức xã hội</v>
          </cell>
          <cell r="C1008" t="str">
            <v>1403120</v>
          </cell>
        </row>
        <row r="1009">
          <cell r="B1009" t="str">
            <v>Nghiệp vụ hướng dẫn du lịch</v>
          </cell>
          <cell r="C1009" t="str">
            <v>1403121</v>
          </cell>
        </row>
        <row r="1010">
          <cell r="B1010" t="str">
            <v>Nghiệp vụ hướng dẫn du lịch</v>
          </cell>
          <cell r="C1010" t="str">
            <v>1403121</v>
          </cell>
        </row>
        <row r="1011">
          <cell r="B1011" t="str">
            <v>Nghiệp vụ kinh doanh khách sạn</v>
          </cell>
          <cell r="C1011" t="str">
            <v>1403122</v>
          </cell>
        </row>
        <row r="1012">
          <cell r="B1012" t="str">
            <v>Nghiệp vụ kinh doanh lữ hành</v>
          </cell>
          <cell r="C1012" t="str">
            <v>1403123</v>
          </cell>
        </row>
        <row r="1013">
          <cell r="B1013" t="str">
            <v>Nghiệp vụ khách sạn</v>
          </cell>
          <cell r="C1013" t="str">
            <v>1403124</v>
          </cell>
        </row>
        <row r="1014">
          <cell r="B1014" t="str">
            <v>Nghiệp vụ lữ hành</v>
          </cell>
          <cell r="C1014" t="str">
            <v>1403125</v>
          </cell>
        </row>
        <row r="1015">
          <cell r="B1015" t="str">
            <v>Nhập môn du lịch học</v>
          </cell>
          <cell r="C1015" t="str">
            <v>1403126</v>
          </cell>
        </row>
        <row r="1016">
          <cell r="B1016" t="str">
            <v>Nhập môn du lịch học</v>
          </cell>
          <cell r="C1016" t="str">
            <v>1403126</v>
          </cell>
        </row>
        <row r="1017">
          <cell r="B1017" t="str">
            <v>Nhập môn Khu vực học và Việt Nam học</v>
          </cell>
          <cell r="C1017" t="str">
            <v>1403127</v>
          </cell>
        </row>
        <row r="1018">
          <cell r="B1018" t="str">
            <v>Nhập môn Khu vực học và Việt Nam học</v>
          </cell>
          <cell r="C1018" t="str">
            <v>1403127</v>
          </cell>
        </row>
        <row r="1019">
          <cell r="B1019" t="str">
            <v>Phương pháp nghiên cứu khoa học</v>
          </cell>
          <cell r="C1019" t="str">
            <v>1403128</v>
          </cell>
        </row>
        <row r="1020">
          <cell r="B1020" t="str">
            <v>Phương pháp nghiên cứu khoa học</v>
          </cell>
          <cell r="C1020" t="str">
            <v>1403128</v>
          </cell>
        </row>
        <row r="1021">
          <cell r="B1021" t="str">
            <v>Quản trị kinh doanh khách sạn</v>
          </cell>
          <cell r="C1021" t="str">
            <v>1403129</v>
          </cell>
        </row>
        <row r="1022">
          <cell r="B1022" t="str">
            <v>Quản trị kinh doanh lữ hành</v>
          </cell>
          <cell r="C1022" t="str">
            <v>1403130</v>
          </cell>
        </row>
        <row r="1023">
          <cell r="B1023" t="str">
            <v>Tâm lý học du lịch</v>
          </cell>
          <cell r="C1023" t="str">
            <v>1403131</v>
          </cell>
        </row>
        <row r="1024">
          <cell r="B1024" t="str">
            <v>Tâm lý học du lịch</v>
          </cell>
          <cell r="C1024" t="str">
            <v>1403131</v>
          </cell>
        </row>
        <row r="1025">
          <cell r="B1025" t="str">
            <v>Tâm lý học đại cương</v>
          </cell>
          <cell r="C1025" t="str">
            <v>1403132</v>
          </cell>
        </row>
        <row r="1026">
          <cell r="B1026" t="str">
            <v>Tâm lý học đại cương</v>
          </cell>
          <cell r="C1026" t="str">
            <v>1403132</v>
          </cell>
        </row>
        <row r="1027">
          <cell r="B1027" t="str">
            <v>Tâm lý học người tiêu dùng</v>
          </cell>
          <cell r="C1027" t="str">
            <v>1403133</v>
          </cell>
        </row>
        <row r="1028">
          <cell r="B1028" t="str">
            <v>Tâm lý học người tiêu dùng</v>
          </cell>
          <cell r="C1028" t="str">
            <v>1403133</v>
          </cell>
        </row>
        <row r="1029">
          <cell r="B1029" t="str">
            <v>Tâm lý học người tiêu dùng</v>
          </cell>
          <cell r="C1029" t="str">
            <v>1403133</v>
          </cell>
        </row>
        <row r="1030">
          <cell r="B1030" t="str">
            <v>Tâm lý học người tiêu dùng</v>
          </cell>
          <cell r="C1030" t="str">
            <v>1403133</v>
          </cell>
        </row>
        <row r="1031">
          <cell r="B1031" t="str">
            <v>Tâm lý học người tiêu dùng</v>
          </cell>
          <cell r="C1031" t="str">
            <v>1403133</v>
          </cell>
        </row>
        <row r="1032">
          <cell r="B1032" t="str">
            <v>Tâm lý học người tiêu dùng</v>
          </cell>
          <cell r="C1032" t="str">
            <v>1403133</v>
          </cell>
        </row>
        <row r="1033">
          <cell r="B1033" t="str">
            <v>Tâm lý học người tiêu dùng</v>
          </cell>
          <cell r="C1033" t="str">
            <v>1403133</v>
          </cell>
        </row>
        <row r="1034">
          <cell r="B1034" t="str">
            <v>Tâm lý học người tiêu dùng</v>
          </cell>
          <cell r="C1034" t="str">
            <v>1403133</v>
          </cell>
        </row>
        <row r="1035">
          <cell r="B1035" t="str">
            <v>Tâm lý học người tiêu dùng</v>
          </cell>
          <cell r="C1035" t="str">
            <v>1403133</v>
          </cell>
        </row>
        <row r="1036">
          <cell r="B1036" t="str">
            <v>Tâm lý học người tiêu dùng</v>
          </cell>
          <cell r="C1036" t="str">
            <v>1403133</v>
          </cell>
        </row>
        <row r="1037">
          <cell r="B1037" t="str">
            <v>Tâm lý học người tiêu dùng</v>
          </cell>
          <cell r="C1037" t="str">
            <v>1403133</v>
          </cell>
        </row>
        <row r="1038">
          <cell r="B1038" t="str">
            <v>Tâm lý học người tiêu dùng</v>
          </cell>
          <cell r="C1038" t="str">
            <v>1403133</v>
          </cell>
        </row>
        <row r="1039">
          <cell r="B1039" t="str">
            <v>Tâm lý học người tiêu dùng</v>
          </cell>
          <cell r="C1039" t="str">
            <v>1403133</v>
          </cell>
        </row>
        <row r="1040">
          <cell r="B1040" t="str">
            <v>Tâm lý học người tiêu dùng</v>
          </cell>
          <cell r="C1040" t="str">
            <v>1403133</v>
          </cell>
        </row>
        <row r="1041">
          <cell r="B1041" t="str">
            <v>Tâm lý học người tiêu dùng</v>
          </cell>
          <cell r="C1041" t="str">
            <v>1403133</v>
          </cell>
        </row>
        <row r="1042">
          <cell r="B1042" t="str">
            <v>Tâm lý học người tiêu dùng</v>
          </cell>
          <cell r="C1042" t="str">
            <v>1403133</v>
          </cell>
        </row>
        <row r="1043">
          <cell r="B1043" t="str">
            <v>Tâm lý học người tiêu dùng</v>
          </cell>
          <cell r="C1043" t="str">
            <v>1403133</v>
          </cell>
        </row>
        <row r="1044">
          <cell r="B1044" t="str">
            <v>Tâm lý học người tiêu dùng</v>
          </cell>
          <cell r="C1044" t="str">
            <v>1403133</v>
          </cell>
        </row>
        <row r="1045">
          <cell r="B1045" t="str">
            <v>Tâm lý học người tiêu dùng</v>
          </cell>
          <cell r="C1045" t="str">
            <v>1403133</v>
          </cell>
        </row>
        <row r="1046">
          <cell r="B1046" t="str">
            <v>Tâm lý học người tiêu dùng</v>
          </cell>
          <cell r="C1046" t="str">
            <v>1403133</v>
          </cell>
        </row>
        <row r="1047">
          <cell r="B1047" t="str">
            <v>Tâm lý kinh doanh</v>
          </cell>
          <cell r="C1047" t="str">
            <v>1403134</v>
          </cell>
        </row>
        <row r="1048">
          <cell r="B1048" t="str">
            <v>Tiếng Việt thực hành</v>
          </cell>
          <cell r="C1048" t="str">
            <v>1403135</v>
          </cell>
        </row>
        <row r="1049">
          <cell r="B1049" t="str">
            <v>Tiếng Việt thực hành</v>
          </cell>
          <cell r="C1049" t="str">
            <v>1403135</v>
          </cell>
        </row>
        <row r="1050">
          <cell r="B1050" t="str">
            <v>Tổ chức sự kiện</v>
          </cell>
          <cell r="C1050" t="str">
            <v>1403136</v>
          </cell>
        </row>
        <row r="1051">
          <cell r="B1051" t="str">
            <v>Tổ chức sự kiện</v>
          </cell>
          <cell r="C1051" t="str">
            <v>1403136</v>
          </cell>
        </row>
        <row r="1052">
          <cell r="B1052" t="str">
            <v>Tổng quan di sản văn hóa thế giới</v>
          </cell>
          <cell r="C1052" t="str">
            <v>1403137</v>
          </cell>
        </row>
        <row r="1053">
          <cell r="B1053" t="str">
            <v>Tổng quan di sản văn hóa thế giới</v>
          </cell>
          <cell r="C1053" t="str">
            <v>1403137</v>
          </cell>
        </row>
        <row r="1054">
          <cell r="B1054" t="str">
            <v>Tuyến điểm du lịch Việt Nam</v>
          </cell>
          <cell r="C1054" t="str">
            <v>1403138</v>
          </cell>
        </row>
        <row r="1055">
          <cell r="B1055" t="str">
            <v>Tuyến điểm du lịch Việt Nam</v>
          </cell>
          <cell r="C1055" t="str">
            <v>1403138</v>
          </cell>
        </row>
        <row r="1056">
          <cell r="B1056" t="str">
            <v>Tham quan tuyến điểm du lịch</v>
          </cell>
          <cell r="C1056" t="str">
            <v>1403139</v>
          </cell>
        </row>
        <row r="1057">
          <cell r="B1057" t="str">
            <v>Tham quan tuyến điểm du lịch</v>
          </cell>
          <cell r="C1057" t="str">
            <v>1403139</v>
          </cell>
        </row>
        <row r="1058">
          <cell r="B1058" t="str">
            <v>Thực hành hướng dẫn du lịch chuyên biệt</v>
          </cell>
          <cell r="C1058" t="str">
            <v>1403140</v>
          </cell>
        </row>
        <row r="1059">
          <cell r="B1059" t="str">
            <v>Thực hành hướng dẫn du lịch tại điểm</v>
          </cell>
          <cell r="C1059" t="str">
            <v>1403141</v>
          </cell>
        </row>
        <row r="1060">
          <cell r="B1060" t="str">
            <v>Thực hành hướng dẫn du lịch theo tuyến du lịch</v>
          </cell>
          <cell r="C1060" t="str">
            <v>1403142</v>
          </cell>
        </row>
        <row r="1061">
          <cell r="B1061" t="str">
            <v>Thực hành nghiệp vụ Bar và Nhà hàng</v>
          </cell>
          <cell r="C1061" t="str">
            <v>1403143</v>
          </cell>
        </row>
        <row r="1062">
          <cell r="B1062" t="str">
            <v>Thực hành nghiệp vụ khách sạn</v>
          </cell>
          <cell r="C1062" t="str">
            <v>1403144</v>
          </cell>
        </row>
        <row r="1063">
          <cell r="B1063" t="str">
            <v>Thực hành nghiệp vụ lữ hành</v>
          </cell>
          <cell r="C1063" t="str">
            <v>1403145</v>
          </cell>
        </row>
        <row r="1064">
          <cell r="B1064" t="str">
            <v>Thực tập tốt nghiệp (Chuyên ngành Hướng dẫn du lịch)</v>
          </cell>
          <cell r="C1064" t="str">
            <v>1403146</v>
          </cell>
        </row>
        <row r="1065">
          <cell r="B1065" t="str">
            <v>Thực tập tốt nghiệp (Chuyên ngành Quản trị kinh doanh Du lịch)</v>
          </cell>
          <cell r="C1065" t="str">
            <v>1403147</v>
          </cell>
        </row>
        <row r="1066">
          <cell r="B1066" t="str">
            <v>Văn học dân gian Việt Nam</v>
          </cell>
          <cell r="C1066" t="str">
            <v>1403148</v>
          </cell>
        </row>
        <row r="1067">
          <cell r="B1067" t="str">
            <v>Xã hội học</v>
          </cell>
          <cell r="C1067" t="str">
            <v>1403149</v>
          </cell>
        </row>
        <row r="1068">
          <cell r="B1068" t="str">
            <v>Xã hội học</v>
          </cell>
          <cell r="C1068" t="str">
            <v>1403149</v>
          </cell>
        </row>
        <row r="1069">
          <cell r="B1069" t="str">
            <v>Marketing du lịch</v>
          </cell>
          <cell r="C1069" t="str">
            <v>1403150</v>
          </cell>
        </row>
        <row r="1070">
          <cell r="B1070" t="str">
            <v>Marketing du lịch</v>
          </cell>
          <cell r="C1070" t="str">
            <v>1403150</v>
          </cell>
        </row>
        <row r="1071">
          <cell r="B1071" t="str">
            <v>Công tác văn phòng</v>
          </cell>
          <cell r="C1071" t="str">
            <v>1403151</v>
          </cell>
        </row>
        <row r="1072">
          <cell r="B1072" t="str">
            <v>Công tác văn thư lưu trữ trong cơ quan Đảng</v>
          </cell>
          <cell r="C1072" t="str">
            <v>1403152</v>
          </cell>
        </row>
        <row r="1073">
          <cell r="B1073" t="str">
            <v>Công tác văn thư lưu trữ trong doanh nghiệp</v>
          </cell>
          <cell r="C1073" t="str">
            <v>1403153</v>
          </cell>
        </row>
        <row r="1074">
          <cell r="B1074" t="str">
            <v>Đánh giá thực hiện công việc văn phòng</v>
          </cell>
          <cell r="C1074" t="str">
            <v>1403154</v>
          </cell>
        </row>
        <row r="1075">
          <cell r="B1075" t="str">
            <v>Đào tạo và phát triển nguồn nhân lực văn phòng</v>
          </cell>
          <cell r="C1075" t="str">
            <v>1403155</v>
          </cell>
        </row>
        <row r="1076">
          <cell r="B1076" t="str">
            <v>Đồ án/ khóa luận tốt nghiệp (Ngành Quản trị văn phòng)</v>
          </cell>
          <cell r="C1076" t="str">
            <v>1403156</v>
          </cell>
        </row>
        <row r="1077">
          <cell r="B1077" t="str">
            <v>Hành chính công</v>
          </cell>
          <cell r="C1077" t="str">
            <v>1403157</v>
          </cell>
        </row>
        <row r="1078">
          <cell r="B1078" t="str">
            <v>Hành chính công</v>
          </cell>
          <cell r="C1078" t="str">
            <v>1403157</v>
          </cell>
        </row>
        <row r="1079">
          <cell r="B1079" t="str">
            <v>Hành chính học đại cương</v>
          </cell>
          <cell r="C1079" t="str">
            <v>1403158</v>
          </cell>
        </row>
        <row r="1080">
          <cell r="B1080" t="str">
            <v>Hệ thống thông tin quản lý</v>
          </cell>
          <cell r="C1080" t="str">
            <v>1403159</v>
          </cell>
        </row>
        <row r="1081">
          <cell r="B1081" t="str">
            <v>Kỹ năng phỏng vấn</v>
          </cell>
          <cell r="C1081" t="str">
            <v>1403160</v>
          </cell>
        </row>
        <row r="1082">
          <cell r="B1082" t="str">
            <v>Kỹ năng quản lý và giải quyết xung đột</v>
          </cell>
          <cell r="C1082" t="str">
            <v>1403161</v>
          </cell>
        </row>
        <row r="1083">
          <cell r="B1083" t="str">
            <v>Kỹ thuật soạn thảo văn bản</v>
          </cell>
          <cell r="C1083" t="str">
            <v>1403162</v>
          </cell>
        </row>
        <row r="1084">
          <cell r="B1084" t="str">
            <v>Nghi thức Nhà nước</v>
          </cell>
          <cell r="C1084" t="str">
            <v>1403164</v>
          </cell>
        </row>
        <row r="1085">
          <cell r="B1085" t="str">
            <v>Nghiệp vụ lễ tân </v>
          </cell>
          <cell r="C1085" t="str">
            <v>1403165</v>
          </cell>
        </row>
        <row r="1086">
          <cell r="B1086" t="str">
            <v>Nghiệp vụ thư ký văn phòng</v>
          </cell>
          <cell r="C1086" t="str">
            <v>1403166</v>
          </cell>
        </row>
        <row r="1087">
          <cell r="B1087" t="str">
            <v>Nghiệp vụ văn thư </v>
          </cell>
          <cell r="C1087" t="str">
            <v>1403167</v>
          </cell>
        </row>
        <row r="1088">
          <cell r="B1088" t="str">
            <v>Quản lý hành chính Nhà nước</v>
          </cell>
          <cell r="C1088" t="str">
            <v>1403168</v>
          </cell>
        </row>
        <row r="1089">
          <cell r="B1089" t="str">
            <v>Quản trị văn phòng trên máy tính</v>
          </cell>
          <cell r="C1089" t="str">
            <v>1403169</v>
          </cell>
        </row>
        <row r="1090">
          <cell r="B1090" t="str">
            <v>Tâm lý học lao động</v>
          </cell>
          <cell r="C1090" t="str">
            <v>1403170</v>
          </cell>
        </row>
        <row r="1091">
          <cell r="B1091" t="str">
            <v>Tâm lý học lao động</v>
          </cell>
          <cell r="C1091" t="str">
            <v>1403170</v>
          </cell>
        </row>
        <row r="1092">
          <cell r="B1092" t="str">
            <v>Tâm lý học quản lý</v>
          </cell>
          <cell r="C1092" t="str">
            <v>1403171</v>
          </cell>
        </row>
        <row r="1093">
          <cell r="B1093" t="str">
            <v>Tổ chức lao động và thiết bị văn phòng </v>
          </cell>
          <cell r="C1093" t="str">
            <v>1403172</v>
          </cell>
        </row>
        <row r="1094">
          <cell r="B1094" t="str">
            <v>Tổ chức và sử dụng tài liệu lưu trữ</v>
          </cell>
          <cell r="C1094" t="str">
            <v>1403173</v>
          </cell>
        </row>
        <row r="1095">
          <cell r="B1095" t="str">
            <v>Thiết kế và phân tích công việc văn phòng</v>
          </cell>
          <cell r="C1095" t="str">
            <v>1403174</v>
          </cell>
        </row>
        <row r="1096">
          <cell r="B1096" t="str">
            <v>Thực tập tốt nghiệp (Ngành Quản trị văn phòng)</v>
          </cell>
          <cell r="C1096" t="str">
            <v>1403175</v>
          </cell>
        </row>
        <row r="1097">
          <cell r="B1097" t="str">
            <v>Chiến lược kinh doanh</v>
          </cell>
          <cell r="C1097" t="str">
            <v>1603101</v>
          </cell>
        </row>
        <row r="1098">
          <cell r="B1098" t="str">
            <v>Dự toán ngân sách doanh nghiệp</v>
          </cell>
          <cell r="C1098" t="str">
            <v>1603102</v>
          </cell>
        </row>
        <row r="1099">
          <cell r="B1099" t="str">
            <v>Dự toán ngân sách doanh nghiệp</v>
          </cell>
          <cell r="C1099" t="str">
            <v>1603102</v>
          </cell>
        </row>
        <row r="1100">
          <cell r="B1100" t="str">
            <v>Đàm phán và ký kết hợp đồng kinh tế</v>
          </cell>
          <cell r="C1100" t="str">
            <v>1603103</v>
          </cell>
        </row>
        <row r="1101">
          <cell r="B1101" t="str">
            <v>Đạo đức kinh doanh</v>
          </cell>
          <cell r="C1101" t="str">
            <v>1603104</v>
          </cell>
        </row>
        <row r="1102">
          <cell r="B1102" t="str">
            <v>Đạo đức kinh doanh</v>
          </cell>
          <cell r="C1102" t="str">
            <v>1603104</v>
          </cell>
        </row>
        <row r="1103">
          <cell r="B1103" t="str">
            <v>Đạo đức kinh doanh</v>
          </cell>
          <cell r="C1103" t="str">
            <v>1603104</v>
          </cell>
        </row>
        <row r="1104">
          <cell r="B1104" t="str">
            <v>Đạo đức kinh doanh</v>
          </cell>
          <cell r="C1104" t="str">
            <v>1603104</v>
          </cell>
        </row>
        <row r="1105">
          <cell r="B1105" t="str">
            <v>Đầu tư bất động sản</v>
          </cell>
          <cell r="C1105" t="str">
            <v>1603105</v>
          </cell>
        </row>
        <row r="1106">
          <cell r="B1106" t="str">
            <v>Địa lý kinh tế  </v>
          </cell>
          <cell r="C1106" t="str">
            <v>1603106</v>
          </cell>
        </row>
        <row r="1107">
          <cell r="B1107" t="str">
            <v>Địa lý kinh tế  </v>
          </cell>
          <cell r="C1107" t="str">
            <v>1603106</v>
          </cell>
        </row>
        <row r="1108">
          <cell r="B1108" t="str">
            <v>Địa lý kinh tế  </v>
          </cell>
          <cell r="C1108" t="str">
            <v>1603106</v>
          </cell>
        </row>
        <row r="1109">
          <cell r="B1109" t="str">
            <v>Địa lý kinh tế  </v>
          </cell>
          <cell r="C1109" t="str">
            <v>1603106</v>
          </cell>
        </row>
        <row r="1110">
          <cell r="B1110" t="str">
            <v>Địa lý kinh tế  </v>
          </cell>
          <cell r="C1110" t="str">
            <v>1603106</v>
          </cell>
        </row>
        <row r="1111">
          <cell r="B1111" t="str">
            <v>Địa lý kinh tế  </v>
          </cell>
          <cell r="C1111" t="str">
            <v>1603106</v>
          </cell>
        </row>
        <row r="1112">
          <cell r="B1112" t="str">
            <v>Định giá tài sản</v>
          </cell>
          <cell r="C1112" t="str">
            <v>1603107</v>
          </cell>
        </row>
        <row r="1113">
          <cell r="B1113" t="str">
            <v>Đồ án/ khóa luận tốt nghiệp (Ngành Quản trị kinh doanh)</v>
          </cell>
          <cell r="C1113" t="str">
            <v>1603108</v>
          </cell>
        </row>
        <row r="1114">
          <cell r="B1114" t="str">
            <v>Đồ án/ khóa luận tốt nghiệp (Ngành Tài chính - Ngân hàng)</v>
          </cell>
          <cell r="C1114" t="str">
            <v>1603109</v>
          </cell>
        </row>
        <row r="1115">
          <cell r="B1115" t="str">
            <v>Kế hoạch kinh doanh</v>
          </cell>
          <cell r="C1115" t="str">
            <v>1603110</v>
          </cell>
        </row>
        <row r="1116">
          <cell r="B1116" t="str">
            <v>Kế toán ngân hàng</v>
          </cell>
          <cell r="C1116" t="str">
            <v>1603111</v>
          </cell>
        </row>
        <row r="1117">
          <cell r="B1117" t="str">
            <v>Kinh tế bảo hiểm</v>
          </cell>
          <cell r="C1117" t="str">
            <v>1603112</v>
          </cell>
        </row>
        <row r="1118">
          <cell r="B1118" t="str">
            <v>Kinh tế học đại cương</v>
          </cell>
          <cell r="C1118" t="str">
            <v>1603113</v>
          </cell>
        </row>
        <row r="1119">
          <cell r="B1119" t="str">
            <v>Kinh tế học đại cương</v>
          </cell>
          <cell r="C1119" t="str">
            <v>1603113</v>
          </cell>
        </row>
        <row r="1120">
          <cell r="B1120" t="str">
            <v>Kinh tế học đại cương</v>
          </cell>
          <cell r="C1120" t="str">
            <v>1603113</v>
          </cell>
        </row>
        <row r="1121">
          <cell r="B1121" t="str">
            <v>Kinh tế học đại cương</v>
          </cell>
          <cell r="C1121" t="str">
            <v>1603113</v>
          </cell>
        </row>
        <row r="1122">
          <cell r="B1122" t="str">
            <v>Kinh tế học đại cương</v>
          </cell>
          <cell r="C1122" t="str">
            <v>1603113</v>
          </cell>
        </row>
        <row r="1123">
          <cell r="B1123" t="str">
            <v>Kinh tế học đại cương</v>
          </cell>
          <cell r="C1123" t="str">
            <v>1603113</v>
          </cell>
        </row>
        <row r="1124">
          <cell r="B1124" t="str">
            <v>Kinh tế học đại cương</v>
          </cell>
          <cell r="C1124" t="str">
            <v>1603113</v>
          </cell>
        </row>
        <row r="1125">
          <cell r="B1125" t="str">
            <v>Kinh tế học đại cương</v>
          </cell>
          <cell r="C1125" t="str">
            <v>1603113</v>
          </cell>
        </row>
        <row r="1126">
          <cell r="B1126" t="str">
            <v>Kinh tế học đại cương</v>
          </cell>
          <cell r="C1126" t="str">
            <v>1603113</v>
          </cell>
        </row>
        <row r="1127">
          <cell r="B1127" t="str">
            <v>Kinh tế học đại cương</v>
          </cell>
          <cell r="C1127" t="str">
            <v>1603113</v>
          </cell>
        </row>
        <row r="1128">
          <cell r="B1128" t="str">
            <v>Kinh tế học đại cương</v>
          </cell>
          <cell r="C1128" t="str">
            <v>1603113</v>
          </cell>
        </row>
        <row r="1129">
          <cell r="B1129" t="str">
            <v>Kinh tế học đại cương</v>
          </cell>
          <cell r="C1129" t="str">
            <v>1603113</v>
          </cell>
        </row>
        <row r="1130">
          <cell r="B1130" t="str">
            <v>Kinh tế học đại cương</v>
          </cell>
          <cell r="C1130" t="str">
            <v>1603113</v>
          </cell>
        </row>
        <row r="1131">
          <cell r="B1131" t="str">
            <v>Kinh tế học đại cương</v>
          </cell>
          <cell r="C1131" t="str">
            <v>1603113</v>
          </cell>
        </row>
        <row r="1132">
          <cell r="B1132" t="str">
            <v>Kinh tế học đại cương</v>
          </cell>
          <cell r="C1132" t="str">
            <v>1603113</v>
          </cell>
        </row>
        <row r="1133">
          <cell r="B1133" t="str">
            <v>Kinh tế tài nguyên và môi trường</v>
          </cell>
          <cell r="C1133" t="str">
            <v>1603114</v>
          </cell>
        </row>
        <row r="1134">
          <cell r="B1134" t="str">
            <v>Kinh tế vi mô</v>
          </cell>
          <cell r="C1134" t="str">
            <v>1603115</v>
          </cell>
        </row>
        <row r="1135">
          <cell r="B1135" t="str">
            <v>Kinh tế vi mô</v>
          </cell>
          <cell r="C1135" t="str">
            <v>1603115</v>
          </cell>
        </row>
        <row r="1136">
          <cell r="B1136" t="str">
            <v>Kinh tế vi mô</v>
          </cell>
          <cell r="C1136" t="str">
            <v>1603115</v>
          </cell>
        </row>
        <row r="1137">
          <cell r="B1137" t="str">
            <v>Kinh tế vi mô</v>
          </cell>
          <cell r="C1137" t="str">
            <v>1603115</v>
          </cell>
        </row>
        <row r="1138">
          <cell r="B1138" t="str">
            <v>Kinh tế vĩ mô</v>
          </cell>
          <cell r="C1138" t="str">
            <v>1603116</v>
          </cell>
        </row>
        <row r="1139">
          <cell r="B1139" t="str">
            <v>Kinh tế vĩ mô</v>
          </cell>
          <cell r="C1139" t="str">
            <v>1603116</v>
          </cell>
        </row>
        <row r="1140">
          <cell r="B1140" t="str">
            <v>Kinh tế vĩ mô</v>
          </cell>
          <cell r="C1140" t="str">
            <v>1603116</v>
          </cell>
        </row>
        <row r="1141">
          <cell r="B1141" t="str">
            <v>Kinh tế vĩ mô</v>
          </cell>
          <cell r="C1141" t="str">
            <v>1603116</v>
          </cell>
        </row>
        <row r="1142">
          <cell r="B1142" t="str">
            <v>Kỹ năng làm việc nhóm</v>
          </cell>
          <cell r="C1142" t="str">
            <v>1603117</v>
          </cell>
        </row>
        <row r="1143">
          <cell r="B1143" t="str">
            <v>Kỹ năng làm việc nhóm</v>
          </cell>
          <cell r="C1143" t="str">
            <v>1603117</v>
          </cell>
        </row>
        <row r="1144">
          <cell r="B1144" t="str">
            <v>Kỹ năng làm việc nhóm</v>
          </cell>
          <cell r="C1144" t="str">
            <v>1603117</v>
          </cell>
        </row>
        <row r="1145">
          <cell r="B1145" t="str">
            <v>Kỹ năng lãnh đạo và tạo động lực lao động</v>
          </cell>
          <cell r="C1145" t="str">
            <v>1603118</v>
          </cell>
        </row>
        <row r="1146">
          <cell r="B1146" t="str">
            <v>Lập và phân tích dự án</v>
          </cell>
          <cell r="C1146" t="str">
            <v>1603119</v>
          </cell>
        </row>
        <row r="1147">
          <cell r="B1147" t="str">
            <v>Lập và phân tích dự án</v>
          </cell>
          <cell r="C1147" t="str">
            <v>1603119</v>
          </cell>
        </row>
        <row r="1148">
          <cell r="B1148" t="str">
            <v>Lập và phân tích dự án đầu tư</v>
          </cell>
          <cell r="C1148" t="str">
            <v>1603120</v>
          </cell>
        </row>
        <row r="1149">
          <cell r="B1149" t="str">
            <v>Lập và phân tích dự án đầu tư</v>
          </cell>
          <cell r="C1149" t="str">
            <v>1603120</v>
          </cell>
        </row>
        <row r="1150">
          <cell r="B1150" t="str">
            <v>Lịch sử kinh tế thế giới</v>
          </cell>
          <cell r="C1150" t="str">
            <v>1603121</v>
          </cell>
        </row>
        <row r="1151">
          <cell r="B1151" t="str">
            <v>Lịch sử kinh tế thế giới</v>
          </cell>
          <cell r="C1151" t="str">
            <v>1603121</v>
          </cell>
        </row>
        <row r="1152">
          <cell r="B1152" t="str">
            <v>Lịch sử kinh tế thế giới</v>
          </cell>
          <cell r="C1152" t="str">
            <v>1603121</v>
          </cell>
        </row>
        <row r="1153">
          <cell r="B1153" t="str">
            <v>Lịch sử kinh tế thế giới</v>
          </cell>
          <cell r="C1153" t="str">
            <v>1603121</v>
          </cell>
        </row>
        <row r="1154">
          <cell r="B1154" t="str">
            <v>Lịch sử kinh tế thế giới</v>
          </cell>
          <cell r="C1154" t="str">
            <v>1603121</v>
          </cell>
        </row>
        <row r="1155">
          <cell r="B1155" t="str">
            <v>Lịch sử kinh tế thế giới</v>
          </cell>
          <cell r="C1155" t="str">
            <v>1603121</v>
          </cell>
        </row>
        <row r="1156">
          <cell r="B1156" t="str">
            <v>Lý thuyết thống kê</v>
          </cell>
          <cell r="C1156" t="str">
            <v>1603122</v>
          </cell>
        </row>
        <row r="1157">
          <cell r="B1157" t="str">
            <v>Lý thuyết thống kê</v>
          </cell>
          <cell r="C1157" t="str">
            <v>1603122</v>
          </cell>
        </row>
        <row r="1158">
          <cell r="B1158" t="str">
            <v>Lý thuyết thống kê</v>
          </cell>
          <cell r="C1158" t="str">
            <v>1603122</v>
          </cell>
        </row>
        <row r="1159">
          <cell r="B1159" t="str">
            <v>Lý thuyết thống kê</v>
          </cell>
          <cell r="C1159" t="str">
            <v>1603122</v>
          </cell>
        </row>
        <row r="1160">
          <cell r="B1160" t="str">
            <v>Marketing căn bản</v>
          </cell>
          <cell r="C1160" t="str">
            <v>1603123</v>
          </cell>
        </row>
        <row r="1161">
          <cell r="B1161" t="str">
            <v>Marketing căn bản</v>
          </cell>
          <cell r="C1161" t="str">
            <v>1603123</v>
          </cell>
        </row>
        <row r="1162">
          <cell r="B1162" t="str">
            <v>Marketing căn bản</v>
          </cell>
          <cell r="C1162" t="str">
            <v>1603123</v>
          </cell>
        </row>
        <row r="1163">
          <cell r="B1163" t="str">
            <v>Marketing căn bản</v>
          </cell>
          <cell r="C1163" t="str">
            <v>1603123</v>
          </cell>
        </row>
        <row r="1164">
          <cell r="B1164" t="str">
            <v>Marketing ngân hàng</v>
          </cell>
          <cell r="C1164" t="str">
            <v>1603126</v>
          </cell>
        </row>
        <row r="1165">
          <cell r="B1165" t="str">
            <v>Ngân hàng thương mại</v>
          </cell>
          <cell r="C1165" t="str">
            <v>1603127</v>
          </cell>
        </row>
        <row r="1166">
          <cell r="B1166" t="str">
            <v>Ngân hàng Trung ương</v>
          </cell>
          <cell r="C1166" t="str">
            <v>1603128</v>
          </cell>
        </row>
        <row r="1167">
          <cell r="B1167" t="str">
            <v>Nghiệp vụ kinh doanh ngân hàng</v>
          </cell>
          <cell r="C1167" t="str">
            <v>1603129</v>
          </cell>
        </row>
        <row r="1168">
          <cell r="B1168" t="str">
            <v>Nghiệp vụ tín dụng ngân hàng thương mại</v>
          </cell>
          <cell r="C1168" t="str">
            <v>1603130</v>
          </cell>
        </row>
        <row r="1169">
          <cell r="B1169" t="str">
            <v>Phân tích đầu tư chứng khoán</v>
          </cell>
          <cell r="C1169" t="str">
            <v>1603131</v>
          </cell>
        </row>
        <row r="1170">
          <cell r="B1170" t="str">
            <v>Phân tích đầu tư chứng khoán</v>
          </cell>
          <cell r="C1170" t="str">
            <v>1603131</v>
          </cell>
        </row>
        <row r="1171">
          <cell r="B1171" t="str">
            <v>Phân tích tài chính doanh nghiệp</v>
          </cell>
          <cell r="C1171" t="str">
            <v>1603133</v>
          </cell>
        </row>
        <row r="1172">
          <cell r="B1172" t="str">
            <v>Quản lý chất lượng sản phẩm</v>
          </cell>
          <cell r="C1172" t="str">
            <v>1603134</v>
          </cell>
        </row>
        <row r="1173">
          <cell r="B1173" t="str">
            <v>Quản lý chất lượng sản phẩm</v>
          </cell>
          <cell r="C1173" t="str">
            <v>1603134</v>
          </cell>
        </row>
        <row r="1174">
          <cell r="B1174" t="str">
            <v>Quản lý danh mục đầu tư</v>
          </cell>
          <cell r="C1174" t="str">
            <v>1603135</v>
          </cell>
        </row>
        <row r="1175">
          <cell r="B1175" t="str">
            <v>Quản trị chất lượng</v>
          </cell>
          <cell r="C1175" t="str">
            <v>1603136</v>
          </cell>
        </row>
        <row r="1176">
          <cell r="B1176" t="str">
            <v>Quản trị doanh nghiệp</v>
          </cell>
          <cell r="C1176" t="str">
            <v>1603137</v>
          </cell>
        </row>
        <row r="1177">
          <cell r="B1177" t="str">
            <v>Quản trị học</v>
          </cell>
          <cell r="C1177" t="str">
            <v>1603138</v>
          </cell>
        </row>
        <row r="1178">
          <cell r="B1178" t="str">
            <v>Quản trị học</v>
          </cell>
          <cell r="C1178" t="str">
            <v>1603138</v>
          </cell>
        </row>
        <row r="1179">
          <cell r="B1179" t="str">
            <v>Quản trị học</v>
          </cell>
          <cell r="C1179" t="str">
            <v>1603138</v>
          </cell>
        </row>
        <row r="1180">
          <cell r="B1180" t="str">
            <v>Quản trị Marketing</v>
          </cell>
          <cell r="C1180" t="str">
            <v>1603139</v>
          </cell>
        </row>
        <row r="1181">
          <cell r="B1181" t="str">
            <v>Quản trị nhân lực</v>
          </cell>
          <cell r="C1181" t="str">
            <v>1603140</v>
          </cell>
        </row>
        <row r="1182">
          <cell r="B1182" t="str">
            <v>Quản trị sản xuất</v>
          </cell>
          <cell r="C1182" t="str">
            <v>1603141</v>
          </cell>
        </row>
        <row r="1183">
          <cell r="B1183" t="str">
            <v>Quản trị văn phòng</v>
          </cell>
          <cell r="C1183" t="str">
            <v>1603142</v>
          </cell>
        </row>
        <row r="1184">
          <cell r="B1184" t="str">
            <v>Quản trị văn phòng</v>
          </cell>
          <cell r="C1184" t="str">
            <v>1603142</v>
          </cell>
        </row>
        <row r="1185">
          <cell r="B1185" t="str">
            <v>Quản trị văn phòng</v>
          </cell>
          <cell r="C1185" t="str">
            <v>1603142</v>
          </cell>
        </row>
        <row r="1186">
          <cell r="B1186" t="str">
            <v>Quản trị văn phòng</v>
          </cell>
          <cell r="C1186" t="str">
            <v>1603142</v>
          </cell>
        </row>
        <row r="1187">
          <cell r="B1187" t="str">
            <v>Tài chính công</v>
          </cell>
          <cell r="C1187" t="str">
            <v>1603143</v>
          </cell>
        </row>
        <row r="1188">
          <cell r="B1188" t="str">
            <v>Tài chính công</v>
          </cell>
          <cell r="C1188" t="str">
            <v>1603143</v>
          </cell>
        </row>
        <row r="1189">
          <cell r="B1189" t="str">
            <v>Tài chính doanh nghiệp</v>
          </cell>
          <cell r="C1189" t="str">
            <v>1603144</v>
          </cell>
        </row>
        <row r="1190">
          <cell r="B1190" t="str">
            <v>Tài chính doanh nghiệp</v>
          </cell>
          <cell r="C1190" t="str">
            <v>1603144</v>
          </cell>
        </row>
        <row r="1191">
          <cell r="B1191" t="str">
            <v>Tài chính doanh nghiệp 1</v>
          </cell>
          <cell r="C1191" t="str">
            <v>1603145</v>
          </cell>
        </row>
        <row r="1192">
          <cell r="B1192" t="str">
            <v>Tài chính doanh nghiệp 2</v>
          </cell>
          <cell r="C1192" t="str">
            <v>1603146</v>
          </cell>
        </row>
        <row r="1193">
          <cell r="B1193" t="str">
            <v>Tài chính quốc tế</v>
          </cell>
          <cell r="C1193" t="str">
            <v>1603147</v>
          </cell>
        </row>
        <row r="1194">
          <cell r="B1194" t="str">
            <v>Tài chính tiền tệ</v>
          </cell>
          <cell r="C1194" t="str">
            <v>1603148</v>
          </cell>
        </row>
        <row r="1195">
          <cell r="B1195" t="str">
            <v>Tài chính tiền tệ</v>
          </cell>
          <cell r="C1195" t="str">
            <v>1603148</v>
          </cell>
        </row>
        <row r="1196">
          <cell r="B1196" t="str">
            <v>Tài chính tiền tệ</v>
          </cell>
          <cell r="C1196" t="str">
            <v>1603148</v>
          </cell>
        </row>
        <row r="1197">
          <cell r="B1197" t="str">
            <v>Tài chính tiền tệ</v>
          </cell>
          <cell r="C1197" t="str">
            <v>1603148</v>
          </cell>
        </row>
        <row r="1198">
          <cell r="B1198" t="str">
            <v>Tin học quản lý tài chính</v>
          </cell>
          <cell r="C1198" t="str">
            <v>1603149</v>
          </cell>
        </row>
        <row r="1199">
          <cell r="B1199" t="str">
            <v>Tin quản trị</v>
          </cell>
          <cell r="C1199" t="str">
            <v>1603150</v>
          </cell>
        </row>
        <row r="1200">
          <cell r="B1200" t="str">
            <v>Toán tài chính</v>
          </cell>
          <cell r="C1200" t="str">
            <v>1603151</v>
          </cell>
        </row>
        <row r="1201">
          <cell r="B1201" t="str">
            <v>Toán tài chính</v>
          </cell>
          <cell r="C1201" t="str">
            <v>1603151</v>
          </cell>
        </row>
        <row r="1202">
          <cell r="B1202" t="str">
            <v>Tổ chức và quản lý sản xuất</v>
          </cell>
          <cell r="C1202" t="str">
            <v>1603152</v>
          </cell>
        </row>
        <row r="1203">
          <cell r="B1203" t="str">
            <v>Tổ chức và quản lý sản xuất</v>
          </cell>
          <cell r="C1203" t="str">
            <v>1603152</v>
          </cell>
        </row>
        <row r="1204">
          <cell r="B1204" t="str">
            <v>Tổ chức và quản lý sản xuất</v>
          </cell>
          <cell r="C1204" t="str">
            <v>1603152</v>
          </cell>
        </row>
        <row r="1205">
          <cell r="B1205" t="str">
            <v>Thanh toán quốc tế</v>
          </cell>
          <cell r="C1205" t="str">
            <v>1603153</v>
          </cell>
        </row>
        <row r="1206">
          <cell r="B1206" t="str">
            <v>Thanh toán quốc tế</v>
          </cell>
          <cell r="C1206" t="str">
            <v>1603153</v>
          </cell>
        </row>
        <row r="1207">
          <cell r="B1207" t="str">
            <v>Thanh toán quốc tế trong du lịch</v>
          </cell>
          <cell r="C1207" t="str">
            <v>1603154</v>
          </cell>
        </row>
        <row r="1208">
          <cell r="B1208" t="str">
            <v>Thanh toán quốc tế trong du lịch</v>
          </cell>
          <cell r="C1208" t="str">
            <v>1603154</v>
          </cell>
        </row>
        <row r="1209">
          <cell r="B1209" t="str">
            <v>Thị trường chứng khoán</v>
          </cell>
          <cell r="C1209" t="str">
            <v>1603155</v>
          </cell>
        </row>
        <row r="1210">
          <cell r="B1210" t="str">
            <v>Thị trường chứng khoán</v>
          </cell>
          <cell r="C1210" t="str">
            <v>1603155</v>
          </cell>
        </row>
        <row r="1211">
          <cell r="B1211" t="str">
            <v>Thị trường chứng khoán</v>
          </cell>
          <cell r="C1211" t="str">
            <v>1603155</v>
          </cell>
        </row>
        <row r="1212">
          <cell r="B1212" t="str">
            <v>Thống kê doanh nghiệp </v>
          </cell>
          <cell r="C1212" t="str">
            <v>1603156</v>
          </cell>
        </row>
        <row r="1213">
          <cell r="B1213" t="str">
            <v>Thuế</v>
          </cell>
          <cell r="C1213" t="str">
            <v>1603157</v>
          </cell>
        </row>
        <row r="1214">
          <cell r="B1214" t="str">
            <v>Thực tập cơ sở ngành (Ngành Quản trị kinh doanh)</v>
          </cell>
          <cell r="C1214" t="str">
            <v>1603158</v>
          </cell>
        </row>
        <row r="1215">
          <cell r="B1215" t="str">
            <v>Thực tập cơ sở ngành (Ngành Tài chính ngân hàng)</v>
          </cell>
          <cell r="C1215" t="str">
            <v>1603159</v>
          </cell>
        </row>
        <row r="1216">
          <cell r="B1216" t="str">
            <v>Thực tập tốt nghiệp (Ngành Quản trị kinh doanh)</v>
          </cell>
          <cell r="C1216" t="str">
            <v>1603160</v>
          </cell>
        </row>
        <row r="1217">
          <cell r="B1217" t="str">
            <v>Thực tập tốt nghiệp (Ngành Tài chính - Ngân hàng)</v>
          </cell>
          <cell r="C1217" t="str">
            <v>1603161</v>
          </cell>
        </row>
        <row r="1218">
          <cell r="B1218" t="str">
            <v>Văn hóa doanh nghiệp</v>
          </cell>
          <cell r="C1218" t="str">
            <v>1603162</v>
          </cell>
        </row>
        <row r="1219">
          <cell r="B1219" t="str">
            <v>Văn hóa doanh nghiệp</v>
          </cell>
          <cell r="C1219" t="str">
            <v>1603162</v>
          </cell>
        </row>
        <row r="1220">
          <cell r="B1220" t="str">
            <v>Văn hóa doanh nghiệp</v>
          </cell>
          <cell r="C1220" t="str">
            <v>1603162</v>
          </cell>
        </row>
        <row r="1221">
          <cell r="B1221" t="str">
            <v>Văn hóa doanh nghiệp</v>
          </cell>
          <cell r="C1221" t="str">
            <v>1603162</v>
          </cell>
        </row>
        <row r="1222">
          <cell r="B1222" t="str">
            <v>Xác định rủi ro và áp dụng các quy trình quản lý rủi ro</v>
          </cell>
          <cell r="C1222" t="str">
            <v>1603163</v>
          </cell>
        </row>
        <row r="1223">
          <cell r="B1223" t="str">
            <v>Xử lý và duy trì hệ thống thông tin tại nơi làm việc</v>
          </cell>
          <cell r="C1223" t="str">
            <v>1603164</v>
          </cell>
        </row>
        <row r="1224">
          <cell r="B1224" t="str">
            <v>Chiến lược phát triển nguồn nhân lực</v>
          </cell>
          <cell r="C1224" t="str">
            <v>1603165</v>
          </cell>
        </row>
        <row r="1225">
          <cell r="B1225" t="str">
            <v>Chiến lược phát triển nguồn nhân lực</v>
          </cell>
          <cell r="C1225" t="str">
            <v>1603165</v>
          </cell>
        </row>
        <row r="1226">
          <cell r="B1226" t="str">
            <v>Chuyên đề chuyên sâu</v>
          </cell>
          <cell r="C1226" t="str">
            <v>1603166</v>
          </cell>
        </row>
        <row r="1227">
          <cell r="B1227" t="str">
            <v>Đánh giá thực hiện công việc</v>
          </cell>
          <cell r="C1227" t="str">
            <v>1603167</v>
          </cell>
        </row>
        <row r="1228">
          <cell r="B1228" t="str">
            <v>Đào tạo và phát triển nguồn nhân lực</v>
          </cell>
          <cell r="C1228" t="str">
            <v>1603168</v>
          </cell>
        </row>
        <row r="1229">
          <cell r="B1229" t="str">
            <v>Định mức lao động</v>
          </cell>
          <cell r="C1229" t="str">
            <v>1603169</v>
          </cell>
        </row>
        <row r="1230">
          <cell r="B1230" t="str">
            <v>Đồ án/ khóa luận tốt nghiệp (ngành Quản trị nhân lực)</v>
          </cell>
          <cell r="C1230" t="str">
            <v>1603170</v>
          </cell>
        </row>
        <row r="1231">
          <cell r="B1231" t="str">
            <v>Hành vi tổ chức</v>
          </cell>
          <cell r="C1231" t="str">
            <v>1603171</v>
          </cell>
        </row>
        <row r="1232">
          <cell r="B1232" t="str">
            <v>Kinh tế nguồn nhân lực</v>
          </cell>
          <cell r="C1232" t="str">
            <v>1603172</v>
          </cell>
        </row>
        <row r="1233">
          <cell r="B1233" t="str">
            <v>Kỹ năng lãnh đạo</v>
          </cell>
          <cell r="C1233" t="str">
            <v>1603173</v>
          </cell>
        </row>
        <row r="1234">
          <cell r="B1234" t="str">
            <v>Kỹ năng lãnh đạo</v>
          </cell>
          <cell r="C1234" t="str">
            <v>1603173</v>
          </cell>
        </row>
        <row r="1235">
          <cell r="B1235" t="str">
            <v>Kỹ năng tổ chức và điều hành cuộc họp</v>
          </cell>
          <cell r="C1235" t="str">
            <v>1603174</v>
          </cell>
        </row>
        <row r="1236">
          <cell r="B1236" t="str">
            <v>Pháp luật về lao động</v>
          </cell>
          <cell r="C1236" t="str">
            <v>1603175</v>
          </cell>
        </row>
        <row r="1237">
          <cell r="B1237" t="str">
            <v>Pháp luật về lao động</v>
          </cell>
          <cell r="C1237" t="str">
            <v>1603175</v>
          </cell>
        </row>
        <row r="1238">
          <cell r="B1238" t="str">
            <v>Quan hệ công chúng</v>
          </cell>
          <cell r="C1238" t="str">
            <v>1603176</v>
          </cell>
        </row>
        <row r="1239">
          <cell r="B1239" t="str">
            <v>Quan hệ công chúng</v>
          </cell>
          <cell r="C1239" t="str">
            <v>1603176</v>
          </cell>
        </row>
        <row r="1240">
          <cell r="B1240" t="str">
            <v>Quan hệ lao động</v>
          </cell>
          <cell r="C1240" t="str">
            <v>1603177</v>
          </cell>
        </row>
        <row r="1241">
          <cell r="B1241" t="str">
            <v>Quản trị nhân lực đại cương</v>
          </cell>
          <cell r="C1241" t="str">
            <v>1603178</v>
          </cell>
        </row>
        <row r="1242">
          <cell r="B1242" t="str">
            <v>Tin học ứng dụng trong quản trị nhân lực</v>
          </cell>
          <cell r="C1242" t="str">
            <v>1603179</v>
          </cell>
        </row>
        <row r="1243">
          <cell r="B1243" t="str">
            <v>Tuyển dụng nguồn nhân lực</v>
          </cell>
          <cell r="C1243" t="str">
            <v>1603180</v>
          </cell>
        </row>
        <row r="1244">
          <cell r="B1244" t="str">
            <v>Tuyển dụng nguồn nhân lực</v>
          </cell>
          <cell r="C1244" t="str">
            <v>1603180</v>
          </cell>
        </row>
        <row r="1245">
          <cell r="B1245" t="str">
            <v>Thiết kế và phân tích công việc</v>
          </cell>
          <cell r="C1245" t="str">
            <v>1603181</v>
          </cell>
        </row>
        <row r="1246">
          <cell r="B1246" t="str">
            <v>Thù lao và phúc lợi</v>
          </cell>
          <cell r="C1246" t="str">
            <v>1603182</v>
          </cell>
        </row>
        <row r="1247">
          <cell r="B1247" t="str">
            <v>Thực tập cơ sở ngành (Ngành Quản trị nhân lựcc)</v>
          </cell>
          <cell r="C1247" t="str">
            <v>1603183</v>
          </cell>
        </row>
        <row r="1248">
          <cell r="B1248" t="str">
            <v>Thực tập tốt nghiệp (ngành Quản trị nhân lực)</v>
          </cell>
          <cell r="C1248" t="str">
            <v>1603184</v>
          </cell>
        </row>
        <row r="1249">
          <cell r="B1249" t="str">
            <v>Xác định rủi ro và áp dụng quy trình xử lý rủi ro</v>
          </cell>
          <cell r="C1249" t="str">
            <v>1603185</v>
          </cell>
        </row>
        <row r="1250">
          <cell r="B1250" t="str">
            <v>Thực hành cắt gọt 1</v>
          </cell>
          <cell r="C1250" t="str">
            <v>2303101</v>
          </cell>
        </row>
        <row r="1251">
          <cell r="B1251" t="str">
            <v>Thực hành cắt gọt 1</v>
          </cell>
          <cell r="C1251" t="str">
            <v>2303101</v>
          </cell>
        </row>
        <row r="1252">
          <cell r="B1252" t="str">
            <v>Thực hành cắt gọt 2</v>
          </cell>
          <cell r="C1252" t="str">
            <v>2303102</v>
          </cell>
        </row>
        <row r="1253">
          <cell r="B1253" t="str">
            <v>Thực hành cơ khí cơ bản</v>
          </cell>
          <cell r="C1253" t="str">
            <v>2303103</v>
          </cell>
        </row>
        <row r="1254">
          <cell r="B1254" t="str">
            <v>Thực hành Nguội</v>
          </cell>
          <cell r="C1254" t="str">
            <v>2303104</v>
          </cell>
        </row>
        <row r="1255">
          <cell r="B1255" t="str">
            <v>Thực hành Nguội</v>
          </cell>
          <cell r="C1255" t="str">
            <v>2303104</v>
          </cell>
        </row>
        <row r="1256">
          <cell r="B1256" t="str">
            <v>Thực hành CNC</v>
          </cell>
          <cell r="C1256" t="str">
            <v>2303105</v>
          </cell>
        </row>
        <row r="1257">
          <cell r="B1257" t="str">
            <v>Thực hành CNC</v>
          </cell>
          <cell r="C1257" t="str">
            <v>2303105</v>
          </cell>
        </row>
        <row r="1258">
          <cell r="B1258" t="str">
            <v>Thực hành Hàn</v>
          </cell>
          <cell r="C1258" t="str">
            <v>2503101</v>
          </cell>
        </row>
        <row r="1259">
          <cell r="B1259" t="str">
            <v>An ninh mạng viễn thông</v>
          </cell>
          <cell r="C1259" t="str">
            <v>0803163</v>
          </cell>
        </row>
        <row r="1260">
          <cell r="B1260" t="str">
            <v>Báo hiệu và điều khiển kết nối</v>
          </cell>
          <cell r="C1260" t="str">
            <v>0803164</v>
          </cell>
        </row>
        <row r="1261">
          <cell r="B1261" t="str">
            <v>Đa truy nhập vô tuyến</v>
          </cell>
          <cell r="C1261" t="str">
            <v>0803165</v>
          </cell>
        </row>
        <row r="1262">
          <cell r="B1262" t="str">
            <v>Đồ án Truyền thông và mạng máy tính 1</v>
          </cell>
          <cell r="C1262" t="str">
            <v>0803166</v>
          </cell>
        </row>
        <row r="1263">
          <cell r="B1263" t="str">
            <v>Đồ án Truyền thông và mạng máy tính 2</v>
          </cell>
          <cell r="C1263" t="str">
            <v>0803167</v>
          </cell>
        </row>
        <row r="1264">
          <cell r="B1264" t="str">
            <v>Đồ án/ khóa luận tốt nghiệp (Ngành Truyền thông và mạng máy tính)</v>
          </cell>
          <cell r="C1264" t="str">
            <v>0803168</v>
          </cell>
        </row>
        <row r="1265">
          <cell r="B1265" t="str">
            <v>Hệ thống thông tin vô tuyến</v>
          </cell>
          <cell r="C1265" t="str">
            <v>0803169</v>
          </cell>
        </row>
        <row r="1266">
          <cell r="B1266" t="str">
            <v>Kỹ thuật đo lường điện tử</v>
          </cell>
          <cell r="C1266" t="str">
            <v>0803170</v>
          </cell>
        </row>
        <row r="1267">
          <cell r="B1267" t="str">
            <v>Kỹ thuật truyền dẫn</v>
          </cell>
          <cell r="C1267" t="str">
            <v>0803171</v>
          </cell>
        </row>
        <row r="1268">
          <cell r="B1268" t="str">
            <v>Kỹ thuật truyền thông wireless</v>
          </cell>
          <cell r="C1268" t="str">
            <v>0803172</v>
          </cell>
        </row>
        <row r="1269">
          <cell r="B1269" t="str">
            <v>Lọc thích nghi và tối ưu</v>
          </cell>
          <cell r="C1269" t="str">
            <v>0803173</v>
          </cell>
        </row>
        <row r="1270">
          <cell r="B1270" t="str">
            <v>Mô phỏng hệ thống thông tin</v>
          </cell>
          <cell r="C1270" t="str">
            <v>0803174</v>
          </cell>
        </row>
        <row r="1271">
          <cell r="B1271" t="str">
            <v>Phân tích và thiết kế hệ thống thông tin</v>
          </cell>
          <cell r="C1271" t="str">
            <v>0803175</v>
          </cell>
        </row>
        <row r="1272">
          <cell r="B1272" t="str">
            <v>Tín hiệu và hệ thống thông tin</v>
          </cell>
          <cell r="C1272" t="str">
            <v>0803176</v>
          </cell>
        </row>
        <row r="1273">
          <cell r="B1273" t="str">
            <v>Thiết bị truyền thông và mạng</v>
          </cell>
          <cell r="C1273" t="str">
            <v>0803177</v>
          </cell>
        </row>
        <row r="1274">
          <cell r="B1274" t="str">
            <v>Thiết kế mạch tần số cao</v>
          </cell>
          <cell r="C1274" t="str">
            <v>0803178</v>
          </cell>
        </row>
        <row r="1275">
          <cell r="B1275" t="str">
            <v>Thông tin quang</v>
          </cell>
          <cell r="C1275" t="str">
            <v>0803179</v>
          </cell>
        </row>
        <row r="1276">
          <cell r="B1276" t="str">
            <v>Thông tin vệ tinh</v>
          </cell>
          <cell r="C1276" t="str">
            <v>0803180</v>
          </cell>
        </row>
        <row r="1277">
          <cell r="B1277" t="str">
            <v>Thực tập tốt nghiệp (Ngành Truyền thông và mạng máy tính)</v>
          </cell>
          <cell r="C1277" t="str">
            <v>0803181</v>
          </cell>
        </row>
        <row r="1278">
          <cell r="B1278" t="str">
            <v>Truyền thông đa phương tiện</v>
          </cell>
          <cell r="C1278" t="str">
            <v>0803182</v>
          </cell>
        </row>
        <row r="1279">
          <cell r="B1279" t="str">
            <v>Truyền thông số</v>
          </cell>
          <cell r="C1279" t="str">
            <v>0803183</v>
          </cell>
        </row>
        <row r="1280">
          <cell r="B1280" t="str">
            <v>Chuẩn mực kế toán công</v>
          </cell>
          <cell r="C1280" t="str">
            <v>1103140</v>
          </cell>
        </row>
        <row r="1281">
          <cell r="B1281" t="str">
            <v>Đồ án/ khóa luận tốt nghiệp (Chuyên ngành Thẩm định giá)</v>
          </cell>
          <cell r="C1281" t="str">
            <v>1103141</v>
          </cell>
        </row>
        <row r="1282">
          <cell r="B1282" t="str">
            <v>Kế toán bảo hiểm xã hội</v>
          </cell>
          <cell r="C1282" t="str">
            <v>1103142</v>
          </cell>
        </row>
        <row r="1283">
          <cell r="B1283" t="str">
            <v>Kế toán định giá tài sản doanh nghiệp</v>
          </cell>
          <cell r="C1283" t="str">
            <v>1103143</v>
          </cell>
        </row>
        <row r="1284">
          <cell r="B1284" t="str">
            <v>Kế toán ngân sách tại cơ quan thuế, hải quan</v>
          </cell>
          <cell r="C1284" t="str">
            <v>1103144</v>
          </cell>
        </row>
        <row r="1285">
          <cell r="B1285" t="str">
            <v>Kế toán ngân sách và tài chính xã, phường</v>
          </cell>
          <cell r="C1285" t="str">
            <v>1103145</v>
          </cell>
        </row>
        <row r="1286">
          <cell r="B1286" t="str">
            <v>Kế toán nghiệp vụ kho bạc</v>
          </cell>
          <cell r="C1286" t="str">
            <v>1103146</v>
          </cell>
        </row>
        <row r="1287">
          <cell r="B1287" t="str">
            <v>Kế toán xây lắp</v>
          </cell>
          <cell r="C1287" t="str">
            <v>1103147</v>
          </cell>
        </row>
        <row r="1288">
          <cell r="B1288" t="str">
            <v>Kỹ năng nghề nghiệp kế toán, kiểm toán</v>
          </cell>
          <cell r="C1288" t="str">
            <v>1103148</v>
          </cell>
        </row>
        <row r="1289">
          <cell r="B1289" t="str">
            <v>Nguyên lý hình thành giá cả thị trường</v>
          </cell>
          <cell r="C1289" t="str">
            <v>1103149</v>
          </cell>
        </row>
        <row r="1290">
          <cell r="B1290" t="str">
            <v>Nguyên lý thẩm định giá</v>
          </cell>
          <cell r="C1290" t="str">
            <v>1103150</v>
          </cell>
        </row>
        <row r="1291">
          <cell r="B1291" t="str">
            <v>Những vấn đề pháp luật có liên quan đến thẩm định giá</v>
          </cell>
          <cell r="C1291" t="str">
            <v>1103151</v>
          </cell>
        </row>
        <row r="1292">
          <cell r="B1292" t="str">
            <v>Tổ chức thẩm định giá</v>
          </cell>
          <cell r="C1292" t="str">
            <v>1103152</v>
          </cell>
        </row>
        <row r="1293">
          <cell r="B1293" t="str">
            <v>Thẩm định giá bất động sản</v>
          </cell>
          <cell r="C1293" t="str">
            <v>1103153</v>
          </cell>
        </row>
        <row r="1294">
          <cell r="B1294" t="str">
            <v>Thẩm định giá máy móc thiết bị</v>
          </cell>
          <cell r="C1294" t="str">
            <v>1103154</v>
          </cell>
        </row>
        <row r="1295">
          <cell r="B1295" t="str">
            <v>Thẩm định giá tài sản vô hình</v>
          </cell>
          <cell r="C1295" t="str">
            <v>1103155</v>
          </cell>
        </row>
        <row r="1296">
          <cell r="B1296" t="str">
            <v>Thẩm định giá trị doanh nghiệp</v>
          </cell>
          <cell r="C1296" t="str">
            <v>1103156</v>
          </cell>
        </row>
        <row r="1297">
          <cell r="B1297" t="str">
            <v>Thực tập cơ sở ngành (Chuyên ngành Thẩm định giá)</v>
          </cell>
          <cell r="C1297" t="str">
            <v>1103157</v>
          </cell>
        </row>
        <row r="1298">
          <cell r="B1298" t="str">
            <v>Thực tập tốt nghiệp (Chuyên ngành Thẩm định giá)</v>
          </cell>
          <cell r="C1298" t="str">
            <v>1103158</v>
          </cell>
        </row>
        <row r="1299">
          <cell r="B1299" t="str">
            <v>Đồ án/ khóa luận tốt nghiệp (Ngành Marketing)</v>
          </cell>
          <cell r="C1299" t="str">
            <v>1603204</v>
          </cell>
        </row>
        <row r="1300">
          <cell r="B1300" t="str">
            <v>E - Marketing</v>
          </cell>
          <cell r="C1300" t="str">
            <v>1603186</v>
          </cell>
        </row>
        <row r="1301">
          <cell r="B1301" t="str">
            <v>E - Marketing</v>
          </cell>
          <cell r="C1301" t="str">
            <v>1603186</v>
          </cell>
        </row>
        <row r="1302">
          <cell r="B1302" t="str">
            <v>Hành vi người tiêu dùng</v>
          </cell>
          <cell r="C1302" t="str">
            <v>1603187</v>
          </cell>
        </row>
        <row r="1303">
          <cell r="B1303" t="str">
            <v>Hành vi người tiêu dùng</v>
          </cell>
          <cell r="C1303" t="str">
            <v>1603187</v>
          </cell>
        </row>
        <row r="1304">
          <cell r="B1304" t="str">
            <v>Marketing quốc tế</v>
          </cell>
          <cell r="C1304" t="str">
            <v>1603188</v>
          </cell>
        </row>
        <row r="1305">
          <cell r="B1305" t="str">
            <v>Marketing thị trường là tổ chức</v>
          </cell>
          <cell r="C1305" t="str">
            <v>1603189</v>
          </cell>
        </row>
        <row r="1306">
          <cell r="B1306" t="str">
            <v>Nghiên cứu marketing</v>
          </cell>
          <cell r="C1306" t="str">
            <v>1603190</v>
          </cell>
        </row>
        <row r="1307">
          <cell r="B1307" t="str">
            <v>Nghiên cứu marketing</v>
          </cell>
          <cell r="C1307" t="str">
            <v>1603190</v>
          </cell>
        </row>
        <row r="1308">
          <cell r="B1308" t="str">
            <v>Quản trị bán hàng</v>
          </cell>
          <cell r="C1308" t="str">
            <v>1603191</v>
          </cell>
        </row>
        <row r="1309">
          <cell r="B1309" t="str">
            <v>Quản trị danh mục sản phẩm</v>
          </cell>
          <cell r="C1309" t="str">
            <v>1603192</v>
          </cell>
        </row>
        <row r="1310">
          <cell r="B1310" t="str">
            <v>Quản trị giá</v>
          </cell>
          <cell r="C1310" t="str">
            <v>1603193</v>
          </cell>
        </row>
        <row r="1311">
          <cell r="B1311" t="str">
            <v>Quản trị kênh phân phối</v>
          </cell>
          <cell r="C1311" t="str">
            <v>1603194</v>
          </cell>
        </row>
        <row r="1312">
          <cell r="B1312" t="str">
            <v>Quản trị quan hệ khách hàng</v>
          </cell>
          <cell r="C1312" t="str">
            <v>1603195</v>
          </cell>
        </row>
        <row r="1313">
          <cell r="B1313" t="str">
            <v>Quản trị quan hệ khách hàng</v>
          </cell>
          <cell r="C1313" t="str">
            <v>1603195</v>
          </cell>
        </row>
        <row r="1314">
          <cell r="B1314" t="str">
            <v>Quản trị sản phẩm</v>
          </cell>
          <cell r="C1314" t="str">
            <v>1603196</v>
          </cell>
        </row>
        <row r="1315">
          <cell r="B1315" t="str">
            <v>Quản trị thương hiệu </v>
          </cell>
          <cell r="C1315" t="str">
            <v>1603197</v>
          </cell>
        </row>
        <row r="1316">
          <cell r="B1316" t="str">
            <v>Quản trị truyền thông marketing kết hợp</v>
          </cell>
          <cell r="C1316" t="str">
            <v>1603198</v>
          </cell>
        </row>
        <row r="1317">
          <cell r="B1317" t="str">
            <v>Tin học ứng dụng marketing</v>
          </cell>
          <cell r="C1317" t="str">
            <v>1603199</v>
          </cell>
        </row>
        <row r="1318">
          <cell r="B1318" t="str">
            <v>Tổ chức sự kiện thời trang</v>
          </cell>
          <cell r="C1318" t="str">
            <v>1603200</v>
          </cell>
        </row>
        <row r="1319">
          <cell r="B1319" t="str">
            <v>Thực tập cơ sở ngành (Ngành Marketing)</v>
          </cell>
          <cell r="C1319" t="str">
            <v>1603201</v>
          </cell>
        </row>
        <row r="1320">
          <cell r="B1320" t="str">
            <v>Thực tập tốt nghiệp (Ngành Marketing)</v>
          </cell>
          <cell r="C1320" t="str">
            <v>1603202</v>
          </cell>
        </row>
        <row r="1321">
          <cell r="B1321" t="str">
            <v>Công nghệ may</v>
          </cell>
          <cell r="C1321" t="str">
            <v>0403183</v>
          </cell>
        </row>
        <row r="1322">
          <cell r="B1322" t="str">
            <v>Đồ án/ khóa luận tốt nghiệp (Chuyên ngành Thiết kế và kinh doanh thời trang)</v>
          </cell>
          <cell r="C1322" t="str">
            <v>0403184</v>
          </cell>
        </row>
        <row r="1323">
          <cell r="B1323" t="str">
            <v>Sản xuất tinh gọn</v>
          </cell>
          <cell r="C1323" t="str">
            <v>0403185</v>
          </cell>
        </row>
        <row r="1324">
          <cell r="B1324" t="str">
            <v>Thực hành công nghệ may</v>
          </cell>
          <cell r="C1324" t="str">
            <v>0403186</v>
          </cell>
        </row>
        <row r="1325">
          <cell r="B1325" t="str">
            <v>Thực tập tốt nghiệp (Chuyên Ngành Thiết kế và kinh doanh thời trang)</v>
          </cell>
          <cell r="C1325" t="str">
            <v>0403187</v>
          </cell>
        </row>
        <row r="1326">
          <cell r="B1326" t="str">
            <v>Tin học ứng dụng trong thiết kế trang phục</v>
          </cell>
          <cell r="C1326" t="str">
            <v>0403188</v>
          </cell>
        </row>
        <row r="1327">
          <cell r="B1327" t="str">
            <v>Tiếng Anh May và Thiết kế thời trang</v>
          </cell>
          <cell r="C1327" t="str">
            <v>1303187</v>
          </cell>
        </row>
        <row r="1328">
          <cell r="B1328" t="str">
            <v>Tiếng Anh May và Thiết kế thời trang</v>
          </cell>
          <cell r="C1328" t="str">
            <v>1303187</v>
          </cell>
        </row>
        <row r="1329">
          <cell r="B1329" t="str">
            <v>Tiếng Anh May và Thiết kế thời trang</v>
          </cell>
          <cell r="C1329" t="str">
            <v>1303187</v>
          </cell>
        </row>
        <row r="1330">
          <cell r="B1330" t="str">
            <v>Tiếng Anh May và Thiết kế thời trang 1</v>
          </cell>
          <cell r="C1330" t="str">
            <v>1303182</v>
          </cell>
        </row>
        <row r="1331">
          <cell r="B1331" t="str">
            <v>Tiếng Anh May và Thiết kế thời trang 1</v>
          </cell>
          <cell r="C1331" t="str">
            <v>1303182</v>
          </cell>
        </row>
        <row r="1332">
          <cell r="B1332" t="str">
            <v>Tiếng Anh May và Thiết kế thời trang 1</v>
          </cell>
          <cell r="C1332" t="str">
            <v>1303182</v>
          </cell>
        </row>
        <row r="1333">
          <cell r="B1333" t="str">
            <v>Tiếng Anh May và Thiết kế thời trang 2</v>
          </cell>
          <cell r="C1333" t="str">
            <v>1303183</v>
          </cell>
        </row>
        <row r="1334">
          <cell r="B1334" t="str">
            <v>Tiếng Anh May và Thiết kế thời trang 2</v>
          </cell>
          <cell r="C1334" t="str">
            <v>1303183</v>
          </cell>
        </row>
        <row r="1335">
          <cell r="B1335" t="str">
            <v>Tiếng Anh May và Thiết kế thời trang 2</v>
          </cell>
          <cell r="C1335" t="str">
            <v>1303183</v>
          </cell>
        </row>
        <row r="1336">
          <cell r="B1336" t="str">
            <v>Tiếng Anh May và Thiết kế thời trang 3</v>
          </cell>
          <cell r="C1336" t="str">
            <v>1303184</v>
          </cell>
        </row>
        <row r="1337">
          <cell r="B1337" t="str">
            <v>Tiếng Anh May và Thiết kế thời trang 3</v>
          </cell>
          <cell r="C1337" t="str">
            <v>1303184</v>
          </cell>
        </row>
        <row r="1338">
          <cell r="B1338" t="str">
            <v>Tiếng Anh May và Thiết kế thời trang 3</v>
          </cell>
          <cell r="C1338" t="str">
            <v>1303184</v>
          </cell>
        </row>
        <row r="1339">
          <cell r="B1339" t="str">
            <v>Tiếng Anh May và Thiết kế thời trang 4</v>
          </cell>
          <cell r="C1339" t="str">
            <v>1303185</v>
          </cell>
        </row>
        <row r="1340">
          <cell r="B1340" t="str">
            <v>Tiếng Anh May và Thiết kế thời trang 4</v>
          </cell>
          <cell r="C1340" t="str">
            <v>1303185</v>
          </cell>
        </row>
        <row r="1341">
          <cell r="B1341" t="str">
            <v>Tiếng Anh May và Thiết kế thời trang 4</v>
          </cell>
          <cell r="C1341" t="str">
            <v>1303185</v>
          </cell>
        </row>
        <row r="1342">
          <cell r="B1342" t="str">
            <v>Tiếng Anh May và Thiết kế thời trang 5</v>
          </cell>
          <cell r="C1342" t="str">
            <v>1303186</v>
          </cell>
        </row>
        <row r="1343">
          <cell r="B1343" t="str">
            <v>Tiếng Anh May và Thiết kế thời trang 5</v>
          </cell>
          <cell r="C1343" t="str">
            <v>1303186</v>
          </cell>
        </row>
        <row r="1344">
          <cell r="B1344" t="str">
            <v>Tiếng Anh May và Thiết kế thời trang 5</v>
          </cell>
          <cell r="C1344" t="str">
            <v>1303186</v>
          </cell>
        </row>
        <row r="1345">
          <cell r="B1345" t="str">
            <v>Giáo dục thể chất 1.</v>
          </cell>
          <cell r="C1345" t="str">
            <v>0903111</v>
          </cell>
        </row>
        <row r="1346">
          <cell r="B1346" t="str">
            <v>Giáo dục thể chất 2.</v>
          </cell>
          <cell r="C1346" t="str">
            <v>0903112</v>
          </cell>
        </row>
        <row r="1347">
          <cell r="B1347" t="str">
            <v>Bóng chuyền 1</v>
          </cell>
          <cell r="C1347" t="str">
            <v>0903115</v>
          </cell>
        </row>
        <row r="1348">
          <cell r="B1348" t="str">
            <v>Bóng chuyền 2</v>
          </cell>
          <cell r="C1348" t="str">
            <v>0903116</v>
          </cell>
        </row>
        <row r="1349">
          <cell r="B1349" t="str">
            <v>Aerobic 1</v>
          </cell>
          <cell r="C1349" t="str">
            <v>0903113</v>
          </cell>
        </row>
        <row r="1350">
          <cell r="B1350" t="str">
            <v>Aerobic 2</v>
          </cell>
          <cell r="C1350" t="str">
            <v>0903114</v>
          </cell>
        </row>
        <row r="1351">
          <cell r="B1351" t="str">
            <v>Khiêu vũ 1</v>
          </cell>
          <cell r="C1351" t="str">
            <v>0903123</v>
          </cell>
        </row>
        <row r="1352">
          <cell r="B1352" t="str">
            <v>Khiêu vũ 2</v>
          </cell>
          <cell r="C1352" t="str">
            <v>0903124</v>
          </cell>
        </row>
        <row r="1353">
          <cell r="B1353" t="str">
            <v>Đá cầu</v>
          </cell>
          <cell r="C1353" t="str">
            <v>0903120</v>
          </cell>
        </row>
        <row r="1354">
          <cell r="B1354" t="str">
            <v>Cầu mây</v>
          </cell>
          <cell r="C1354" t="str">
            <v>0903119</v>
          </cell>
        </row>
        <row r="1355">
          <cell r="B1355" t="str">
            <v>Karate 1</v>
          </cell>
          <cell r="C1355" t="str">
            <v>0903121</v>
          </cell>
        </row>
        <row r="1356">
          <cell r="B1356" t="str">
            <v>Karate 2</v>
          </cell>
          <cell r="C1356" t="str">
            <v>0903122</v>
          </cell>
        </row>
        <row r="1357">
          <cell r="B1357" t="str">
            <v>Pencak Silat 1</v>
          </cell>
          <cell r="C1357" t="str">
            <v>0903125</v>
          </cell>
        </row>
        <row r="1358">
          <cell r="B1358" t="str">
            <v>Pencak Silat 2</v>
          </cell>
          <cell r="C1358" t="str">
            <v>0903126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1"/>
  <sheetViews>
    <sheetView zoomScale="85" zoomScaleNormal="85" zoomScalePageLayoutView="0" workbookViewId="0" topLeftCell="A82">
      <selection activeCell="D99" activeCellId="6" sqref="D6 D10 D85 D89 D92 D93 D99"/>
    </sheetView>
  </sheetViews>
  <sheetFormatPr defaultColWidth="9.140625" defaultRowHeight="12.75"/>
  <cols>
    <col min="2" max="2" width="14.28125" style="0" customWidth="1"/>
    <col min="3" max="3" width="9.140625" style="2" customWidth="1"/>
    <col min="4" max="4" width="18.00390625" style="2" customWidth="1"/>
    <col min="7" max="7" width="13.00390625" style="0" customWidth="1"/>
    <col min="9" max="9" width="12.421875" style="0" customWidth="1"/>
    <col min="10" max="10" width="11.28125" style="0" customWidth="1"/>
  </cols>
  <sheetData>
    <row r="3" spans="1:10" ht="12.75">
      <c r="A3" t="s">
        <v>31</v>
      </c>
      <c r="B3" t="s">
        <v>32</v>
      </c>
      <c r="C3" s="2" t="s">
        <v>33</v>
      </c>
      <c r="D3" s="2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68</v>
      </c>
    </row>
    <row r="4" spans="1:12" ht="17.25" customHeight="1">
      <c r="A4" s="109" t="s">
        <v>476</v>
      </c>
      <c r="B4" s="110" t="s">
        <v>96</v>
      </c>
      <c r="C4" s="114" t="s">
        <v>13</v>
      </c>
      <c r="D4" s="111" t="s">
        <v>12</v>
      </c>
      <c r="E4" s="111" t="str">
        <f>IF(D4="S","Sáng",IF(D4="C","Chiều","Tối"))</f>
        <v>Chiều</v>
      </c>
      <c r="F4" s="112"/>
      <c r="G4" s="131" t="s">
        <v>592</v>
      </c>
      <c r="H4" s="111"/>
      <c r="I4" s="112" t="s">
        <v>477</v>
      </c>
      <c r="J4" s="12"/>
      <c r="K4" s="10"/>
      <c r="L4" s="10"/>
    </row>
    <row r="5" spans="1:12" ht="17.25" customHeight="1">
      <c r="A5" s="109" t="s">
        <v>476</v>
      </c>
      <c r="B5" s="110" t="s">
        <v>97</v>
      </c>
      <c r="C5" s="114" t="s">
        <v>13</v>
      </c>
      <c r="D5" s="111" t="s">
        <v>11</v>
      </c>
      <c r="E5" s="111" t="str">
        <f>IF(D5="S","Sáng",IF(D5="C","Chiều","Tối"))</f>
        <v>Sáng</v>
      </c>
      <c r="F5" s="112"/>
      <c r="G5" s="131" t="s">
        <v>592</v>
      </c>
      <c r="H5" s="111"/>
      <c r="I5" s="112" t="s">
        <v>477</v>
      </c>
      <c r="J5" s="12"/>
      <c r="K5" s="10"/>
      <c r="L5" s="10"/>
    </row>
    <row r="6" spans="1:12" ht="17.25" customHeight="1">
      <c r="A6" s="109" t="s">
        <v>476</v>
      </c>
      <c r="B6" s="110" t="s">
        <v>280</v>
      </c>
      <c r="C6" s="137" t="s">
        <v>13</v>
      </c>
      <c r="D6" s="137"/>
      <c r="E6" s="137" t="str">
        <f>IF(D6="S","Sáng",IF(D6="C","Chiều","Tối"))</f>
        <v>Tối</v>
      </c>
      <c r="F6" s="138"/>
      <c r="G6" s="139" t="s">
        <v>592</v>
      </c>
      <c r="H6" s="137" t="s">
        <v>12</v>
      </c>
      <c r="I6" s="138" t="s">
        <v>477</v>
      </c>
      <c r="J6" s="140"/>
      <c r="K6" s="141" t="s">
        <v>593</v>
      </c>
      <c r="L6" s="10"/>
    </row>
    <row r="7" spans="1:12" ht="17.25" customHeight="1">
      <c r="A7" s="109" t="s">
        <v>476</v>
      </c>
      <c r="B7" s="111" t="s">
        <v>99</v>
      </c>
      <c r="C7" s="114" t="s">
        <v>14</v>
      </c>
      <c r="D7" s="111" t="s">
        <v>11</v>
      </c>
      <c r="E7" s="111" t="str">
        <f aca="true" t="shared" si="0" ref="E7:E36">IF(D7="S","Sáng",IF(D7="C","Chiều","Tối"))</f>
        <v>Sáng</v>
      </c>
      <c r="F7" s="112"/>
      <c r="G7" s="131" t="s">
        <v>592</v>
      </c>
      <c r="H7" s="111"/>
      <c r="I7" s="112" t="s">
        <v>478</v>
      </c>
      <c r="J7" s="11"/>
      <c r="K7" s="10"/>
      <c r="L7" s="10"/>
    </row>
    <row r="8" spans="1:12" ht="17.25" customHeight="1">
      <c r="A8" s="109" t="s">
        <v>476</v>
      </c>
      <c r="B8" s="111" t="s">
        <v>100</v>
      </c>
      <c r="C8" s="114" t="s">
        <v>14</v>
      </c>
      <c r="D8" s="111" t="s">
        <v>12</v>
      </c>
      <c r="E8" s="111" t="str">
        <f t="shared" si="0"/>
        <v>Chiều</v>
      </c>
      <c r="F8" s="112"/>
      <c r="G8" s="131" t="s">
        <v>592</v>
      </c>
      <c r="H8" s="111"/>
      <c r="I8" s="112" t="s">
        <v>478</v>
      </c>
      <c r="J8" s="11"/>
      <c r="K8" s="10"/>
      <c r="L8" s="10"/>
    </row>
    <row r="9" spans="1:12" ht="16.5">
      <c r="A9" s="109" t="s">
        <v>476</v>
      </c>
      <c r="B9" s="111" t="s">
        <v>101</v>
      </c>
      <c r="C9" s="114" t="s">
        <v>14</v>
      </c>
      <c r="D9" s="111" t="s">
        <v>11</v>
      </c>
      <c r="E9" s="111" t="str">
        <f t="shared" si="0"/>
        <v>Sáng</v>
      </c>
      <c r="F9" s="112"/>
      <c r="G9" s="131" t="s">
        <v>592</v>
      </c>
      <c r="H9" s="111"/>
      <c r="I9" s="112" t="s">
        <v>479</v>
      </c>
      <c r="J9" s="11"/>
      <c r="K9" s="10"/>
      <c r="L9" s="10"/>
    </row>
    <row r="10" spans="1:12" ht="16.5">
      <c r="A10" s="109" t="s">
        <v>476</v>
      </c>
      <c r="B10" s="111" t="s">
        <v>102</v>
      </c>
      <c r="C10" s="137" t="s">
        <v>14</v>
      </c>
      <c r="D10" s="137"/>
      <c r="E10" s="137" t="str">
        <f t="shared" si="0"/>
        <v>Tối</v>
      </c>
      <c r="F10" s="142"/>
      <c r="G10" s="139" t="s">
        <v>592</v>
      </c>
      <c r="H10" s="137" t="s">
        <v>12</v>
      </c>
      <c r="I10" s="138" t="s">
        <v>479</v>
      </c>
      <c r="J10" s="143"/>
      <c r="K10" s="141" t="s">
        <v>593</v>
      </c>
      <c r="L10" s="10"/>
    </row>
    <row r="11" spans="1:12" ht="16.5">
      <c r="A11" s="109" t="s">
        <v>476</v>
      </c>
      <c r="B11" s="111" t="s">
        <v>28</v>
      </c>
      <c r="C11" s="114" t="s">
        <v>14</v>
      </c>
      <c r="D11" s="111" t="s">
        <v>11</v>
      </c>
      <c r="E11" s="111" t="str">
        <f t="shared" si="0"/>
        <v>Sáng</v>
      </c>
      <c r="F11" s="113"/>
      <c r="G11" s="131" t="s">
        <v>592</v>
      </c>
      <c r="H11" s="111"/>
      <c r="I11" s="112" t="s">
        <v>480</v>
      </c>
      <c r="J11" s="11"/>
      <c r="K11" s="10"/>
      <c r="L11" s="10"/>
    </row>
    <row r="12" spans="1:12" ht="16.5">
      <c r="A12" s="109" t="s">
        <v>476</v>
      </c>
      <c r="B12" s="111" t="s">
        <v>103</v>
      </c>
      <c r="C12" s="114" t="s">
        <v>49</v>
      </c>
      <c r="D12" s="111" t="s">
        <v>11</v>
      </c>
      <c r="E12" s="111" t="str">
        <f t="shared" si="0"/>
        <v>Sáng</v>
      </c>
      <c r="F12" s="113"/>
      <c r="G12" s="131" t="s">
        <v>592</v>
      </c>
      <c r="H12" s="111"/>
      <c r="I12" s="111" t="s">
        <v>146</v>
      </c>
      <c r="J12" s="19"/>
      <c r="K12" s="10"/>
      <c r="L12" s="10"/>
    </row>
    <row r="13" spans="1:12" ht="16.5">
      <c r="A13" s="109" t="s">
        <v>476</v>
      </c>
      <c r="B13" s="111" t="s">
        <v>104</v>
      </c>
      <c r="C13" s="114" t="s">
        <v>49</v>
      </c>
      <c r="D13" s="111" t="s">
        <v>12</v>
      </c>
      <c r="E13" s="111" t="str">
        <f t="shared" si="0"/>
        <v>Chiều</v>
      </c>
      <c r="F13" s="113"/>
      <c r="G13" s="131" t="s">
        <v>592</v>
      </c>
      <c r="H13" s="111"/>
      <c r="I13" s="111" t="s">
        <v>146</v>
      </c>
      <c r="J13" s="11"/>
      <c r="K13" s="19"/>
      <c r="L13" s="10"/>
    </row>
    <row r="14" spans="1:12" ht="16.5">
      <c r="A14" s="109" t="s">
        <v>476</v>
      </c>
      <c r="B14" s="111" t="s">
        <v>105</v>
      </c>
      <c r="C14" s="114" t="s">
        <v>49</v>
      </c>
      <c r="D14" s="111" t="s">
        <v>11</v>
      </c>
      <c r="E14" s="111" t="str">
        <f t="shared" si="0"/>
        <v>Sáng</v>
      </c>
      <c r="F14" s="113"/>
      <c r="G14" s="131" t="s">
        <v>592</v>
      </c>
      <c r="H14" s="111"/>
      <c r="I14" s="111" t="s">
        <v>147</v>
      </c>
      <c r="J14" s="11"/>
      <c r="K14" s="10"/>
      <c r="L14" s="10"/>
    </row>
    <row r="15" spans="1:12" ht="16.5">
      <c r="A15" s="109" t="s">
        <v>476</v>
      </c>
      <c r="B15" s="111" t="s">
        <v>106</v>
      </c>
      <c r="C15" s="114" t="s">
        <v>49</v>
      </c>
      <c r="D15" s="111" t="s">
        <v>12</v>
      </c>
      <c r="E15" s="111" t="str">
        <f t="shared" si="0"/>
        <v>Chiều</v>
      </c>
      <c r="F15" s="113"/>
      <c r="G15" s="131" t="s">
        <v>592</v>
      </c>
      <c r="H15" s="111"/>
      <c r="I15" s="111" t="s">
        <v>147</v>
      </c>
      <c r="J15" s="11"/>
      <c r="K15" s="12"/>
      <c r="L15" s="10"/>
    </row>
    <row r="16" spans="1:12" ht="16.5">
      <c r="A16" s="109" t="s">
        <v>476</v>
      </c>
      <c r="B16" s="111" t="s">
        <v>107</v>
      </c>
      <c r="C16" s="114" t="s">
        <v>49</v>
      </c>
      <c r="D16" s="111" t="s">
        <v>11</v>
      </c>
      <c r="E16" s="111" t="str">
        <f t="shared" si="0"/>
        <v>Sáng</v>
      </c>
      <c r="F16" s="113"/>
      <c r="G16" s="131" t="s">
        <v>592</v>
      </c>
      <c r="H16" s="111"/>
      <c r="I16" s="111" t="s">
        <v>148</v>
      </c>
      <c r="J16" s="11"/>
      <c r="K16" s="12"/>
      <c r="L16" s="10"/>
    </row>
    <row r="17" spans="1:12" ht="16.5">
      <c r="A17" s="109" t="s">
        <v>476</v>
      </c>
      <c r="B17" s="111" t="s">
        <v>108</v>
      </c>
      <c r="C17" s="114" t="s">
        <v>49</v>
      </c>
      <c r="D17" s="111" t="s">
        <v>12</v>
      </c>
      <c r="E17" s="111" t="str">
        <f t="shared" si="0"/>
        <v>Chiều</v>
      </c>
      <c r="F17" s="113"/>
      <c r="G17" s="131" t="s">
        <v>592</v>
      </c>
      <c r="H17" s="111"/>
      <c r="I17" s="111" t="s">
        <v>148</v>
      </c>
      <c r="J17" s="11"/>
      <c r="K17" s="10"/>
      <c r="L17" s="10"/>
    </row>
    <row r="18" spans="1:12" ht="16.5">
      <c r="A18" s="109" t="s">
        <v>476</v>
      </c>
      <c r="B18" s="111" t="s">
        <v>109</v>
      </c>
      <c r="C18" s="114" t="s">
        <v>49</v>
      </c>
      <c r="D18" s="111" t="s">
        <v>11</v>
      </c>
      <c r="E18" s="111" t="str">
        <f>IF(D18="S","Sáng",IF(D18="C","Chiều","Tối"))</f>
        <v>Sáng</v>
      </c>
      <c r="F18" s="113"/>
      <c r="G18" s="131" t="s">
        <v>592</v>
      </c>
      <c r="H18" s="111"/>
      <c r="I18" s="111" t="s">
        <v>151</v>
      </c>
      <c r="J18" s="11"/>
      <c r="K18" s="111" t="s">
        <v>148</v>
      </c>
      <c r="L18" s="10"/>
    </row>
    <row r="19" spans="1:12" ht="31.5">
      <c r="A19" s="109" t="s">
        <v>476</v>
      </c>
      <c r="B19" s="111" t="s">
        <v>110</v>
      </c>
      <c r="C19" s="114" t="s">
        <v>49</v>
      </c>
      <c r="D19" s="111" t="s">
        <v>12</v>
      </c>
      <c r="E19" s="111" t="str">
        <f t="shared" si="0"/>
        <v>Chiều</v>
      </c>
      <c r="F19" s="113"/>
      <c r="G19" s="131" t="s">
        <v>592</v>
      </c>
      <c r="H19" s="111"/>
      <c r="I19" s="111" t="s">
        <v>149</v>
      </c>
      <c r="J19" s="11"/>
      <c r="K19" s="10"/>
      <c r="L19" s="10"/>
    </row>
    <row r="20" spans="1:12" ht="31.5">
      <c r="A20" s="109" t="s">
        <v>476</v>
      </c>
      <c r="B20" s="111" t="s">
        <v>111</v>
      </c>
      <c r="C20" s="114" t="s">
        <v>49</v>
      </c>
      <c r="D20" s="111" t="s">
        <v>11</v>
      </c>
      <c r="E20" s="111" t="str">
        <f t="shared" si="0"/>
        <v>Sáng</v>
      </c>
      <c r="F20" s="113"/>
      <c r="G20" s="131" t="s">
        <v>592</v>
      </c>
      <c r="H20" s="111"/>
      <c r="I20" s="111" t="s">
        <v>149</v>
      </c>
      <c r="J20" s="11"/>
      <c r="K20" s="10"/>
      <c r="L20" s="10"/>
    </row>
    <row r="21" spans="1:12" ht="17.25" customHeight="1">
      <c r="A21" s="109" t="s">
        <v>476</v>
      </c>
      <c r="B21" s="111" t="s">
        <v>112</v>
      </c>
      <c r="C21" s="114" t="s">
        <v>49</v>
      </c>
      <c r="D21" s="111" t="s">
        <v>12</v>
      </c>
      <c r="E21" s="111" t="str">
        <f t="shared" si="0"/>
        <v>Chiều</v>
      </c>
      <c r="F21" s="113"/>
      <c r="G21" s="131" t="s">
        <v>592</v>
      </c>
      <c r="H21" s="111"/>
      <c r="I21" s="111" t="s">
        <v>160</v>
      </c>
      <c r="J21" s="11"/>
      <c r="K21" s="12"/>
      <c r="L21" s="10"/>
    </row>
    <row r="22" spans="1:12" ht="17.25" customHeight="1">
      <c r="A22" s="109" t="s">
        <v>476</v>
      </c>
      <c r="B22" s="111" t="s">
        <v>113</v>
      </c>
      <c r="C22" s="114" t="s">
        <v>49</v>
      </c>
      <c r="D22" s="111" t="s">
        <v>12</v>
      </c>
      <c r="E22" s="111" t="str">
        <f t="shared" si="0"/>
        <v>Chiều</v>
      </c>
      <c r="F22" s="113"/>
      <c r="G22" s="131" t="s">
        <v>592</v>
      </c>
      <c r="H22" s="111"/>
      <c r="I22" s="111" t="s">
        <v>168</v>
      </c>
      <c r="J22" s="11"/>
      <c r="K22" s="12"/>
      <c r="L22" s="10"/>
    </row>
    <row r="23" spans="1:12" ht="17.25" customHeight="1">
      <c r="A23" s="109" t="s">
        <v>476</v>
      </c>
      <c r="B23" s="111" t="s">
        <v>114</v>
      </c>
      <c r="C23" s="114" t="s">
        <v>49</v>
      </c>
      <c r="D23" s="111" t="s">
        <v>11</v>
      </c>
      <c r="E23" s="111" t="str">
        <f t="shared" si="0"/>
        <v>Sáng</v>
      </c>
      <c r="F23" s="113"/>
      <c r="G23" s="131" t="s">
        <v>592</v>
      </c>
      <c r="H23" s="111"/>
      <c r="I23" s="111" t="s">
        <v>168</v>
      </c>
      <c r="J23" s="11"/>
      <c r="K23" s="10"/>
      <c r="L23" s="10"/>
    </row>
    <row r="24" spans="1:12" ht="17.25" customHeight="1">
      <c r="A24" s="109" t="s">
        <v>476</v>
      </c>
      <c r="B24" s="111" t="s">
        <v>115</v>
      </c>
      <c r="C24" s="114" t="s">
        <v>49</v>
      </c>
      <c r="D24" s="111" t="s">
        <v>12</v>
      </c>
      <c r="E24" s="111" t="str">
        <f t="shared" si="0"/>
        <v>Chiều</v>
      </c>
      <c r="F24" s="113"/>
      <c r="G24" s="131" t="s">
        <v>592</v>
      </c>
      <c r="H24" s="111"/>
      <c r="I24" s="111" t="s">
        <v>169</v>
      </c>
      <c r="J24" s="11"/>
      <c r="K24" s="10"/>
      <c r="L24" s="10"/>
    </row>
    <row r="25" spans="1:12" ht="16.5">
      <c r="A25" s="109" t="s">
        <v>476</v>
      </c>
      <c r="B25" s="111" t="s">
        <v>116</v>
      </c>
      <c r="C25" s="114" t="s">
        <v>49</v>
      </c>
      <c r="D25" s="111" t="s">
        <v>11</v>
      </c>
      <c r="E25" s="111" t="str">
        <f t="shared" si="0"/>
        <v>Sáng</v>
      </c>
      <c r="F25" s="113"/>
      <c r="G25" s="131" t="s">
        <v>592</v>
      </c>
      <c r="H25" s="111"/>
      <c r="I25" s="111" t="s">
        <v>169</v>
      </c>
      <c r="J25" s="11"/>
      <c r="K25" s="10"/>
      <c r="L25" s="10"/>
    </row>
    <row r="26" spans="1:12" ht="16.5">
      <c r="A26" s="109" t="s">
        <v>476</v>
      </c>
      <c r="B26" s="111" t="s">
        <v>117</v>
      </c>
      <c r="C26" s="114" t="s">
        <v>49</v>
      </c>
      <c r="D26" s="111" t="s">
        <v>12</v>
      </c>
      <c r="E26" s="111" t="str">
        <f t="shared" si="0"/>
        <v>Chiều</v>
      </c>
      <c r="F26" s="113"/>
      <c r="G26" s="131" t="s">
        <v>592</v>
      </c>
      <c r="H26" s="111"/>
      <c r="I26" s="111" t="s">
        <v>151</v>
      </c>
      <c r="J26" s="11"/>
      <c r="K26" s="10"/>
      <c r="L26" s="10"/>
    </row>
    <row r="27" spans="1:12" ht="16.5">
      <c r="A27" s="109" t="s">
        <v>476</v>
      </c>
      <c r="B27" s="111" t="s">
        <v>118</v>
      </c>
      <c r="C27" s="114" t="s">
        <v>49</v>
      </c>
      <c r="D27" s="111" t="s">
        <v>11</v>
      </c>
      <c r="E27" s="111" t="str">
        <f t="shared" si="0"/>
        <v>Sáng</v>
      </c>
      <c r="F27" s="113"/>
      <c r="G27" s="131" t="s">
        <v>592</v>
      </c>
      <c r="H27" s="111"/>
      <c r="I27" s="111" t="s">
        <v>158</v>
      </c>
      <c r="J27" s="11"/>
      <c r="K27" s="10"/>
      <c r="L27" s="10"/>
    </row>
    <row r="28" spans="1:12" ht="16.5">
      <c r="A28" s="109" t="s">
        <v>476</v>
      </c>
      <c r="B28" s="111" t="s">
        <v>119</v>
      </c>
      <c r="C28" s="114" t="s">
        <v>49</v>
      </c>
      <c r="D28" s="111" t="s">
        <v>12</v>
      </c>
      <c r="E28" s="111" t="str">
        <f t="shared" si="0"/>
        <v>Chiều</v>
      </c>
      <c r="F28" s="113"/>
      <c r="G28" s="131" t="s">
        <v>592</v>
      </c>
      <c r="H28" s="111"/>
      <c r="I28" s="111" t="s">
        <v>158</v>
      </c>
      <c r="J28" s="11"/>
      <c r="K28" s="10"/>
      <c r="L28" s="10"/>
    </row>
    <row r="29" spans="1:12" ht="16.5">
      <c r="A29" s="109" t="s">
        <v>476</v>
      </c>
      <c r="B29" s="111" t="s">
        <v>120</v>
      </c>
      <c r="C29" s="114" t="s">
        <v>49</v>
      </c>
      <c r="D29" s="111" t="s">
        <v>11</v>
      </c>
      <c r="E29" s="111" t="str">
        <f t="shared" si="0"/>
        <v>Sáng</v>
      </c>
      <c r="F29" s="113"/>
      <c r="G29" s="131" t="s">
        <v>592</v>
      </c>
      <c r="H29" s="111"/>
      <c r="I29" s="111" t="s">
        <v>159</v>
      </c>
      <c r="J29" s="11"/>
      <c r="K29" s="10"/>
      <c r="L29" s="10"/>
    </row>
    <row r="30" spans="1:13" ht="33">
      <c r="A30" s="109" t="s">
        <v>476</v>
      </c>
      <c r="B30" s="111" t="s">
        <v>121</v>
      </c>
      <c r="C30" s="114" t="s">
        <v>49</v>
      </c>
      <c r="D30" s="111" t="s">
        <v>12</v>
      </c>
      <c r="E30" s="111" t="str">
        <f t="shared" si="0"/>
        <v>Chiều</v>
      </c>
      <c r="F30" s="113"/>
      <c r="G30" s="131" t="s">
        <v>592</v>
      </c>
      <c r="H30" s="111"/>
      <c r="I30" s="111" t="s">
        <v>159</v>
      </c>
      <c r="J30" s="11"/>
      <c r="K30" s="10"/>
      <c r="L30" s="10"/>
      <c r="M30" s="8" t="s">
        <v>64</v>
      </c>
    </row>
    <row r="31" spans="1:13" ht="16.5">
      <c r="A31" s="109" t="s">
        <v>476</v>
      </c>
      <c r="B31" s="111" t="s">
        <v>122</v>
      </c>
      <c r="C31" s="114" t="s">
        <v>49</v>
      </c>
      <c r="D31" s="111" t="s">
        <v>11</v>
      </c>
      <c r="E31" s="111" t="str">
        <f t="shared" si="0"/>
        <v>Sáng</v>
      </c>
      <c r="F31" s="113"/>
      <c r="G31" s="131" t="s">
        <v>592</v>
      </c>
      <c r="H31" s="111"/>
      <c r="I31" s="111" t="s">
        <v>159</v>
      </c>
      <c r="J31" s="11"/>
      <c r="K31" s="10"/>
      <c r="L31" s="10"/>
      <c r="M31" s="111" t="s">
        <v>160</v>
      </c>
    </row>
    <row r="32" spans="1:13" ht="16.5">
      <c r="A32" s="109" t="s">
        <v>476</v>
      </c>
      <c r="B32" s="111" t="s">
        <v>123</v>
      </c>
      <c r="C32" s="114" t="s">
        <v>49</v>
      </c>
      <c r="D32" s="111" t="s">
        <v>12</v>
      </c>
      <c r="E32" s="111" t="str">
        <f>IF(D32="S","Sáng",IF(D32="C","Chiều","Tối"))</f>
        <v>Chiều</v>
      </c>
      <c r="F32" s="113"/>
      <c r="G32" s="131" t="s">
        <v>592</v>
      </c>
      <c r="H32" s="111"/>
      <c r="I32" s="111" t="s">
        <v>159</v>
      </c>
      <c r="J32" s="11"/>
      <c r="K32" s="10"/>
      <c r="L32" s="10"/>
      <c r="M32" s="111" t="s">
        <v>160</v>
      </c>
    </row>
    <row r="33" spans="1:12" ht="16.5">
      <c r="A33" s="109" t="s">
        <v>476</v>
      </c>
      <c r="B33" s="111" t="s">
        <v>124</v>
      </c>
      <c r="C33" s="114" t="s">
        <v>49</v>
      </c>
      <c r="D33" s="111" t="s">
        <v>12</v>
      </c>
      <c r="E33" s="111" t="str">
        <f t="shared" si="0"/>
        <v>Chiều</v>
      </c>
      <c r="F33" s="113"/>
      <c r="G33" s="131" t="s">
        <v>592</v>
      </c>
      <c r="H33" s="111"/>
      <c r="I33" s="111" t="s">
        <v>154</v>
      </c>
      <c r="J33" s="11"/>
      <c r="K33" s="10"/>
      <c r="L33" s="10"/>
    </row>
    <row r="34" spans="1:12" ht="16.5">
      <c r="A34" s="109" t="s">
        <v>476</v>
      </c>
      <c r="B34" s="111" t="s">
        <v>285</v>
      </c>
      <c r="C34" s="114" t="s">
        <v>49</v>
      </c>
      <c r="D34" s="111" t="s">
        <v>12</v>
      </c>
      <c r="E34" s="111" t="str">
        <f t="shared" si="0"/>
        <v>Chiều</v>
      </c>
      <c r="F34" s="113"/>
      <c r="G34" s="131" t="s">
        <v>592</v>
      </c>
      <c r="H34" s="111"/>
      <c r="I34" s="111" t="s">
        <v>409</v>
      </c>
      <c r="J34" s="11"/>
      <c r="K34" s="10"/>
      <c r="L34" s="10"/>
    </row>
    <row r="35" spans="1:12" ht="16.5">
      <c r="A35" s="109" t="s">
        <v>476</v>
      </c>
      <c r="B35" s="111" t="s">
        <v>286</v>
      </c>
      <c r="C35" s="114" t="s">
        <v>49</v>
      </c>
      <c r="D35" s="111" t="s">
        <v>11</v>
      </c>
      <c r="E35" s="111" t="str">
        <f t="shared" si="0"/>
        <v>Sáng</v>
      </c>
      <c r="F35" s="113"/>
      <c r="G35" s="131" t="s">
        <v>592</v>
      </c>
      <c r="H35" s="111"/>
      <c r="I35" s="111" t="s">
        <v>409</v>
      </c>
      <c r="J35" s="11"/>
      <c r="K35" s="10"/>
      <c r="L35" s="10"/>
    </row>
    <row r="36" spans="1:12" ht="16.5">
      <c r="A36" s="109" t="s">
        <v>476</v>
      </c>
      <c r="B36" s="111" t="s">
        <v>287</v>
      </c>
      <c r="C36" s="114" t="s">
        <v>49</v>
      </c>
      <c r="D36" s="111" t="s">
        <v>12</v>
      </c>
      <c r="E36" s="111" t="str">
        <f t="shared" si="0"/>
        <v>Chiều</v>
      </c>
      <c r="F36" s="113"/>
      <c r="G36" s="131" t="s">
        <v>592</v>
      </c>
      <c r="H36" s="111"/>
      <c r="I36" s="111" t="s">
        <v>154</v>
      </c>
      <c r="J36" s="11"/>
      <c r="K36" s="10"/>
      <c r="L36" s="10"/>
    </row>
    <row r="37" spans="1:12" ht="31.5">
      <c r="A37" s="109" t="s">
        <v>476</v>
      </c>
      <c r="B37" s="111" t="s">
        <v>94</v>
      </c>
      <c r="C37" s="114" t="s">
        <v>49</v>
      </c>
      <c r="D37" s="111" t="s">
        <v>11</v>
      </c>
      <c r="E37" s="111" t="str">
        <f>IF(D37="S","Sáng",IF(D37="C","Chiều","Tối"))</f>
        <v>Sáng</v>
      </c>
      <c r="F37" s="112"/>
      <c r="G37" s="131" t="s">
        <v>592</v>
      </c>
      <c r="H37" s="111"/>
      <c r="I37" s="112" t="s">
        <v>404</v>
      </c>
      <c r="J37" s="11"/>
      <c r="K37" s="10"/>
      <c r="L37" s="10"/>
    </row>
    <row r="38" spans="1:9" ht="31.5">
      <c r="A38" s="109" t="s">
        <v>476</v>
      </c>
      <c r="B38" s="111" t="s">
        <v>95</v>
      </c>
      <c r="C38" s="114" t="s">
        <v>49</v>
      </c>
      <c r="D38" s="111" t="s">
        <v>12</v>
      </c>
      <c r="E38" s="111" t="str">
        <f>IF(D38="S","Sáng",IF(D38="C","Chiều","Tối"))</f>
        <v>Chiều</v>
      </c>
      <c r="F38" s="112"/>
      <c r="G38" s="131" t="s">
        <v>592</v>
      </c>
      <c r="H38" s="111"/>
      <c r="I38" s="112" t="s">
        <v>404</v>
      </c>
    </row>
    <row r="39" spans="1:9" ht="16.5">
      <c r="A39" s="109" t="s">
        <v>476</v>
      </c>
      <c r="B39" s="111" t="s">
        <v>125</v>
      </c>
      <c r="C39" s="114" t="s">
        <v>49</v>
      </c>
      <c r="D39" s="111" t="s">
        <v>12</v>
      </c>
      <c r="E39" s="111" t="str">
        <f aca="true" t="shared" si="1" ref="E39:E46">IF(D39="S","Sáng",IF(D39="C","Chiều","Tối"))</f>
        <v>Chiều</v>
      </c>
      <c r="F39" s="112"/>
      <c r="G39" s="131" t="s">
        <v>592</v>
      </c>
      <c r="H39" s="111"/>
      <c r="I39" s="111" t="s">
        <v>288</v>
      </c>
    </row>
    <row r="40" spans="1:9" ht="16.5">
      <c r="A40" s="109" t="s">
        <v>476</v>
      </c>
      <c r="B40" s="111" t="s">
        <v>126</v>
      </c>
      <c r="C40" s="114" t="s">
        <v>49</v>
      </c>
      <c r="D40" s="111" t="s">
        <v>11</v>
      </c>
      <c r="E40" s="111" t="str">
        <f t="shared" si="1"/>
        <v>Sáng</v>
      </c>
      <c r="F40" s="112"/>
      <c r="G40" s="131" t="s">
        <v>592</v>
      </c>
      <c r="H40" s="111"/>
      <c r="I40" s="111" t="s">
        <v>288</v>
      </c>
    </row>
    <row r="41" spans="1:13" ht="16.5">
      <c r="A41" s="109" t="s">
        <v>476</v>
      </c>
      <c r="B41" s="111" t="s">
        <v>127</v>
      </c>
      <c r="C41" s="114" t="s">
        <v>49</v>
      </c>
      <c r="D41" s="111" t="s">
        <v>12</v>
      </c>
      <c r="E41" s="111" t="str">
        <f t="shared" si="1"/>
        <v>Chiều</v>
      </c>
      <c r="F41" s="112"/>
      <c r="G41" s="131" t="s">
        <v>592</v>
      </c>
      <c r="H41" s="111"/>
      <c r="I41" s="111" t="s">
        <v>288</v>
      </c>
      <c r="M41" s="114" t="s">
        <v>481</v>
      </c>
    </row>
    <row r="42" spans="1:13" ht="16.5">
      <c r="A42" s="109" t="s">
        <v>476</v>
      </c>
      <c r="B42" s="111" t="s">
        <v>128</v>
      </c>
      <c r="C42" s="114" t="s">
        <v>49</v>
      </c>
      <c r="D42" s="111" t="s">
        <v>11</v>
      </c>
      <c r="E42" s="111" t="str">
        <f t="shared" si="1"/>
        <v>Sáng</v>
      </c>
      <c r="F42" s="112"/>
      <c r="G42" s="131" t="s">
        <v>592</v>
      </c>
      <c r="H42" s="111"/>
      <c r="I42" s="111" t="s">
        <v>288</v>
      </c>
      <c r="M42" s="114" t="s">
        <v>481</v>
      </c>
    </row>
    <row r="43" spans="1:9" ht="16.5">
      <c r="A43" s="109" t="s">
        <v>476</v>
      </c>
      <c r="B43" s="111" t="s">
        <v>129</v>
      </c>
      <c r="C43" s="114" t="s">
        <v>49</v>
      </c>
      <c r="D43" s="111" t="s">
        <v>12</v>
      </c>
      <c r="E43" s="111" t="str">
        <f t="shared" si="1"/>
        <v>Chiều</v>
      </c>
      <c r="F43" s="113"/>
      <c r="G43" s="131" t="s">
        <v>592</v>
      </c>
      <c r="H43" s="111"/>
      <c r="I43" s="111" t="s">
        <v>289</v>
      </c>
    </row>
    <row r="44" spans="1:9" ht="16.5">
      <c r="A44" s="109" t="s">
        <v>476</v>
      </c>
      <c r="B44" s="111" t="s">
        <v>130</v>
      </c>
      <c r="C44" s="114" t="s">
        <v>49</v>
      </c>
      <c r="D44" s="111" t="s">
        <v>11</v>
      </c>
      <c r="E44" s="111" t="str">
        <f>IF(D44="S","Sáng",IF(D44="C","Chiều","Tối"))</f>
        <v>Sáng</v>
      </c>
      <c r="F44" s="113"/>
      <c r="G44" s="131" t="s">
        <v>592</v>
      </c>
      <c r="H44" s="111"/>
      <c r="I44" s="111" t="s">
        <v>289</v>
      </c>
    </row>
    <row r="45" spans="1:13" ht="15.75" customHeight="1">
      <c r="A45" s="109" t="s">
        <v>476</v>
      </c>
      <c r="B45" s="111" t="s">
        <v>131</v>
      </c>
      <c r="C45" s="114" t="s">
        <v>49</v>
      </c>
      <c r="D45" s="111" t="s">
        <v>11</v>
      </c>
      <c r="E45" s="111" t="str">
        <f t="shared" si="1"/>
        <v>Sáng</v>
      </c>
      <c r="F45" s="113"/>
      <c r="G45" s="131" t="s">
        <v>592</v>
      </c>
      <c r="H45" s="111"/>
      <c r="I45" s="111" t="s">
        <v>289</v>
      </c>
      <c r="M45" s="114" t="s">
        <v>475</v>
      </c>
    </row>
    <row r="46" spans="1:13" ht="15.75" customHeight="1">
      <c r="A46" s="144" t="s">
        <v>476</v>
      </c>
      <c r="B46" s="137" t="s">
        <v>565</v>
      </c>
      <c r="C46" s="114" t="s">
        <v>49</v>
      </c>
      <c r="D46" s="111" t="s">
        <v>12</v>
      </c>
      <c r="E46" s="111" t="str">
        <f t="shared" si="1"/>
        <v>Chiều</v>
      </c>
      <c r="F46" s="113"/>
      <c r="G46" s="139" t="s">
        <v>592</v>
      </c>
      <c r="H46" s="111"/>
      <c r="I46" s="114" t="s">
        <v>289</v>
      </c>
      <c r="J46" s="145" t="s">
        <v>594</v>
      </c>
      <c r="K46" s="141" t="s">
        <v>595</v>
      </c>
      <c r="M46" s="114" t="s">
        <v>475</v>
      </c>
    </row>
    <row r="47" spans="1:13" ht="15.75" customHeight="1">
      <c r="A47" s="109" t="s">
        <v>476</v>
      </c>
      <c r="B47" s="111" t="s">
        <v>482</v>
      </c>
      <c r="C47" s="114" t="s">
        <v>49</v>
      </c>
      <c r="D47" s="111" t="s">
        <v>12</v>
      </c>
      <c r="E47" s="111" t="str">
        <f>IF(D47="S","Sáng",IF(D47="C","Chiều","Tối"))</f>
        <v>Chiều</v>
      </c>
      <c r="F47" s="113"/>
      <c r="G47" s="131" t="s">
        <v>592</v>
      </c>
      <c r="H47" s="111"/>
      <c r="I47" s="111" t="s">
        <v>409</v>
      </c>
      <c r="M47" s="114" t="s">
        <v>475</v>
      </c>
    </row>
    <row r="48" spans="1:13" ht="15.75" customHeight="1">
      <c r="A48" s="109" t="s">
        <v>476</v>
      </c>
      <c r="B48" s="111" t="s">
        <v>573</v>
      </c>
      <c r="C48" s="114" t="s">
        <v>49</v>
      </c>
      <c r="D48" s="111" t="s">
        <v>11</v>
      </c>
      <c r="E48" s="111" t="str">
        <f>IF(D48="S","Sáng",IF(D48="C","Chiều","Tối"))</f>
        <v>Sáng</v>
      </c>
      <c r="F48" s="113"/>
      <c r="G48" s="131" t="s">
        <v>592</v>
      </c>
      <c r="H48" s="111"/>
      <c r="I48" s="114" t="s">
        <v>428</v>
      </c>
      <c r="J48" s="145" t="s">
        <v>594</v>
      </c>
      <c r="M48" s="114" t="s">
        <v>475</v>
      </c>
    </row>
    <row r="49" spans="1:9" ht="15.75" customHeight="1">
      <c r="A49" s="109" t="s">
        <v>476</v>
      </c>
      <c r="B49" s="111" t="s">
        <v>483</v>
      </c>
      <c r="C49" s="114" t="s">
        <v>49</v>
      </c>
      <c r="D49" s="111" t="s">
        <v>11</v>
      </c>
      <c r="E49" s="111" t="str">
        <f aca="true" t="shared" si="2" ref="E49:E57">IF(D49="S","Sáng",IF(D49="C","Chiều","Tối"))</f>
        <v>Sáng</v>
      </c>
      <c r="F49" s="113"/>
      <c r="G49" s="131" t="s">
        <v>592</v>
      </c>
      <c r="H49" s="111"/>
      <c r="I49" s="111" t="s">
        <v>410</v>
      </c>
    </row>
    <row r="50" spans="1:10" ht="15.75" customHeight="1">
      <c r="A50" s="109" t="s">
        <v>476</v>
      </c>
      <c r="B50" s="111" t="s">
        <v>578</v>
      </c>
      <c r="C50" s="114" t="s">
        <v>49</v>
      </c>
      <c r="D50" s="111" t="s">
        <v>11</v>
      </c>
      <c r="E50" s="111" t="str">
        <f t="shared" si="2"/>
        <v>Sáng</v>
      </c>
      <c r="F50" s="113"/>
      <c r="G50" s="131" t="s">
        <v>592</v>
      </c>
      <c r="H50" s="111"/>
      <c r="I50" s="114" t="s">
        <v>154</v>
      </c>
      <c r="J50" s="145" t="s">
        <v>594</v>
      </c>
    </row>
    <row r="51" spans="1:9" ht="15.75" customHeight="1">
      <c r="A51" s="109" t="s">
        <v>476</v>
      </c>
      <c r="B51" s="111" t="s">
        <v>0</v>
      </c>
      <c r="C51" s="114" t="s">
        <v>49</v>
      </c>
      <c r="D51" s="111" t="s">
        <v>11</v>
      </c>
      <c r="E51" s="111" t="str">
        <f t="shared" si="2"/>
        <v>Sáng</v>
      </c>
      <c r="F51" s="113"/>
      <c r="G51" s="131" t="s">
        <v>592</v>
      </c>
      <c r="H51" s="111"/>
      <c r="I51" s="111" t="s">
        <v>153</v>
      </c>
    </row>
    <row r="52" spans="1:9" ht="16.5">
      <c r="A52" s="109" t="s">
        <v>476</v>
      </c>
      <c r="B52" s="111" t="s">
        <v>1</v>
      </c>
      <c r="C52" s="114" t="s">
        <v>49</v>
      </c>
      <c r="D52" s="111" t="s">
        <v>12</v>
      </c>
      <c r="E52" s="111" t="str">
        <f t="shared" si="2"/>
        <v>Chiều</v>
      </c>
      <c r="F52" s="113"/>
      <c r="G52" s="131" t="s">
        <v>592</v>
      </c>
      <c r="H52" s="111"/>
      <c r="I52" s="111" t="s">
        <v>153</v>
      </c>
    </row>
    <row r="53" spans="1:9" ht="16.5">
      <c r="A53" s="109" t="s">
        <v>476</v>
      </c>
      <c r="B53" s="111" t="s">
        <v>21</v>
      </c>
      <c r="C53" s="114" t="s">
        <v>49</v>
      </c>
      <c r="D53" s="111" t="s">
        <v>12</v>
      </c>
      <c r="E53" s="111" t="str">
        <f t="shared" si="2"/>
        <v>Chiều</v>
      </c>
      <c r="F53" s="113"/>
      <c r="G53" s="131" t="s">
        <v>592</v>
      </c>
      <c r="H53" s="111"/>
      <c r="I53" s="111" t="s">
        <v>155</v>
      </c>
    </row>
    <row r="54" spans="1:9" ht="16.5">
      <c r="A54" s="109" t="s">
        <v>476</v>
      </c>
      <c r="B54" s="111" t="s">
        <v>73</v>
      </c>
      <c r="C54" s="114" t="s">
        <v>49</v>
      </c>
      <c r="D54" s="111" t="s">
        <v>11</v>
      </c>
      <c r="E54" s="111" t="str">
        <f t="shared" si="2"/>
        <v>Sáng</v>
      </c>
      <c r="F54" s="113"/>
      <c r="G54" s="131" t="s">
        <v>592</v>
      </c>
      <c r="H54" s="111"/>
      <c r="I54" s="111" t="s">
        <v>155</v>
      </c>
    </row>
    <row r="55" spans="1:9" ht="16.5">
      <c r="A55" s="109" t="s">
        <v>476</v>
      </c>
      <c r="B55" s="111" t="s">
        <v>22</v>
      </c>
      <c r="C55" s="114" t="s">
        <v>49</v>
      </c>
      <c r="D55" s="111" t="s">
        <v>11</v>
      </c>
      <c r="E55" s="111" t="str">
        <f t="shared" si="2"/>
        <v>Sáng</v>
      </c>
      <c r="F55" s="113"/>
      <c r="G55" s="131" t="s">
        <v>558</v>
      </c>
      <c r="H55" s="111"/>
      <c r="I55" s="111" t="s">
        <v>156</v>
      </c>
    </row>
    <row r="56" spans="1:9" ht="16.5">
      <c r="A56" s="109" t="s">
        <v>476</v>
      </c>
      <c r="B56" s="111" t="s">
        <v>29</v>
      </c>
      <c r="C56" s="114" t="s">
        <v>49</v>
      </c>
      <c r="D56" s="111" t="s">
        <v>12</v>
      </c>
      <c r="E56" s="111" t="str">
        <f t="shared" si="2"/>
        <v>Chiều</v>
      </c>
      <c r="F56" s="113"/>
      <c r="G56" s="131" t="s">
        <v>558</v>
      </c>
      <c r="H56" s="111"/>
      <c r="I56" s="111" t="s">
        <v>156</v>
      </c>
    </row>
    <row r="57" spans="1:9" ht="16.5">
      <c r="A57" s="109" t="s">
        <v>476</v>
      </c>
      <c r="B57" s="111" t="s">
        <v>74</v>
      </c>
      <c r="C57" s="114" t="s">
        <v>49</v>
      </c>
      <c r="D57" s="111" t="s">
        <v>11</v>
      </c>
      <c r="E57" s="111" t="str">
        <f t="shared" si="2"/>
        <v>Sáng</v>
      </c>
      <c r="F57" s="113"/>
      <c r="G57" s="131" t="s">
        <v>558</v>
      </c>
      <c r="H57" s="111"/>
      <c r="I57" s="111" t="s">
        <v>157</v>
      </c>
    </row>
    <row r="58" spans="1:9" ht="16.5">
      <c r="A58" s="109" t="s">
        <v>476</v>
      </c>
      <c r="B58" s="111" t="s">
        <v>290</v>
      </c>
      <c r="C58" s="114" t="s">
        <v>49</v>
      </c>
      <c r="D58" s="111" t="s">
        <v>12</v>
      </c>
      <c r="E58" s="111" t="str">
        <f>IF(D58="S","Sáng",IF(D58="C","Chiều","Tối"))</f>
        <v>Chiều</v>
      </c>
      <c r="F58" s="113"/>
      <c r="G58" s="131" t="s">
        <v>558</v>
      </c>
      <c r="H58" s="111"/>
      <c r="I58" s="111" t="s">
        <v>157</v>
      </c>
    </row>
    <row r="59" spans="1:9" ht="16.5">
      <c r="A59" s="109" t="s">
        <v>476</v>
      </c>
      <c r="B59" s="111" t="s">
        <v>291</v>
      </c>
      <c r="C59" s="114" t="s">
        <v>49</v>
      </c>
      <c r="D59" s="111" t="s">
        <v>11</v>
      </c>
      <c r="E59" s="111" t="str">
        <f>IF(D59="S","Sáng",IF(D59="C","Chiều","Tối"))</f>
        <v>Sáng</v>
      </c>
      <c r="F59" s="113"/>
      <c r="G59" s="131" t="s">
        <v>558</v>
      </c>
      <c r="H59" s="111"/>
      <c r="I59" s="111" t="s">
        <v>150</v>
      </c>
    </row>
    <row r="60" spans="1:9" ht="16.5">
      <c r="A60" s="109" t="s">
        <v>476</v>
      </c>
      <c r="B60" s="111" t="s">
        <v>484</v>
      </c>
      <c r="C60" s="114" t="s">
        <v>49</v>
      </c>
      <c r="D60" s="111" t="s">
        <v>12</v>
      </c>
      <c r="E60" s="111" t="str">
        <f>IF(D60="S","Sáng",IF(D60="C","Chiều","Tối"))</f>
        <v>Chiều</v>
      </c>
      <c r="F60" s="113"/>
      <c r="G60" s="131" t="s">
        <v>558</v>
      </c>
      <c r="H60" s="111"/>
      <c r="I60" s="111" t="s">
        <v>150</v>
      </c>
    </row>
    <row r="61" spans="1:9" ht="16.5">
      <c r="A61" s="109" t="s">
        <v>476</v>
      </c>
      <c r="B61" s="111" t="s">
        <v>292</v>
      </c>
      <c r="C61" s="114" t="s">
        <v>49</v>
      </c>
      <c r="D61" s="111" t="s">
        <v>11</v>
      </c>
      <c r="E61" s="111" t="str">
        <f aca="true" t="shared" si="3" ref="E61:E68">IF(D61="S","Sáng",IF(D61="C","Chiều","Tối"))</f>
        <v>Sáng</v>
      </c>
      <c r="F61" s="113"/>
      <c r="G61" s="131" t="s">
        <v>592</v>
      </c>
      <c r="H61" s="111"/>
      <c r="I61" s="111" t="s">
        <v>162</v>
      </c>
    </row>
    <row r="62" spans="1:9" ht="16.5">
      <c r="A62" s="109" t="s">
        <v>476</v>
      </c>
      <c r="B62" s="111" t="s">
        <v>293</v>
      </c>
      <c r="C62" s="114" t="s">
        <v>49</v>
      </c>
      <c r="D62" s="111" t="s">
        <v>12</v>
      </c>
      <c r="E62" s="111" t="str">
        <f t="shared" si="3"/>
        <v>Chiều</v>
      </c>
      <c r="F62" s="113"/>
      <c r="G62" s="131" t="s">
        <v>592</v>
      </c>
      <c r="H62" s="111"/>
      <c r="I62" s="111" t="s">
        <v>162</v>
      </c>
    </row>
    <row r="63" spans="1:13" ht="16.5">
      <c r="A63" s="109" t="s">
        <v>476</v>
      </c>
      <c r="B63" s="111" t="s">
        <v>294</v>
      </c>
      <c r="C63" s="114" t="s">
        <v>49</v>
      </c>
      <c r="D63" s="111" t="s">
        <v>11</v>
      </c>
      <c r="E63" s="111" t="str">
        <f t="shared" si="3"/>
        <v>Sáng</v>
      </c>
      <c r="F63" s="113"/>
      <c r="G63" s="131" t="s">
        <v>592</v>
      </c>
      <c r="H63" s="111"/>
      <c r="I63" s="111" t="s">
        <v>162</v>
      </c>
      <c r="M63" s="114" t="s">
        <v>485</v>
      </c>
    </row>
    <row r="64" spans="1:13" ht="16.5">
      <c r="A64" s="109" t="s">
        <v>476</v>
      </c>
      <c r="B64" s="111" t="s">
        <v>295</v>
      </c>
      <c r="C64" s="114" t="s">
        <v>49</v>
      </c>
      <c r="D64" s="111" t="s">
        <v>12</v>
      </c>
      <c r="E64" s="111" t="str">
        <f t="shared" si="3"/>
        <v>Chiều</v>
      </c>
      <c r="F64" s="113"/>
      <c r="G64" s="131" t="s">
        <v>592</v>
      </c>
      <c r="H64" s="111"/>
      <c r="I64" s="111" t="s">
        <v>162</v>
      </c>
      <c r="M64" s="114" t="s">
        <v>485</v>
      </c>
    </row>
    <row r="65" spans="1:9" ht="16.5">
      <c r="A65" s="109" t="s">
        <v>476</v>
      </c>
      <c r="B65" s="111" t="s">
        <v>296</v>
      </c>
      <c r="C65" s="114" t="s">
        <v>49</v>
      </c>
      <c r="D65" s="111" t="s">
        <v>11</v>
      </c>
      <c r="E65" s="111" t="str">
        <f t="shared" si="3"/>
        <v>Sáng</v>
      </c>
      <c r="F65" s="113"/>
      <c r="G65" s="131" t="s">
        <v>592</v>
      </c>
      <c r="H65" s="111"/>
      <c r="I65" s="111" t="s">
        <v>163</v>
      </c>
    </row>
    <row r="66" spans="1:9" ht="16.5">
      <c r="A66" s="109" t="s">
        <v>476</v>
      </c>
      <c r="B66" s="111" t="s">
        <v>297</v>
      </c>
      <c r="C66" s="114" t="s">
        <v>49</v>
      </c>
      <c r="D66" s="111" t="s">
        <v>12</v>
      </c>
      <c r="E66" s="111" t="str">
        <f t="shared" si="3"/>
        <v>Chiều</v>
      </c>
      <c r="F66" s="113"/>
      <c r="G66" s="131" t="s">
        <v>592</v>
      </c>
      <c r="H66" s="111"/>
      <c r="I66" s="111" t="s">
        <v>163</v>
      </c>
    </row>
    <row r="67" spans="1:13" ht="16.5">
      <c r="A67" s="109" t="s">
        <v>476</v>
      </c>
      <c r="B67" s="111" t="s">
        <v>298</v>
      </c>
      <c r="C67" s="114" t="s">
        <v>49</v>
      </c>
      <c r="D67" s="111" t="s">
        <v>11</v>
      </c>
      <c r="E67" s="111" t="str">
        <f t="shared" si="3"/>
        <v>Sáng</v>
      </c>
      <c r="F67" s="113"/>
      <c r="G67" s="131" t="s">
        <v>592</v>
      </c>
      <c r="H67" s="111"/>
      <c r="I67" s="111" t="s">
        <v>163</v>
      </c>
      <c r="M67" s="114" t="s">
        <v>486</v>
      </c>
    </row>
    <row r="68" spans="1:13" ht="16.5">
      <c r="A68" s="109" t="s">
        <v>476</v>
      </c>
      <c r="B68" s="111" t="s">
        <v>299</v>
      </c>
      <c r="C68" s="114" t="s">
        <v>49</v>
      </c>
      <c r="D68" s="111" t="s">
        <v>12</v>
      </c>
      <c r="E68" s="111" t="str">
        <f t="shared" si="3"/>
        <v>Chiều</v>
      </c>
      <c r="F68" s="113"/>
      <c r="G68" s="131" t="s">
        <v>592</v>
      </c>
      <c r="H68" s="111"/>
      <c r="I68" s="111" t="s">
        <v>163</v>
      </c>
      <c r="J68" s="19"/>
      <c r="M68" s="114" t="s">
        <v>486</v>
      </c>
    </row>
    <row r="69" spans="1:11" ht="16.5">
      <c r="A69" s="144" t="s">
        <v>476</v>
      </c>
      <c r="B69" s="137" t="s">
        <v>487</v>
      </c>
      <c r="C69" s="114" t="s">
        <v>49</v>
      </c>
      <c r="D69" s="111" t="s">
        <v>11</v>
      </c>
      <c r="E69" s="111" t="str">
        <f>IF(D69="S","Sáng",IF(D69="C","Chiều","Tối"))</f>
        <v>Sáng</v>
      </c>
      <c r="F69" s="113"/>
      <c r="G69" s="139" t="s">
        <v>592</v>
      </c>
      <c r="H69" s="111"/>
      <c r="I69" s="111" t="s">
        <v>164</v>
      </c>
      <c r="J69" s="145" t="s">
        <v>594</v>
      </c>
      <c r="K69" s="141" t="s">
        <v>595</v>
      </c>
    </row>
    <row r="70" spans="1:9" ht="31.5">
      <c r="A70" s="109" t="s">
        <v>476</v>
      </c>
      <c r="B70" s="111" t="s">
        <v>300</v>
      </c>
      <c r="C70" s="114" t="s">
        <v>49</v>
      </c>
      <c r="D70" s="111" t="s">
        <v>12</v>
      </c>
      <c r="E70" s="111" t="str">
        <f>IF(D70="S","Sáng",IF(D70="C","Chiều","Tối"))</f>
        <v>Chiều</v>
      </c>
      <c r="F70" s="113"/>
      <c r="G70" s="131" t="s">
        <v>592</v>
      </c>
      <c r="H70" s="111"/>
      <c r="I70" s="111" t="s">
        <v>164</v>
      </c>
    </row>
    <row r="71" spans="1:10" ht="31.5">
      <c r="A71" s="109" t="s">
        <v>476</v>
      </c>
      <c r="B71" s="111" t="s">
        <v>301</v>
      </c>
      <c r="C71" s="114" t="s">
        <v>49</v>
      </c>
      <c r="D71" s="111" t="s">
        <v>11</v>
      </c>
      <c r="E71" s="111" t="str">
        <f>IF(D71="S","Sáng",IF(D71="C","Chiều","Tối"))</f>
        <v>Sáng</v>
      </c>
      <c r="F71" s="112"/>
      <c r="G71" s="131" t="s">
        <v>592</v>
      </c>
      <c r="H71" s="111"/>
      <c r="I71" s="111" t="s">
        <v>164</v>
      </c>
      <c r="J71" s="19"/>
    </row>
    <row r="72" spans="1:9" ht="16.5">
      <c r="A72" s="109" t="s">
        <v>476</v>
      </c>
      <c r="B72" s="111" t="s">
        <v>42</v>
      </c>
      <c r="C72" s="114" t="s">
        <v>49</v>
      </c>
      <c r="D72" s="111" t="s">
        <v>12</v>
      </c>
      <c r="E72" s="111" t="str">
        <f>IF(D72="S","Sáng",IF(D72="C","Chiều","Tối"))</f>
        <v>Chiều</v>
      </c>
      <c r="F72" s="112"/>
      <c r="G72" s="131" t="s">
        <v>592</v>
      </c>
      <c r="H72" s="111"/>
      <c r="I72" s="111" t="s">
        <v>165</v>
      </c>
    </row>
    <row r="73" spans="1:9" ht="16.5">
      <c r="A73" s="109" t="s">
        <v>476</v>
      </c>
      <c r="B73" s="111" t="s">
        <v>43</v>
      </c>
      <c r="C73" s="114" t="s">
        <v>49</v>
      </c>
      <c r="D73" s="111" t="s">
        <v>11</v>
      </c>
      <c r="E73" s="111" t="str">
        <f>IF(D73="S","Sáng",IF(D73="C","Chiều","Tối"))</f>
        <v>Sáng</v>
      </c>
      <c r="F73" s="112"/>
      <c r="G73" s="131" t="s">
        <v>592</v>
      </c>
      <c r="H73" s="111"/>
      <c r="I73" s="111" t="s">
        <v>165</v>
      </c>
    </row>
    <row r="74" spans="1:13" ht="16.5">
      <c r="A74" s="109" t="s">
        <v>476</v>
      </c>
      <c r="B74" s="111" t="s">
        <v>406</v>
      </c>
      <c r="C74" s="114" t="s">
        <v>49</v>
      </c>
      <c r="D74" s="111" t="s">
        <v>12</v>
      </c>
      <c r="E74" s="111" t="str">
        <f>IF(D74="S","Sáng",IF(D74="C","Chiều","Tối"))</f>
        <v>Chiều</v>
      </c>
      <c r="F74" s="112"/>
      <c r="G74" s="131" t="s">
        <v>592</v>
      </c>
      <c r="H74" s="111"/>
      <c r="I74" s="112" t="s">
        <v>161</v>
      </c>
      <c r="M74" s="114" t="s">
        <v>488</v>
      </c>
    </row>
    <row r="75" spans="1:9" ht="16.5">
      <c r="A75" s="109" t="s">
        <v>476</v>
      </c>
      <c r="B75" s="111" t="s">
        <v>2</v>
      </c>
      <c r="C75" s="114" t="s">
        <v>49</v>
      </c>
      <c r="D75" s="111" t="s">
        <v>11</v>
      </c>
      <c r="E75" s="111" t="str">
        <f>IF(D75="S","Sáng",IF(D75="C","Chiều","Tối"))</f>
        <v>Sáng</v>
      </c>
      <c r="F75" s="112"/>
      <c r="G75" s="131" t="s">
        <v>592</v>
      </c>
      <c r="H75" s="111"/>
      <c r="I75" s="111" t="s">
        <v>166</v>
      </c>
    </row>
    <row r="76" spans="1:9" ht="16.5">
      <c r="A76" s="109" t="s">
        <v>476</v>
      </c>
      <c r="B76" s="111" t="s">
        <v>3</v>
      </c>
      <c r="C76" s="114" t="s">
        <v>49</v>
      </c>
      <c r="D76" s="111" t="s">
        <v>12</v>
      </c>
      <c r="E76" s="111" t="str">
        <f>IF(D76="S","Sáng",IF(D76="C","Chiều","Tối"))</f>
        <v>Chiều</v>
      </c>
      <c r="F76" s="113"/>
      <c r="G76" s="131" t="s">
        <v>592</v>
      </c>
      <c r="H76" s="111"/>
      <c r="I76" s="111" t="s">
        <v>166</v>
      </c>
    </row>
    <row r="77" spans="1:10" ht="16.5">
      <c r="A77" s="109" t="s">
        <v>476</v>
      </c>
      <c r="B77" s="111" t="s">
        <v>4</v>
      </c>
      <c r="C77" s="114" t="s">
        <v>49</v>
      </c>
      <c r="D77" s="111" t="s">
        <v>11</v>
      </c>
      <c r="E77" s="111" t="str">
        <f>IF(D77="S","Sáng",IF(D77="C","Chiều","Tối"))</f>
        <v>Sáng</v>
      </c>
      <c r="F77" s="113"/>
      <c r="G77" s="131" t="s">
        <v>592</v>
      </c>
      <c r="H77" s="111"/>
      <c r="I77" s="111" t="s">
        <v>167</v>
      </c>
      <c r="J77" s="19"/>
    </row>
    <row r="78" spans="1:10" ht="16.5">
      <c r="A78" s="109" t="s">
        <v>476</v>
      </c>
      <c r="B78" s="111" t="s">
        <v>65</v>
      </c>
      <c r="C78" s="114" t="s">
        <v>49</v>
      </c>
      <c r="D78" s="111" t="s">
        <v>12</v>
      </c>
      <c r="E78" s="111" t="str">
        <f>IF(D78="S","Sáng",IF(D78="C","Chiều","Tối"))</f>
        <v>Chiều</v>
      </c>
      <c r="F78" s="113"/>
      <c r="G78" s="131" t="s">
        <v>592</v>
      </c>
      <c r="H78" s="111"/>
      <c r="I78" s="111" t="s">
        <v>167</v>
      </c>
      <c r="J78" s="19"/>
    </row>
    <row r="79" spans="1:13" ht="16.5">
      <c r="A79" s="109" t="s">
        <v>476</v>
      </c>
      <c r="B79" s="111" t="s">
        <v>75</v>
      </c>
      <c r="C79" s="114" t="s">
        <v>49</v>
      </c>
      <c r="D79" s="111" t="s">
        <v>11</v>
      </c>
      <c r="E79" s="111" t="str">
        <f aca="true" t="shared" si="4" ref="E79:E84">IF(D79="S","Sáng",IF(D79="C","Chiều","Tối"))</f>
        <v>Sáng</v>
      </c>
      <c r="F79" s="113"/>
      <c r="G79" s="131" t="s">
        <v>592</v>
      </c>
      <c r="H79" s="111"/>
      <c r="I79" s="111" t="s">
        <v>167</v>
      </c>
      <c r="M79" s="114" t="s">
        <v>489</v>
      </c>
    </row>
    <row r="80" spans="1:13" ht="16.5">
      <c r="A80" s="109" t="s">
        <v>476</v>
      </c>
      <c r="B80" s="111" t="s">
        <v>76</v>
      </c>
      <c r="C80" s="114" t="s">
        <v>49</v>
      </c>
      <c r="D80" s="111" t="s">
        <v>12</v>
      </c>
      <c r="E80" s="111" t="str">
        <f t="shared" si="4"/>
        <v>Chiều</v>
      </c>
      <c r="F80" s="113"/>
      <c r="G80" s="131" t="s">
        <v>592</v>
      </c>
      <c r="H80" s="111"/>
      <c r="I80" s="111" t="s">
        <v>167</v>
      </c>
      <c r="M80" s="114" t="s">
        <v>489</v>
      </c>
    </row>
    <row r="81" spans="1:13" ht="16.5">
      <c r="A81" s="146" t="s">
        <v>476</v>
      </c>
      <c r="B81" s="147" t="s">
        <v>583</v>
      </c>
      <c r="C81" s="114" t="s">
        <v>49</v>
      </c>
      <c r="D81" s="111" t="s">
        <v>11</v>
      </c>
      <c r="E81" s="111" t="str">
        <f t="shared" si="4"/>
        <v>Sáng</v>
      </c>
      <c r="F81" s="113"/>
      <c r="G81" s="131" t="s">
        <v>592</v>
      </c>
      <c r="H81" s="111"/>
      <c r="I81" s="111" t="s">
        <v>160</v>
      </c>
      <c r="M81" s="114" t="s">
        <v>489</v>
      </c>
    </row>
    <row r="82" spans="1:9" ht="31.5">
      <c r="A82" s="109" t="s">
        <v>476</v>
      </c>
      <c r="B82" s="111" t="s">
        <v>490</v>
      </c>
      <c r="C82" s="114" t="s">
        <v>49</v>
      </c>
      <c r="D82" s="111" t="s">
        <v>11</v>
      </c>
      <c r="E82" s="111" t="str">
        <f t="shared" si="4"/>
        <v>Sáng</v>
      </c>
      <c r="F82" s="113"/>
      <c r="G82" s="131" t="s">
        <v>592</v>
      </c>
      <c r="H82" s="111"/>
      <c r="I82" s="112" t="s">
        <v>161</v>
      </c>
    </row>
    <row r="83" spans="1:9" ht="16.5">
      <c r="A83" s="109" t="s">
        <v>476</v>
      </c>
      <c r="B83" s="111" t="s">
        <v>302</v>
      </c>
      <c r="C83" s="114" t="s">
        <v>49</v>
      </c>
      <c r="D83" s="111" t="s">
        <v>12</v>
      </c>
      <c r="E83" s="111" t="str">
        <f t="shared" si="4"/>
        <v>Chiều</v>
      </c>
      <c r="F83" s="113"/>
      <c r="G83" s="131" t="s">
        <v>558</v>
      </c>
      <c r="H83" s="111"/>
      <c r="I83" s="111" t="s">
        <v>165</v>
      </c>
    </row>
    <row r="84" spans="1:9" ht="16.5">
      <c r="A84" s="109" t="s">
        <v>476</v>
      </c>
      <c r="B84" s="111" t="s">
        <v>303</v>
      </c>
      <c r="C84" s="114" t="s">
        <v>49</v>
      </c>
      <c r="D84" s="111" t="s">
        <v>11</v>
      </c>
      <c r="E84" s="111" t="str">
        <f t="shared" si="4"/>
        <v>Sáng</v>
      </c>
      <c r="F84" s="113"/>
      <c r="G84" s="131" t="s">
        <v>558</v>
      </c>
      <c r="H84" s="111"/>
      <c r="I84" s="111" t="s">
        <v>165</v>
      </c>
    </row>
    <row r="85" spans="1:13" ht="16.5">
      <c r="A85" s="144" t="s">
        <v>476</v>
      </c>
      <c r="B85" s="137" t="s">
        <v>407</v>
      </c>
      <c r="C85" s="137" t="s">
        <v>49</v>
      </c>
      <c r="D85" s="111"/>
      <c r="E85" s="111" t="str">
        <f aca="true" t="shared" si="5" ref="E85:E101">IF(D85="S","Sáng",IF(D85="C","Chiều","Tối"))</f>
        <v>Tối</v>
      </c>
      <c r="F85" s="113"/>
      <c r="G85" s="139" t="s">
        <v>558</v>
      </c>
      <c r="H85" s="111" t="s">
        <v>11</v>
      </c>
      <c r="I85" s="111" t="s">
        <v>160</v>
      </c>
      <c r="J85" s="141" t="s">
        <v>561</v>
      </c>
      <c r="K85" s="141" t="s">
        <v>593</v>
      </c>
      <c r="M85" s="114" t="s">
        <v>491</v>
      </c>
    </row>
    <row r="86" spans="1:9" ht="16.5">
      <c r="A86" s="109" t="s">
        <v>476</v>
      </c>
      <c r="B86" s="111" t="s">
        <v>26</v>
      </c>
      <c r="C86" s="114" t="s">
        <v>49</v>
      </c>
      <c r="D86" s="111" t="s">
        <v>12</v>
      </c>
      <c r="E86" s="111" t="str">
        <f t="shared" si="5"/>
        <v>Chiều</v>
      </c>
      <c r="F86" s="113"/>
      <c r="G86" s="131" t="s">
        <v>592</v>
      </c>
      <c r="H86" s="111"/>
      <c r="I86" s="111" t="s">
        <v>304</v>
      </c>
    </row>
    <row r="87" spans="1:9" ht="16.5">
      <c r="A87" s="109" t="s">
        <v>476</v>
      </c>
      <c r="B87" s="111" t="s">
        <v>27</v>
      </c>
      <c r="C87" s="114" t="s">
        <v>49</v>
      </c>
      <c r="D87" s="111" t="s">
        <v>11</v>
      </c>
      <c r="E87" s="111" t="str">
        <f t="shared" si="5"/>
        <v>Sáng</v>
      </c>
      <c r="F87" s="113"/>
      <c r="G87" s="131" t="s">
        <v>592</v>
      </c>
      <c r="H87" s="111"/>
      <c r="I87" s="111" t="s">
        <v>304</v>
      </c>
    </row>
    <row r="88" spans="1:13" ht="16.5">
      <c r="A88" s="109" t="s">
        <v>476</v>
      </c>
      <c r="B88" s="111" t="s">
        <v>66</v>
      </c>
      <c r="C88" s="114" t="s">
        <v>49</v>
      </c>
      <c r="D88" s="111" t="s">
        <v>12</v>
      </c>
      <c r="E88" s="111" t="str">
        <f t="shared" si="5"/>
        <v>Chiều</v>
      </c>
      <c r="F88" s="113"/>
      <c r="G88" s="131" t="s">
        <v>592</v>
      </c>
      <c r="H88" s="111"/>
      <c r="I88" s="111" t="s">
        <v>304</v>
      </c>
      <c r="M88" s="114" t="s">
        <v>492</v>
      </c>
    </row>
    <row r="89" spans="1:13" ht="16.5">
      <c r="A89" s="144" t="s">
        <v>476</v>
      </c>
      <c r="B89" s="137" t="s">
        <v>67</v>
      </c>
      <c r="C89" s="137" t="s">
        <v>49</v>
      </c>
      <c r="D89" s="111"/>
      <c r="E89" s="111" t="str">
        <f t="shared" si="5"/>
        <v>Tối</v>
      </c>
      <c r="F89" s="113"/>
      <c r="G89" s="139" t="s">
        <v>592</v>
      </c>
      <c r="H89" s="111" t="s">
        <v>11</v>
      </c>
      <c r="I89" s="111" t="s">
        <v>304</v>
      </c>
      <c r="J89" s="141" t="s">
        <v>561</v>
      </c>
      <c r="K89" s="141" t="s">
        <v>593</v>
      </c>
      <c r="M89" s="114" t="s">
        <v>492</v>
      </c>
    </row>
    <row r="90" spans="1:9" ht="16.5">
      <c r="A90" s="109" t="s">
        <v>476</v>
      </c>
      <c r="B90" s="111" t="s">
        <v>305</v>
      </c>
      <c r="C90" s="114" t="s">
        <v>49</v>
      </c>
      <c r="D90" s="111" t="s">
        <v>11</v>
      </c>
      <c r="E90" s="111" t="str">
        <f t="shared" si="5"/>
        <v>Sáng</v>
      </c>
      <c r="F90" s="113"/>
      <c r="G90" s="131" t="s">
        <v>592</v>
      </c>
      <c r="H90" s="111"/>
      <c r="I90" s="111" t="s">
        <v>144</v>
      </c>
    </row>
    <row r="91" spans="1:9" ht="16.5">
      <c r="A91" s="109" t="s">
        <v>476</v>
      </c>
      <c r="B91" s="111" t="s">
        <v>306</v>
      </c>
      <c r="C91" s="114" t="s">
        <v>49</v>
      </c>
      <c r="D91" s="111" t="s">
        <v>12</v>
      </c>
      <c r="E91" s="111" t="str">
        <f>IF(D91="S","Sáng",IF(D91="C","Chiều","Tối"))</f>
        <v>Chiều</v>
      </c>
      <c r="F91" s="113"/>
      <c r="G91" s="131" t="s">
        <v>592</v>
      </c>
      <c r="H91" s="111"/>
      <c r="I91" s="111" t="s">
        <v>144</v>
      </c>
    </row>
    <row r="92" spans="1:13" ht="16.5">
      <c r="A92" s="144" t="s">
        <v>476</v>
      </c>
      <c r="B92" s="137" t="s">
        <v>408</v>
      </c>
      <c r="C92" s="137" t="s">
        <v>49</v>
      </c>
      <c r="D92" s="111"/>
      <c r="E92" s="111" t="str">
        <f>IF(D92="S","Sáng",IF(D92="C","Chiều","Tối"))</f>
        <v>Tối</v>
      </c>
      <c r="F92" s="113"/>
      <c r="G92" s="139" t="s">
        <v>592</v>
      </c>
      <c r="H92" s="111" t="s">
        <v>12</v>
      </c>
      <c r="I92" s="111" t="s">
        <v>144</v>
      </c>
      <c r="J92" s="141" t="s">
        <v>561</v>
      </c>
      <c r="M92" s="114" t="s">
        <v>491</v>
      </c>
    </row>
    <row r="93" spans="1:13" ht="16.5">
      <c r="A93" s="144" t="s">
        <v>476</v>
      </c>
      <c r="B93" s="137" t="s">
        <v>562</v>
      </c>
      <c r="C93" s="137" t="s">
        <v>49</v>
      </c>
      <c r="D93" s="111"/>
      <c r="E93" s="111" t="str">
        <f t="shared" si="5"/>
        <v>Tối</v>
      </c>
      <c r="F93" s="113"/>
      <c r="G93" s="139" t="s">
        <v>592</v>
      </c>
      <c r="H93" s="111" t="s">
        <v>12</v>
      </c>
      <c r="I93" s="111" t="s">
        <v>144</v>
      </c>
      <c r="J93" s="141" t="s">
        <v>561</v>
      </c>
      <c r="M93" s="114" t="s">
        <v>491</v>
      </c>
    </row>
    <row r="94" spans="1:9" ht="16.5">
      <c r="A94" s="109" t="s">
        <v>476</v>
      </c>
      <c r="B94" s="111" t="s">
        <v>23</v>
      </c>
      <c r="C94" s="114" t="s">
        <v>49</v>
      </c>
      <c r="D94" s="111" t="s">
        <v>11</v>
      </c>
      <c r="E94" s="111" t="str">
        <f t="shared" si="5"/>
        <v>Sáng</v>
      </c>
      <c r="F94" s="113"/>
      <c r="G94" s="131" t="s">
        <v>558</v>
      </c>
      <c r="H94" s="111"/>
      <c r="I94" s="111" t="s">
        <v>145</v>
      </c>
    </row>
    <row r="95" spans="1:10" ht="16.5">
      <c r="A95" s="109" t="s">
        <v>476</v>
      </c>
      <c r="B95" s="111" t="s">
        <v>30</v>
      </c>
      <c r="C95" s="114" t="s">
        <v>49</v>
      </c>
      <c r="D95" s="111" t="s">
        <v>12</v>
      </c>
      <c r="E95" s="111" t="str">
        <f t="shared" si="5"/>
        <v>Chiều</v>
      </c>
      <c r="F95" s="113"/>
      <c r="G95" s="131" t="s">
        <v>558</v>
      </c>
      <c r="H95" s="111"/>
      <c r="I95" s="111" t="s">
        <v>145</v>
      </c>
      <c r="J95" s="19"/>
    </row>
    <row r="96" spans="1:9" ht="16.5">
      <c r="A96" s="109" t="s">
        <v>476</v>
      </c>
      <c r="B96" s="111" t="s">
        <v>281</v>
      </c>
      <c r="C96" s="114" t="s">
        <v>49</v>
      </c>
      <c r="D96" s="111" t="s">
        <v>12</v>
      </c>
      <c r="E96" s="111" t="str">
        <f t="shared" si="5"/>
        <v>Chiều</v>
      </c>
      <c r="F96" s="112"/>
      <c r="G96" s="131" t="s">
        <v>558</v>
      </c>
      <c r="H96" s="111"/>
      <c r="I96" s="112" t="s">
        <v>152</v>
      </c>
    </row>
    <row r="97" spans="1:9" ht="16.5">
      <c r="A97" s="109" t="s">
        <v>476</v>
      </c>
      <c r="B97" s="111" t="s">
        <v>98</v>
      </c>
      <c r="C97" s="114" t="s">
        <v>49</v>
      </c>
      <c r="D97" s="111" t="s">
        <v>11</v>
      </c>
      <c r="E97" s="111" t="str">
        <f t="shared" si="5"/>
        <v>Sáng</v>
      </c>
      <c r="F97" s="112"/>
      <c r="G97" s="131" t="s">
        <v>558</v>
      </c>
      <c r="H97" s="111"/>
      <c r="I97" s="112" t="s">
        <v>152</v>
      </c>
    </row>
    <row r="98" spans="1:13" ht="31.5">
      <c r="A98" s="109" t="s">
        <v>476</v>
      </c>
      <c r="B98" s="111" t="s">
        <v>282</v>
      </c>
      <c r="C98" s="114" t="s">
        <v>49</v>
      </c>
      <c r="D98" s="111" t="s">
        <v>11</v>
      </c>
      <c r="E98" s="111" t="str">
        <f t="shared" si="5"/>
        <v>Sáng</v>
      </c>
      <c r="F98" s="112"/>
      <c r="G98" s="131" t="s">
        <v>592</v>
      </c>
      <c r="H98" s="111"/>
      <c r="I98" s="112" t="s">
        <v>152</v>
      </c>
      <c r="M98" s="112" t="s">
        <v>428</v>
      </c>
    </row>
    <row r="99" spans="1:13" ht="31.5">
      <c r="A99" s="144" t="s">
        <v>476</v>
      </c>
      <c r="B99" s="137" t="s">
        <v>283</v>
      </c>
      <c r="C99" s="137" t="s">
        <v>49</v>
      </c>
      <c r="D99" s="111"/>
      <c r="E99" s="111" t="str">
        <f t="shared" si="5"/>
        <v>Tối</v>
      </c>
      <c r="F99" s="112"/>
      <c r="G99" s="131" t="s">
        <v>592</v>
      </c>
      <c r="H99" s="111" t="s">
        <v>12</v>
      </c>
      <c r="I99" s="112" t="s">
        <v>152</v>
      </c>
      <c r="J99" s="141" t="s">
        <v>561</v>
      </c>
      <c r="M99" s="112" t="s">
        <v>428</v>
      </c>
    </row>
    <row r="100" spans="1:13" ht="16.5">
      <c r="A100" s="109" t="s">
        <v>476</v>
      </c>
      <c r="B100" s="114" t="s">
        <v>563</v>
      </c>
      <c r="C100" s="114" t="s">
        <v>49</v>
      </c>
      <c r="D100" s="111" t="s">
        <v>12</v>
      </c>
      <c r="E100" s="111" t="str">
        <f t="shared" si="5"/>
        <v>Chiều</v>
      </c>
      <c r="F100" s="112"/>
      <c r="G100" s="131" t="s">
        <v>592</v>
      </c>
      <c r="H100" s="111"/>
      <c r="I100" s="112" t="s">
        <v>152</v>
      </c>
      <c r="J100" s="132" t="s">
        <v>564</v>
      </c>
      <c r="M100" s="112" t="s">
        <v>428</v>
      </c>
    </row>
    <row r="101" spans="1:13" ht="31.5">
      <c r="A101" s="109" t="s">
        <v>476</v>
      </c>
      <c r="B101" s="111" t="s">
        <v>284</v>
      </c>
      <c r="C101" s="114" t="s">
        <v>49</v>
      </c>
      <c r="D101" s="111" t="s">
        <v>12</v>
      </c>
      <c r="E101" s="111" t="str">
        <f t="shared" si="5"/>
        <v>Chiều</v>
      </c>
      <c r="F101" s="112"/>
      <c r="G101" s="131" t="s">
        <v>592</v>
      </c>
      <c r="H101" s="111"/>
      <c r="I101" s="111" t="s">
        <v>410</v>
      </c>
      <c r="M101" s="115" t="s">
        <v>493</v>
      </c>
    </row>
  </sheetData>
  <sheetProtection/>
  <autoFilter ref="A3:I101"/>
  <conditionalFormatting sqref="M30 L4:L5 L7:L11 L13:L37">
    <cfRule type="cellIs" priority="1135" dxfId="12" operator="equal" stopIfTrue="1">
      <formula>"LT"</formula>
    </cfRule>
    <cfRule type="cellIs" priority="1136" dxfId="11" operator="equal" stopIfTrue="1">
      <formula>"CT"</formula>
    </cfRule>
    <cfRule type="cellIs" priority="1137" dxfId="13" operator="equal" stopIfTrue="1">
      <formula>"Thi"</formula>
    </cfRule>
  </conditionalFormatting>
  <conditionalFormatting sqref="M30 L4:L5 L7:L11 L13:L37">
    <cfRule type="cellIs" priority="1096" dxfId="12" operator="equal" stopIfTrue="1">
      <formula>"LT"</formula>
    </cfRule>
    <cfRule type="cellIs" priority="1097" dxfId="11" operator="equal" stopIfTrue="1">
      <formula>"CT"</formula>
    </cfRule>
    <cfRule type="cellIs" priority="1098" dxfId="10" operator="equal" stopIfTrue="1">
      <formula>"Thi"</formula>
    </cfRule>
  </conditionalFormatting>
  <conditionalFormatting sqref="L6">
    <cfRule type="cellIs" priority="805" dxfId="12" operator="equal" stopIfTrue="1">
      <formula>"LT"</formula>
    </cfRule>
    <cfRule type="cellIs" priority="806" dxfId="11" operator="equal" stopIfTrue="1">
      <formula>"CT"</formula>
    </cfRule>
    <cfRule type="cellIs" priority="807" dxfId="13" operator="equal" stopIfTrue="1">
      <formula>"Thi"</formula>
    </cfRule>
  </conditionalFormatting>
  <conditionalFormatting sqref="L6">
    <cfRule type="cellIs" priority="802" dxfId="12" operator="equal" stopIfTrue="1">
      <formula>"LT"</formula>
    </cfRule>
    <cfRule type="cellIs" priority="803" dxfId="11" operator="equal" stopIfTrue="1">
      <formula>"CT"</formula>
    </cfRule>
    <cfRule type="cellIs" priority="804" dxfId="10" operator="equal" stopIfTrue="1">
      <formula>"Thi"</formula>
    </cfRule>
  </conditionalFormatting>
  <conditionalFormatting sqref="L12">
    <cfRule type="cellIs" priority="778" dxfId="12" operator="equal" stopIfTrue="1">
      <formula>"LT"</formula>
    </cfRule>
    <cfRule type="cellIs" priority="779" dxfId="11" operator="equal" stopIfTrue="1">
      <formula>"CT"</formula>
    </cfRule>
    <cfRule type="cellIs" priority="780" dxfId="13" operator="equal" stopIfTrue="1">
      <formula>"Thi"</formula>
    </cfRule>
  </conditionalFormatting>
  <conditionalFormatting sqref="L12">
    <cfRule type="cellIs" priority="775" dxfId="12" operator="equal" stopIfTrue="1">
      <formula>"LT"</formula>
    </cfRule>
    <cfRule type="cellIs" priority="776" dxfId="11" operator="equal" stopIfTrue="1">
      <formula>"CT"</formula>
    </cfRule>
    <cfRule type="cellIs" priority="777" dxfId="10" operator="equal" stopIfTrue="1">
      <formula>"Thi"</formula>
    </cfRule>
  </conditionalFormatting>
  <conditionalFormatting sqref="J68">
    <cfRule type="cellIs" priority="733" dxfId="12" operator="equal" stopIfTrue="1">
      <formula>"LT"</formula>
    </cfRule>
    <cfRule type="cellIs" priority="734" dxfId="11" operator="equal" stopIfTrue="1">
      <formula>"CT"</formula>
    </cfRule>
    <cfRule type="cellIs" priority="735" dxfId="13" operator="equal" stopIfTrue="1">
      <formula>"Thi"</formula>
    </cfRule>
  </conditionalFormatting>
  <conditionalFormatting sqref="J68">
    <cfRule type="cellIs" priority="730" dxfId="12" operator="equal" stopIfTrue="1">
      <formula>"LT"</formula>
    </cfRule>
    <cfRule type="cellIs" priority="731" dxfId="11" operator="equal" stopIfTrue="1">
      <formula>"CT"</formula>
    </cfRule>
    <cfRule type="cellIs" priority="732" dxfId="10" operator="equal" stopIfTrue="1">
      <formula>"Thi"</formula>
    </cfRule>
  </conditionalFormatting>
  <conditionalFormatting sqref="J68">
    <cfRule type="cellIs" priority="727" dxfId="9" operator="equal" stopIfTrue="1">
      <formula>"CT"</formula>
    </cfRule>
    <cfRule type="cellIs" priority="728" dxfId="8" operator="equal" stopIfTrue="1">
      <formula>"Thi"</formula>
    </cfRule>
    <cfRule type="cellIs" priority="729" dxfId="7" operator="equal" stopIfTrue="1">
      <formula>"LT"</formula>
    </cfRule>
  </conditionalFormatting>
  <conditionalFormatting sqref="K14 K17 K19:K20 K23:K36">
    <cfRule type="cellIs" priority="199" dxfId="12" operator="equal" stopIfTrue="1">
      <formula>"LT"</formula>
    </cfRule>
    <cfRule type="cellIs" priority="200" dxfId="11" operator="equal" stopIfTrue="1">
      <formula>"CT"</formula>
    </cfRule>
    <cfRule type="cellIs" priority="201" dxfId="10" operator="equal" stopIfTrue="1">
      <formula>"Thi"</formula>
    </cfRule>
  </conditionalFormatting>
  <conditionalFormatting sqref="K4:K5 K7:K9 K11">
    <cfRule type="cellIs" priority="238" dxfId="12" operator="equal" stopIfTrue="1">
      <formula>"LT"</formula>
    </cfRule>
    <cfRule type="cellIs" priority="239" dxfId="11" operator="equal" stopIfTrue="1">
      <formula>"CT"</formula>
    </cfRule>
    <cfRule type="cellIs" priority="240" dxfId="13" operator="equal" stopIfTrue="1">
      <formula>"Thi"</formula>
    </cfRule>
  </conditionalFormatting>
  <conditionalFormatting sqref="K4:K5 K7:K9 K11">
    <cfRule type="cellIs" priority="235" dxfId="12" operator="equal" stopIfTrue="1">
      <formula>"LT"</formula>
    </cfRule>
    <cfRule type="cellIs" priority="236" dxfId="11" operator="equal" stopIfTrue="1">
      <formula>"CT"</formula>
    </cfRule>
    <cfRule type="cellIs" priority="237" dxfId="10" operator="equal" stopIfTrue="1">
      <formula>"Thi"</formula>
    </cfRule>
  </conditionalFormatting>
  <conditionalFormatting sqref="K14 K17 K19:K20 K23:K36">
    <cfRule type="cellIs" priority="202" dxfId="12" operator="equal" stopIfTrue="1">
      <formula>"LT"</formula>
    </cfRule>
    <cfRule type="cellIs" priority="203" dxfId="11" operator="equal" stopIfTrue="1">
      <formula>"CT"</formula>
    </cfRule>
    <cfRule type="cellIs" priority="204" dxfId="13" operator="equal" stopIfTrue="1">
      <formula>"Thi"</formula>
    </cfRule>
  </conditionalFormatting>
  <conditionalFormatting sqref="G47">
    <cfRule type="cellIs" priority="109" dxfId="12" operator="equal" stopIfTrue="1">
      <formula>"LT"</formula>
    </cfRule>
    <cfRule type="cellIs" priority="110" dxfId="13" operator="equal" stopIfTrue="1">
      <formula>"Thi"</formula>
    </cfRule>
    <cfRule type="cellIs" priority="111" dxfId="11" operator="equal" stopIfTrue="1">
      <formula>"CT"</formula>
    </cfRule>
  </conditionalFormatting>
  <conditionalFormatting sqref="J12">
    <cfRule type="cellIs" priority="190" dxfId="12" operator="equal" stopIfTrue="1">
      <formula>"LT"</formula>
    </cfRule>
    <cfRule type="cellIs" priority="191" dxfId="11" operator="equal" stopIfTrue="1">
      <formula>"CT"</formula>
    </cfRule>
    <cfRule type="cellIs" priority="192" dxfId="13" operator="equal" stopIfTrue="1">
      <formula>"Thi"</formula>
    </cfRule>
  </conditionalFormatting>
  <conditionalFormatting sqref="G4">
    <cfRule type="cellIs" priority="214" dxfId="12" operator="equal" stopIfTrue="1">
      <formula>"LT"</formula>
    </cfRule>
    <cfRule type="cellIs" priority="215" dxfId="11" operator="equal" stopIfTrue="1">
      <formula>"CT"</formula>
    </cfRule>
    <cfRule type="cellIs" priority="216" dxfId="13" operator="equal" stopIfTrue="1">
      <formula>"Thi"</formula>
    </cfRule>
  </conditionalFormatting>
  <conditionalFormatting sqref="G4">
    <cfRule type="cellIs" priority="211" dxfId="12" operator="equal" stopIfTrue="1">
      <formula>"LT"</formula>
    </cfRule>
    <cfRule type="cellIs" priority="212" dxfId="13" operator="equal" stopIfTrue="1">
      <formula>"Thi"</formula>
    </cfRule>
    <cfRule type="cellIs" priority="213" dxfId="11" operator="equal" stopIfTrue="1">
      <formula>"CT"</formula>
    </cfRule>
  </conditionalFormatting>
  <conditionalFormatting sqref="K15:K16">
    <cfRule type="cellIs" priority="163" dxfId="12" operator="equal" stopIfTrue="1">
      <formula>"LT"</formula>
    </cfRule>
    <cfRule type="cellIs" priority="164" dxfId="11" operator="equal" stopIfTrue="1">
      <formula>"CT"</formula>
    </cfRule>
    <cfRule type="cellIs" priority="165" dxfId="13" operator="equal" stopIfTrue="1">
      <formula>"Thi"</formula>
    </cfRule>
  </conditionalFormatting>
  <conditionalFormatting sqref="G48 G50">
    <cfRule type="cellIs" priority="115" dxfId="12" operator="equal" stopIfTrue="1">
      <formula>"LT"</formula>
    </cfRule>
    <cfRule type="cellIs" priority="116" dxfId="13" operator="equal" stopIfTrue="1">
      <formula>"Thi"</formula>
    </cfRule>
    <cfRule type="cellIs" priority="117" dxfId="11" operator="equal" stopIfTrue="1">
      <formula>"CT"</formula>
    </cfRule>
  </conditionalFormatting>
  <conditionalFormatting sqref="G56:G60">
    <cfRule type="cellIs" priority="94" dxfId="12" operator="equal" stopIfTrue="1">
      <formula>"LT"</formula>
    </cfRule>
    <cfRule type="cellIs" priority="95" dxfId="11" operator="equal" stopIfTrue="1">
      <formula>"CT"</formula>
    </cfRule>
    <cfRule type="cellIs" priority="96" dxfId="13" operator="equal" stopIfTrue="1">
      <formula>"Thi"</formula>
    </cfRule>
  </conditionalFormatting>
  <conditionalFormatting sqref="G56:G60">
    <cfRule type="cellIs" priority="91" dxfId="12" operator="equal" stopIfTrue="1">
      <formula>"LT"</formula>
    </cfRule>
    <cfRule type="cellIs" priority="92" dxfId="13" operator="equal" stopIfTrue="1">
      <formula>"Thi"</formula>
    </cfRule>
    <cfRule type="cellIs" priority="93" dxfId="11" operator="equal" stopIfTrue="1">
      <formula>"CT"</formula>
    </cfRule>
  </conditionalFormatting>
  <conditionalFormatting sqref="G47">
    <cfRule type="cellIs" priority="112" dxfId="12" operator="equal" stopIfTrue="1">
      <formula>"LT"</formula>
    </cfRule>
    <cfRule type="cellIs" priority="113" dxfId="11" operator="equal" stopIfTrue="1">
      <formula>"CT"</formula>
    </cfRule>
    <cfRule type="cellIs" priority="114" dxfId="13" operator="equal" stopIfTrue="1">
      <formula>"Thi"</formula>
    </cfRule>
  </conditionalFormatting>
  <conditionalFormatting sqref="J4:J5">
    <cfRule type="cellIs" priority="232" dxfId="12" operator="equal" stopIfTrue="1">
      <formula>"LT"</formula>
    </cfRule>
    <cfRule type="cellIs" priority="233" dxfId="11" operator="equal" stopIfTrue="1">
      <formula>"CT"</formula>
    </cfRule>
    <cfRule type="cellIs" priority="234" dxfId="13" operator="equal" stopIfTrue="1">
      <formula>"Thi"</formula>
    </cfRule>
  </conditionalFormatting>
  <conditionalFormatting sqref="J4:J5">
    <cfRule type="cellIs" priority="229" dxfId="12" operator="equal" stopIfTrue="1">
      <formula>"LT"</formula>
    </cfRule>
    <cfRule type="cellIs" priority="230" dxfId="11" operator="equal" stopIfTrue="1">
      <formula>"CT"</formula>
    </cfRule>
    <cfRule type="cellIs" priority="231" dxfId="10" operator="equal" stopIfTrue="1">
      <formula>"Thi"</formula>
    </cfRule>
  </conditionalFormatting>
  <conditionalFormatting sqref="J4:J5">
    <cfRule type="cellIs" priority="226" dxfId="9" operator="equal" stopIfTrue="1">
      <formula>"CT"</formula>
    </cfRule>
    <cfRule type="cellIs" priority="227" dxfId="8" operator="equal" stopIfTrue="1">
      <formula>"Thi"</formula>
    </cfRule>
    <cfRule type="cellIs" priority="228" dxfId="7" operator="equal" stopIfTrue="1">
      <formula>"LT"</formula>
    </cfRule>
  </conditionalFormatting>
  <conditionalFormatting sqref="J6">
    <cfRule type="cellIs" priority="223" dxfId="12" operator="equal" stopIfTrue="1">
      <formula>"LT"</formula>
    </cfRule>
    <cfRule type="cellIs" priority="224" dxfId="11" operator="equal" stopIfTrue="1">
      <formula>"CT"</formula>
    </cfRule>
    <cfRule type="cellIs" priority="225" dxfId="13" operator="equal" stopIfTrue="1">
      <formula>"Thi"</formula>
    </cfRule>
  </conditionalFormatting>
  <conditionalFormatting sqref="J6">
    <cfRule type="cellIs" priority="220" dxfId="12" operator="equal" stopIfTrue="1">
      <formula>"LT"</formula>
    </cfRule>
    <cfRule type="cellIs" priority="221" dxfId="11" operator="equal" stopIfTrue="1">
      <formula>"CT"</formula>
    </cfRule>
    <cfRule type="cellIs" priority="222" dxfId="10" operator="equal" stopIfTrue="1">
      <formula>"Thi"</formula>
    </cfRule>
  </conditionalFormatting>
  <conditionalFormatting sqref="J6">
    <cfRule type="cellIs" priority="217" dxfId="9" operator="equal" stopIfTrue="1">
      <formula>"CT"</formula>
    </cfRule>
    <cfRule type="cellIs" priority="218" dxfId="8" operator="equal" stopIfTrue="1">
      <formula>"Thi"</formula>
    </cfRule>
    <cfRule type="cellIs" priority="219" dxfId="7" operator="equal" stopIfTrue="1">
      <formula>"LT"</formula>
    </cfRule>
  </conditionalFormatting>
  <conditionalFormatting sqref="G5:G11">
    <cfRule type="cellIs" priority="208" dxfId="12" operator="equal" stopIfTrue="1">
      <formula>"LT"</formula>
    </cfRule>
    <cfRule type="cellIs" priority="209" dxfId="11" operator="equal" stopIfTrue="1">
      <formula>"CT"</formula>
    </cfRule>
    <cfRule type="cellIs" priority="210" dxfId="13" operator="equal" stopIfTrue="1">
      <formula>"Thi"</formula>
    </cfRule>
  </conditionalFormatting>
  <conditionalFormatting sqref="G5:G11">
    <cfRule type="cellIs" priority="205" dxfId="12" operator="equal" stopIfTrue="1">
      <formula>"LT"</formula>
    </cfRule>
    <cfRule type="cellIs" priority="206" dxfId="13" operator="equal" stopIfTrue="1">
      <formula>"Thi"</formula>
    </cfRule>
    <cfRule type="cellIs" priority="207" dxfId="11" operator="equal" stopIfTrue="1">
      <formula>"CT"</formula>
    </cfRule>
  </conditionalFormatting>
  <conditionalFormatting sqref="K12">
    <cfRule type="cellIs" priority="196" dxfId="12" operator="equal" stopIfTrue="1">
      <formula>"LT"</formula>
    </cfRule>
    <cfRule type="cellIs" priority="197" dxfId="11" operator="equal" stopIfTrue="1">
      <formula>"CT"</formula>
    </cfRule>
    <cfRule type="cellIs" priority="198" dxfId="13" operator="equal" stopIfTrue="1">
      <formula>"Thi"</formula>
    </cfRule>
  </conditionalFormatting>
  <conditionalFormatting sqref="K12">
    <cfRule type="cellIs" priority="193" dxfId="12" operator="equal" stopIfTrue="1">
      <formula>"LT"</formula>
    </cfRule>
    <cfRule type="cellIs" priority="194" dxfId="11" operator="equal" stopIfTrue="1">
      <formula>"CT"</formula>
    </cfRule>
    <cfRule type="cellIs" priority="195" dxfId="10" operator="equal" stopIfTrue="1">
      <formula>"Thi"</formula>
    </cfRule>
  </conditionalFormatting>
  <conditionalFormatting sqref="J12">
    <cfRule type="cellIs" priority="187" dxfId="12" operator="equal" stopIfTrue="1">
      <formula>"LT"</formula>
    </cfRule>
    <cfRule type="cellIs" priority="188" dxfId="11" operator="equal" stopIfTrue="1">
      <formula>"CT"</formula>
    </cfRule>
    <cfRule type="cellIs" priority="189" dxfId="10" operator="equal" stopIfTrue="1">
      <formula>"Thi"</formula>
    </cfRule>
  </conditionalFormatting>
  <conditionalFormatting sqref="J12">
    <cfRule type="cellIs" priority="184" dxfId="9" operator="equal" stopIfTrue="1">
      <formula>"CT"</formula>
    </cfRule>
    <cfRule type="cellIs" priority="185" dxfId="8" operator="equal" stopIfTrue="1">
      <formula>"Thi"</formula>
    </cfRule>
    <cfRule type="cellIs" priority="186" dxfId="7" operator="equal" stopIfTrue="1">
      <formula>"LT"</formula>
    </cfRule>
  </conditionalFormatting>
  <conditionalFormatting sqref="K13">
    <cfRule type="cellIs" priority="172" dxfId="12" operator="equal" stopIfTrue="1">
      <formula>"LT"</formula>
    </cfRule>
    <cfRule type="cellIs" priority="173" dxfId="11" operator="equal" stopIfTrue="1">
      <formula>"CT"</formula>
    </cfRule>
    <cfRule type="cellIs" priority="174" dxfId="13" operator="equal" stopIfTrue="1">
      <formula>"Thi"</formula>
    </cfRule>
  </conditionalFormatting>
  <conditionalFormatting sqref="K21:K22">
    <cfRule type="cellIs" priority="181" dxfId="12" operator="equal" stopIfTrue="1">
      <formula>"LT"</formula>
    </cfRule>
    <cfRule type="cellIs" priority="182" dxfId="11" operator="equal" stopIfTrue="1">
      <formula>"CT"</formula>
    </cfRule>
    <cfRule type="cellIs" priority="183" dxfId="13" operator="equal" stopIfTrue="1">
      <formula>"Thi"</formula>
    </cfRule>
  </conditionalFormatting>
  <conditionalFormatting sqref="K21:K22">
    <cfRule type="cellIs" priority="178" dxfId="12" operator="equal" stopIfTrue="1">
      <formula>"LT"</formula>
    </cfRule>
    <cfRule type="cellIs" priority="179" dxfId="11" operator="equal" stopIfTrue="1">
      <formula>"CT"</formula>
    </cfRule>
    <cfRule type="cellIs" priority="180" dxfId="10" operator="equal" stopIfTrue="1">
      <formula>"Thi"</formula>
    </cfRule>
  </conditionalFormatting>
  <conditionalFormatting sqref="K21:K22">
    <cfRule type="cellIs" priority="175" dxfId="9" operator="equal" stopIfTrue="1">
      <formula>"CT"</formula>
    </cfRule>
    <cfRule type="cellIs" priority="176" dxfId="8" operator="equal" stopIfTrue="1">
      <formula>"Thi"</formula>
    </cfRule>
    <cfRule type="cellIs" priority="177" dxfId="7" operator="equal" stopIfTrue="1">
      <formula>"LT"</formula>
    </cfRule>
  </conditionalFormatting>
  <conditionalFormatting sqref="K13">
    <cfRule type="cellIs" priority="169" dxfId="12" operator="equal" stopIfTrue="1">
      <formula>"LT"</formula>
    </cfRule>
    <cfRule type="cellIs" priority="170" dxfId="11" operator="equal" stopIfTrue="1">
      <formula>"CT"</formula>
    </cfRule>
    <cfRule type="cellIs" priority="171" dxfId="10" operator="equal" stopIfTrue="1">
      <formula>"Thi"</formula>
    </cfRule>
  </conditionalFormatting>
  <conditionalFormatting sqref="K13">
    <cfRule type="cellIs" priority="166" dxfId="9" operator="equal" stopIfTrue="1">
      <formula>"CT"</formula>
    </cfRule>
    <cfRule type="cellIs" priority="167" dxfId="8" operator="equal" stopIfTrue="1">
      <formula>"Thi"</formula>
    </cfRule>
    <cfRule type="cellIs" priority="168" dxfId="7" operator="equal" stopIfTrue="1">
      <formula>"LT"</formula>
    </cfRule>
  </conditionalFormatting>
  <conditionalFormatting sqref="G48 G50">
    <cfRule type="cellIs" priority="118" dxfId="12" operator="equal" stopIfTrue="1">
      <formula>"LT"</formula>
    </cfRule>
    <cfRule type="cellIs" priority="119" dxfId="11" operator="equal" stopIfTrue="1">
      <formula>"CT"</formula>
    </cfRule>
    <cfRule type="cellIs" priority="120" dxfId="13" operator="equal" stopIfTrue="1">
      <formula>"Thi"</formula>
    </cfRule>
  </conditionalFormatting>
  <conditionalFormatting sqref="K15:K16">
    <cfRule type="cellIs" priority="160" dxfId="12" operator="equal" stopIfTrue="1">
      <formula>"LT"</formula>
    </cfRule>
    <cfRule type="cellIs" priority="161" dxfId="11" operator="equal" stopIfTrue="1">
      <formula>"CT"</formula>
    </cfRule>
    <cfRule type="cellIs" priority="162" dxfId="10" operator="equal" stopIfTrue="1">
      <formula>"Thi"</formula>
    </cfRule>
  </conditionalFormatting>
  <conditionalFormatting sqref="K15:K16">
    <cfRule type="cellIs" priority="157" dxfId="9" operator="equal" stopIfTrue="1">
      <formula>"CT"</formula>
    </cfRule>
    <cfRule type="cellIs" priority="158" dxfId="8" operator="equal" stopIfTrue="1">
      <formula>"Thi"</formula>
    </cfRule>
    <cfRule type="cellIs" priority="159" dxfId="7" operator="equal" stopIfTrue="1">
      <formula>"LT"</formula>
    </cfRule>
  </conditionalFormatting>
  <conditionalFormatting sqref="G12:G36">
    <cfRule type="cellIs" priority="154" dxfId="12" operator="equal" stopIfTrue="1">
      <formula>"LT"</formula>
    </cfRule>
    <cfRule type="cellIs" priority="155" dxfId="11" operator="equal" stopIfTrue="1">
      <formula>"CT"</formula>
    </cfRule>
    <cfRule type="cellIs" priority="156" dxfId="13" operator="equal" stopIfTrue="1">
      <formula>"Thi"</formula>
    </cfRule>
  </conditionalFormatting>
  <conditionalFormatting sqref="G12:G36">
    <cfRule type="cellIs" priority="151" dxfId="12" operator="equal" stopIfTrue="1">
      <formula>"LT"</formula>
    </cfRule>
    <cfRule type="cellIs" priority="152" dxfId="13" operator="equal" stopIfTrue="1">
      <formula>"Thi"</formula>
    </cfRule>
    <cfRule type="cellIs" priority="153" dxfId="11" operator="equal" stopIfTrue="1">
      <formula>"CT"</formula>
    </cfRule>
  </conditionalFormatting>
  <conditionalFormatting sqref="K37">
    <cfRule type="cellIs" priority="148" dxfId="12" operator="equal" stopIfTrue="1">
      <formula>"LT"</formula>
    </cfRule>
    <cfRule type="cellIs" priority="149" dxfId="11" operator="equal" stopIfTrue="1">
      <formula>"CT"</formula>
    </cfRule>
    <cfRule type="cellIs" priority="150" dxfId="13" operator="equal" stopIfTrue="1">
      <formula>"Thi"</formula>
    </cfRule>
  </conditionalFormatting>
  <conditionalFormatting sqref="K37">
    <cfRule type="cellIs" priority="145" dxfId="12" operator="equal" stopIfTrue="1">
      <formula>"LT"</formula>
    </cfRule>
    <cfRule type="cellIs" priority="146" dxfId="11" operator="equal" stopIfTrue="1">
      <formula>"CT"</formula>
    </cfRule>
    <cfRule type="cellIs" priority="147" dxfId="10" operator="equal" stopIfTrue="1">
      <formula>"Thi"</formula>
    </cfRule>
  </conditionalFormatting>
  <conditionalFormatting sqref="G37:G45">
    <cfRule type="cellIs" priority="142" dxfId="12" operator="equal" stopIfTrue="1">
      <formula>"LT"</formula>
    </cfRule>
    <cfRule type="cellIs" priority="143" dxfId="11" operator="equal" stopIfTrue="1">
      <formula>"CT"</formula>
    </cfRule>
    <cfRule type="cellIs" priority="144" dxfId="13" operator="equal" stopIfTrue="1">
      <formula>"Thi"</formula>
    </cfRule>
  </conditionalFormatting>
  <conditionalFormatting sqref="G37:G45">
    <cfRule type="cellIs" priority="139" dxfId="12" operator="equal" stopIfTrue="1">
      <formula>"LT"</formula>
    </cfRule>
    <cfRule type="cellIs" priority="140" dxfId="13" operator="equal" stopIfTrue="1">
      <formula>"Thi"</formula>
    </cfRule>
    <cfRule type="cellIs" priority="141" dxfId="11" operator="equal" stopIfTrue="1">
      <formula>"CT"</formula>
    </cfRule>
  </conditionalFormatting>
  <conditionalFormatting sqref="G46">
    <cfRule type="cellIs" priority="136" dxfId="12" operator="equal" stopIfTrue="1">
      <formula>"LT"</formula>
    </cfRule>
    <cfRule type="cellIs" priority="137" dxfId="11" operator="equal" stopIfTrue="1">
      <formula>"CT"</formula>
    </cfRule>
    <cfRule type="cellIs" priority="138" dxfId="13" operator="equal" stopIfTrue="1">
      <formula>"Thi"</formula>
    </cfRule>
  </conditionalFormatting>
  <conditionalFormatting sqref="G46">
    <cfRule type="cellIs" priority="133" dxfId="12" operator="equal" stopIfTrue="1">
      <formula>"LT"</formula>
    </cfRule>
    <cfRule type="cellIs" priority="134" dxfId="13" operator="equal" stopIfTrue="1">
      <formula>"Thi"</formula>
    </cfRule>
    <cfRule type="cellIs" priority="135" dxfId="11" operator="equal" stopIfTrue="1">
      <formula>"CT"</formula>
    </cfRule>
  </conditionalFormatting>
  <conditionalFormatting sqref="G70:G79">
    <cfRule type="cellIs" priority="55" dxfId="12" operator="equal" stopIfTrue="1">
      <formula>"LT"</formula>
    </cfRule>
    <cfRule type="cellIs" priority="56" dxfId="11" operator="equal" stopIfTrue="1">
      <formula>"CT"</formula>
    </cfRule>
    <cfRule type="cellIs" priority="57" dxfId="13" operator="equal" stopIfTrue="1">
      <formula>"Thi"</formula>
    </cfRule>
  </conditionalFormatting>
  <conditionalFormatting sqref="G70:G79">
    <cfRule type="cellIs" priority="52" dxfId="12" operator="equal" stopIfTrue="1">
      <formula>"LT"</formula>
    </cfRule>
    <cfRule type="cellIs" priority="53" dxfId="13" operator="equal" stopIfTrue="1">
      <formula>"Thi"</formula>
    </cfRule>
    <cfRule type="cellIs" priority="54" dxfId="11" operator="equal" stopIfTrue="1">
      <formula>"CT"</formula>
    </cfRule>
  </conditionalFormatting>
  <conditionalFormatting sqref="G69">
    <cfRule type="cellIs" priority="49" dxfId="12" operator="equal" stopIfTrue="1">
      <formula>"LT"</formula>
    </cfRule>
    <cfRule type="cellIs" priority="50" dxfId="11" operator="equal" stopIfTrue="1">
      <formula>"CT"</formula>
    </cfRule>
    <cfRule type="cellIs" priority="51" dxfId="13" operator="equal" stopIfTrue="1">
      <formula>"Thi"</formula>
    </cfRule>
  </conditionalFormatting>
  <conditionalFormatting sqref="G69">
    <cfRule type="cellIs" priority="46" dxfId="12" operator="equal" stopIfTrue="1">
      <formula>"LT"</formula>
    </cfRule>
    <cfRule type="cellIs" priority="47" dxfId="13" operator="equal" stopIfTrue="1">
      <formula>"Thi"</formula>
    </cfRule>
    <cfRule type="cellIs" priority="48" dxfId="11" operator="equal" stopIfTrue="1">
      <formula>"CT"</formula>
    </cfRule>
  </conditionalFormatting>
  <conditionalFormatting sqref="G49">
    <cfRule type="cellIs" priority="106" dxfId="12" operator="equal" stopIfTrue="1">
      <formula>"LT"</formula>
    </cfRule>
    <cfRule type="cellIs" priority="107" dxfId="11" operator="equal" stopIfTrue="1">
      <formula>"CT"</formula>
    </cfRule>
    <cfRule type="cellIs" priority="108" dxfId="13" operator="equal" stopIfTrue="1">
      <formula>"Thi"</formula>
    </cfRule>
  </conditionalFormatting>
  <conditionalFormatting sqref="G49">
    <cfRule type="cellIs" priority="103" dxfId="12" operator="equal" stopIfTrue="1">
      <formula>"LT"</formula>
    </cfRule>
    <cfRule type="cellIs" priority="104" dxfId="13" operator="equal" stopIfTrue="1">
      <formula>"Thi"</formula>
    </cfRule>
    <cfRule type="cellIs" priority="105" dxfId="11" operator="equal" stopIfTrue="1">
      <formula>"CT"</formula>
    </cfRule>
  </conditionalFormatting>
  <conditionalFormatting sqref="G55">
    <cfRule type="cellIs" priority="100" dxfId="12" operator="equal" stopIfTrue="1">
      <formula>"LT"</formula>
    </cfRule>
    <cfRule type="cellIs" priority="101" dxfId="11" operator="equal" stopIfTrue="1">
      <formula>"CT"</formula>
    </cfRule>
    <cfRule type="cellIs" priority="102" dxfId="13" operator="equal" stopIfTrue="1">
      <formula>"Thi"</formula>
    </cfRule>
  </conditionalFormatting>
  <conditionalFormatting sqref="G55">
    <cfRule type="cellIs" priority="97" dxfId="12" operator="equal" stopIfTrue="1">
      <formula>"LT"</formula>
    </cfRule>
    <cfRule type="cellIs" priority="98" dxfId="13" operator="equal" stopIfTrue="1">
      <formula>"Thi"</formula>
    </cfRule>
    <cfRule type="cellIs" priority="99" dxfId="11" operator="equal" stopIfTrue="1">
      <formula>"CT"</formula>
    </cfRule>
  </conditionalFormatting>
  <conditionalFormatting sqref="G61:G68 G51:G54">
    <cfRule type="cellIs" priority="88" dxfId="12" operator="equal" stopIfTrue="1">
      <formula>"LT"</formula>
    </cfRule>
    <cfRule type="cellIs" priority="89" dxfId="11" operator="equal" stopIfTrue="1">
      <formula>"CT"</formula>
    </cfRule>
    <cfRule type="cellIs" priority="90" dxfId="13" operator="equal" stopIfTrue="1">
      <formula>"Thi"</formula>
    </cfRule>
  </conditionalFormatting>
  <conditionalFormatting sqref="G61:G68 G51:G54">
    <cfRule type="cellIs" priority="85" dxfId="12" operator="equal" stopIfTrue="1">
      <formula>"LT"</formula>
    </cfRule>
    <cfRule type="cellIs" priority="86" dxfId="13" operator="equal" stopIfTrue="1">
      <formula>"Thi"</formula>
    </cfRule>
    <cfRule type="cellIs" priority="87" dxfId="11" operator="equal" stopIfTrue="1">
      <formula>"CT"</formula>
    </cfRule>
  </conditionalFormatting>
  <conditionalFormatting sqref="J71">
    <cfRule type="cellIs" priority="82" dxfId="12" operator="equal" stopIfTrue="1">
      <formula>"LT"</formula>
    </cfRule>
    <cfRule type="cellIs" priority="83" dxfId="11" operator="equal" stopIfTrue="1">
      <formula>"CT"</formula>
    </cfRule>
    <cfRule type="cellIs" priority="84" dxfId="13" operator="equal" stopIfTrue="1">
      <formula>"Thi"</formula>
    </cfRule>
  </conditionalFormatting>
  <conditionalFormatting sqref="J71">
    <cfRule type="cellIs" priority="79" dxfId="12" operator="equal" stopIfTrue="1">
      <formula>"LT"</formula>
    </cfRule>
    <cfRule type="cellIs" priority="80" dxfId="11" operator="equal" stopIfTrue="1">
      <formula>"CT"</formula>
    </cfRule>
    <cfRule type="cellIs" priority="81" dxfId="10" operator="equal" stopIfTrue="1">
      <formula>"Thi"</formula>
    </cfRule>
  </conditionalFormatting>
  <conditionalFormatting sqref="J77">
    <cfRule type="cellIs" priority="73" dxfId="12" operator="equal" stopIfTrue="1">
      <formula>"LT"</formula>
    </cfRule>
    <cfRule type="cellIs" priority="74" dxfId="11" operator="equal" stopIfTrue="1">
      <formula>"CT"</formula>
    </cfRule>
    <cfRule type="cellIs" priority="75" dxfId="13" operator="equal" stopIfTrue="1">
      <formula>"Thi"</formula>
    </cfRule>
  </conditionalFormatting>
  <conditionalFormatting sqref="J77">
    <cfRule type="cellIs" priority="70" dxfId="12" operator="equal" stopIfTrue="1">
      <formula>"LT"</formula>
    </cfRule>
    <cfRule type="cellIs" priority="71" dxfId="11" operator="equal" stopIfTrue="1">
      <formula>"CT"</formula>
    </cfRule>
    <cfRule type="cellIs" priority="72" dxfId="10" operator="equal" stopIfTrue="1">
      <formula>"Thi"</formula>
    </cfRule>
  </conditionalFormatting>
  <conditionalFormatting sqref="J71">
    <cfRule type="cellIs" priority="76" dxfId="9" operator="equal" stopIfTrue="1">
      <formula>"CT"</formula>
    </cfRule>
    <cfRule type="cellIs" priority="77" dxfId="8" operator="equal" stopIfTrue="1">
      <formula>"Thi"</formula>
    </cfRule>
    <cfRule type="cellIs" priority="78" dxfId="7" operator="equal" stopIfTrue="1">
      <formula>"LT"</formula>
    </cfRule>
  </conditionalFormatting>
  <conditionalFormatting sqref="J77">
    <cfRule type="cellIs" priority="67" dxfId="9" operator="equal" stopIfTrue="1">
      <formula>"CT"</formula>
    </cfRule>
    <cfRule type="cellIs" priority="68" dxfId="8" operator="equal" stopIfTrue="1">
      <formula>"Thi"</formula>
    </cfRule>
    <cfRule type="cellIs" priority="69" dxfId="7" operator="equal" stopIfTrue="1">
      <formula>"LT"</formula>
    </cfRule>
  </conditionalFormatting>
  <conditionalFormatting sqref="J78">
    <cfRule type="cellIs" priority="64" dxfId="12" operator="equal" stopIfTrue="1">
      <formula>"LT"</formula>
    </cfRule>
    <cfRule type="cellIs" priority="65" dxfId="11" operator="equal" stopIfTrue="1">
      <formula>"CT"</formula>
    </cfRule>
    <cfRule type="cellIs" priority="66" dxfId="13" operator="equal" stopIfTrue="1">
      <formula>"Thi"</formula>
    </cfRule>
  </conditionalFormatting>
  <conditionalFormatting sqref="J78">
    <cfRule type="cellIs" priority="61" dxfId="12" operator="equal" stopIfTrue="1">
      <formula>"LT"</formula>
    </cfRule>
    <cfRule type="cellIs" priority="62" dxfId="11" operator="equal" stopIfTrue="1">
      <formula>"CT"</formula>
    </cfRule>
    <cfRule type="cellIs" priority="63" dxfId="10" operator="equal" stopIfTrue="1">
      <formula>"Thi"</formula>
    </cfRule>
  </conditionalFormatting>
  <conditionalFormatting sqref="J78">
    <cfRule type="cellIs" priority="58" dxfId="9" operator="equal" stopIfTrue="1">
      <formula>"CT"</formula>
    </cfRule>
    <cfRule type="cellIs" priority="59" dxfId="8" operator="equal" stopIfTrue="1">
      <formula>"Thi"</formula>
    </cfRule>
    <cfRule type="cellIs" priority="60" dxfId="7" operator="equal" stopIfTrue="1">
      <formula>"LT"</formula>
    </cfRule>
  </conditionalFormatting>
  <conditionalFormatting sqref="G94:G97">
    <cfRule type="cellIs" priority="10" dxfId="12" operator="equal" stopIfTrue="1">
      <formula>"LT"</formula>
    </cfRule>
    <cfRule type="cellIs" priority="11" dxfId="11" operator="equal" stopIfTrue="1">
      <formula>"CT"</formula>
    </cfRule>
    <cfRule type="cellIs" priority="12" dxfId="13" operator="equal" stopIfTrue="1">
      <formula>"Thi"</formula>
    </cfRule>
  </conditionalFormatting>
  <conditionalFormatting sqref="G94:G97">
    <cfRule type="cellIs" priority="7" dxfId="12" operator="equal" stopIfTrue="1">
      <formula>"LT"</formula>
    </cfRule>
    <cfRule type="cellIs" priority="8" dxfId="13" operator="equal" stopIfTrue="1">
      <formula>"Thi"</formula>
    </cfRule>
    <cfRule type="cellIs" priority="9" dxfId="11" operator="equal" stopIfTrue="1">
      <formula>"CT"</formula>
    </cfRule>
  </conditionalFormatting>
  <conditionalFormatting sqref="G98:G101 G90:G93">
    <cfRule type="cellIs" priority="4" dxfId="12" operator="equal" stopIfTrue="1">
      <formula>"LT"</formula>
    </cfRule>
    <cfRule type="cellIs" priority="5" dxfId="11" operator="equal" stopIfTrue="1">
      <formula>"CT"</formula>
    </cfRule>
    <cfRule type="cellIs" priority="6" dxfId="13" operator="equal" stopIfTrue="1">
      <formula>"Thi"</formula>
    </cfRule>
  </conditionalFormatting>
  <conditionalFormatting sqref="G98:G101 G90:G93">
    <cfRule type="cellIs" priority="1" dxfId="12" operator="equal" stopIfTrue="1">
      <formula>"LT"</formula>
    </cfRule>
    <cfRule type="cellIs" priority="2" dxfId="13" operator="equal" stopIfTrue="1">
      <formula>"Thi"</formula>
    </cfRule>
    <cfRule type="cellIs" priority="3" dxfId="11" operator="equal" stopIfTrue="1">
      <formula>"CT"</formula>
    </cfRule>
  </conditionalFormatting>
  <conditionalFormatting sqref="G80">
    <cfRule type="cellIs" priority="43" dxfId="12" operator="equal" stopIfTrue="1">
      <formula>"LT"</formula>
    </cfRule>
    <cfRule type="cellIs" priority="44" dxfId="11" operator="equal" stopIfTrue="1">
      <formula>"CT"</formula>
    </cfRule>
    <cfRule type="cellIs" priority="45" dxfId="13" operator="equal" stopIfTrue="1">
      <formula>"Thi"</formula>
    </cfRule>
  </conditionalFormatting>
  <conditionalFormatting sqref="G80">
    <cfRule type="cellIs" priority="40" dxfId="12" operator="equal" stopIfTrue="1">
      <formula>"LT"</formula>
    </cfRule>
    <cfRule type="cellIs" priority="41" dxfId="13" operator="equal" stopIfTrue="1">
      <formula>"Thi"</formula>
    </cfRule>
    <cfRule type="cellIs" priority="42" dxfId="11" operator="equal" stopIfTrue="1">
      <formula>"CT"</formula>
    </cfRule>
  </conditionalFormatting>
  <conditionalFormatting sqref="G81">
    <cfRule type="cellIs" priority="37" dxfId="12" operator="equal" stopIfTrue="1">
      <formula>"LT"</formula>
    </cfRule>
    <cfRule type="cellIs" priority="38" dxfId="11" operator="equal" stopIfTrue="1">
      <formula>"CT"</formula>
    </cfRule>
    <cfRule type="cellIs" priority="39" dxfId="13" operator="equal" stopIfTrue="1">
      <formula>"Thi"</formula>
    </cfRule>
  </conditionalFormatting>
  <conditionalFormatting sqref="G81">
    <cfRule type="cellIs" priority="34" dxfId="12" operator="equal" stopIfTrue="1">
      <formula>"LT"</formula>
    </cfRule>
    <cfRule type="cellIs" priority="35" dxfId="13" operator="equal" stopIfTrue="1">
      <formula>"Thi"</formula>
    </cfRule>
    <cfRule type="cellIs" priority="36" dxfId="11" operator="equal" stopIfTrue="1">
      <formula>"CT"</formula>
    </cfRule>
  </conditionalFormatting>
  <conditionalFormatting sqref="G83:G85">
    <cfRule type="cellIs" priority="31" dxfId="12" operator="equal" stopIfTrue="1">
      <formula>"LT"</formula>
    </cfRule>
    <cfRule type="cellIs" priority="32" dxfId="11" operator="equal" stopIfTrue="1">
      <formula>"CT"</formula>
    </cfRule>
    <cfRule type="cellIs" priority="33" dxfId="13" operator="equal" stopIfTrue="1">
      <formula>"Thi"</formula>
    </cfRule>
  </conditionalFormatting>
  <conditionalFormatting sqref="G83:G85">
    <cfRule type="cellIs" priority="28" dxfId="12" operator="equal" stopIfTrue="1">
      <formula>"LT"</formula>
    </cfRule>
    <cfRule type="cellIs" priority="29" dxfId="13" operator="equal" stopIfTrue="1">
      <formula>"Thi"</formula>
    </cfRule>
    <cfRule type="cellIs" priority="30" dxfId="11" operator="equal" stopIfTrue="1">
      <formula>"CT"</formula>
    </cfRule>
  </conditionalFormatting>
  <conditionalFormatting sqref="G86:G89 G82">
    <cfRule type="cellIs" priority="25" dxfId="12" operator="equal" stopIfTrue="1">
      <formula>"LT"</formula>
    </cfRule>
    <cfRule type="cellIs" priority="26" dxfId="11" operator="equal" stopIfTrue="1">
      <formula>"CT"</formula>
    </cfRule>
    <cfRule type="cellIs" priority="27" dxfId="13" operator="equal" stopIfTrue="1">
      <formula>"Thi"</formula>
    </cfRule>
  </conditionalFormatting>
  <conditionalFormatting sqref="G86:G89 G82">
    <cfRule type="cellIs" priority="22" dxfId="12" operator="equal" stopIfTrue="1">
      <formula>"LT"</formula>
    </cfRule>
    <cfRule type="cellIs" priority="23" dxfId="13" operator="equal" stopIfTrue="1">
      <formula>"Thi"</formula>
    </cfRule>
    <cfRule type="cellIs" priority="24" dxfId="11" operator="equal" stopIfTrue="1">
      <formula>"CT"</formula>
    </cfRule>
  </conditionalFormatting>
  <conditionalFormatting sqref="J95">
    <cfRule type="cellIs" priority="19" dxfId="12" operator="equal" stopIfTrue="1">
      <formula>"LT"</formula>
    </cfRule>
    <cfRule type="cellIs" priority="20" dxfId="11" operator="equal" stopIfTrue="1">
      <formula>"CT"</formula>
    </cfRule>
    <cfRule type="cellIs" priority="21" dxfId="13" operator="equal" stopIfTrue="1">
      <formula>"Thi"</formula>
    </cfRule>
  </conditionalFormatting>
  <conditionalFormatting sqref="J95">
    <cfRule type="cellIs" priority="16" dxfId="12" operator="equal" stopIfTrue="1">
      <formula>"LT"</formula>
    </cfRule>
    <cfRule type="cellIs" priority="17" dxfId="11" operator="equal" stopIfTrue="1">
      <formula>"CT"</formula>
    </cfRule>
    <cfRule type="cellIs" priority="18" dxfId="10" operator="equal" stopIfTrue="1">
      <formula>"Thi"</formula>
    </cfRule>
  </conditionalFormatting>
  <conditionalFormatting sqref="J95">
    <cfRule type="cellIs" priority="13" dxfId="9" operator="equal" stopIfTrue="1">
      <formula>"CT"</formula>
    </cfRule>
    <cfRule type="cellIs" priority="14" dxfId="8" operator="equal" stopIfTrue="1">
      <formula>"Thi"</formula>
    </cfRule>
    <cfRule type="cellIs" priority="15" dxfId="7" operator="equal" stopIfTrue="1">
      <formula>"LT"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9"/>
  <sheetViews>
    <sheetView tabSelected="1" zoomScale="90" zoomScaleNormal="90" zoomScalePageLayoutView="0" workbookViewId="0" topLeftCell="A223">
      <selection activeCell="G248" sqref="G248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1" customWidth="1"/>
    <col min="4" max="4" width="11.7109375" style="0" customWidth="1"/>
    <col min="5" max="5" width="10.28125" style="1" bestFit="1" customWidth="1"/>
    <col min="6" max="6" width="11.7109375" style="0" customWidth="1"/>
    <col min="7" max="7" width="10.28125" style="1" bestFit="1" customWidth="1"/>
    <col min="8" max="8" width="11.7109375" style="0" customWidth="1"/>
    <col min="9" max="9" width="6.7109375" style="1" customWidth="1"/>
    <col min="10" max="10" width="11.7109375" style="0" customWidth="1"/>
    <col min="11" max="11" width="6.7109375" style="77" customWidth="1"/>
    <col min="12" max="12" width="10.7109375" style="0" customWidth="1"/>
    <col min="13" max="13" width="6.7109375" style="1" customWidth="1"/>
    <col min="14" max="14" width="6.7109375" style="24" customWidth="1"/>
    <col min="15" max="15" width="9.7109375" style="98" customWidth="1"/>
    <col min="16" max="16" width="7.7109375" style="35" customWidth="1"/>
    <col min="17" max="17" width="9.140625" style="9" customWidth="1"/>
    <col min="18" max="21" width="4.140625" style="9" customWidth="1"/>
    <col min="22" max="22" width="9.140625" style="9" customWidth="1"/>
    <col min="23" max="26" width="4.7109375" style="9" customWidth="1"/>
    <col min="27" max="27" width="9.140625" style="9" customWidth="1"/>
    <col min="28" max="31" width="4.421875" style="0" customWidth="1"/>
  </cols>
  <sheetData>
    <row r="1" spans="1:16" ht="18.75">
      <c r="A1" s="227" t="s">
        <v>442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M2" s="23" t="s">
        <v>541</v>
      </c>
      <c r="O2" s="22"/>
      <c r="P2" s="22"/>
    </row>
    <row r="3" spans="1:27" s="34" customFormat="1" ht="15.75">
      <c r="A3" s="25"/>
      <c r="B3" s="26" t="s">
        <v>443</v>
      </c>
      <c r="C3" s="27" t="s">
        <v>444</v>
      </c>
      <c r="D3" s="25"/>
      <c r="E3" s="28"/>
      <c r="F3" s="26" t="s">
        <v>445</v>
      </c>
      <c r="G3" s="29">
        <v>11</v>
      </c>
      <c r="H3" s="30" t="s">
        <v>446</v>
      </c>
      <c r="I3" s="29">
        <v>1</v>
      </c>
      <c r="J3" s="31" t="s">
        <v>447</v>
      </c>
      <c r="K3" s="25"/>
      <c r="L3" s="25"/>
      <c r="M3" s="32"/>
      <c r="N3" s="32"/>
      <c r="O3" s="25"/>
      <c r="P3" s="25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15" ht="15.75">
      <c r="A4" s="26" t="s">
        <v>448</v>
      </c>
      <c r="B4" s="35"/>
      <c r="C4" s="36"/>
      <c r="D4" s="35"/>
      <c r="E4" s="37"/>
      <c r="F4" s="35"/>
      <c r="G4" s="38"/>
      <c r="H4" s="38"/>
      <c r="I4" s="39"/>
      <c r="J4" s="36"/>
      <c r="K4" s="39"/>
      <c r="L4" s="40"/>
      <c r="M4" s="39"/>
      <c r="N4" s="41"/>
      <c r="O4" s="42"/>
    </row>
    <row r="5" spans="1:16" ht="14.25" customHeight="1">
      <c r="A5" s="200" t="s">
        <v>449</v>
      </c>
      <c r="B5" s="190" t="s">
        <v>5</v>
      </c>
      <c r="C5" s="191"/>
      <c r="D5" s="188" t="s">
        <v>6</v>
      </c>
      <c r="E5" s="189"/>
      <c r="F5" s="190" t="s">
        <v>7</v>
      </c>
      <c r="G5" s="191"/>
      <c r="H5" s="188" t="s">
        <v>8</v>
      </c>
      <c r="I5" s="189"/>
      <c r="J5" s="190" t="s">
        <v>9</v>
      </c>
      <c r="K5" s="191"/>
      <c r="L5" s="188" t="s">
        <v>10</v>
      </c>
      <c r="M5" s="189"/>
      <c r="N5" s="205" t="s">
        <v>450</v>
      </c>
      <c r="O5" s="207" t="s">
        <v>451</v>
      </c>
      <c r="P5" s="226" t="s">
        <v>452</v>
      </c>
    </row>
    <row r="6" spans="1:16" ht="15.75" thickBot="1">
      <c r="A6" s="228"/>
      <c r="B6" s="3" t="s">
        <v>453</v>
      </c>
      <c r="C6" s="3" t="s">
        <v>454</v>
      </c>
      <c r="D6" s="43" t="s">
        <v>453</v>
      </c>
      <c r="E6" s="43" t="s">
        <v>454</v>
      </c>
      <c r="F6" s="3" t="s">
        <v>453</v>
      </c>
      <c r="G6" s="3" t="s">
        <v>454</v>
      </c>
      <c r="H6" s="43" t="s">
        <v>453</v>
      </c>
      <c r="I6" s="43" t="s">
        <v>454</v>
      </c>
      <c r="J6" s="3" t="s">
        <v>453</v>
      </c>
      <c r="K6" s="3" t="s">
        <v>454</v>
      </c>
      <c r="L6" s="43" t="s">
        <v>453</v>
      </c>
      <c r="M6" s="43" t="s">
        <v>454</v>
      </c>
      <c r="N6" s="229"/>
      <c r="O6" s="225"/>
      <c r="P6" s="207"/>
    </row>
    <row r="7" spans="1:26" ht="19.5" customHeight="1">
      <c r="A7" s="181" t="s">
        <v>40</v>
      </c>
      <c r="B7" s="4" t="s">
        <v>17</v>
      </c>
      <c r="C7" s="5" t="s">
        <v>18</v>
      </c>
      <c r="D7" s="4" t="s">
        <v>137</v>
      </c>
      <c r="E7" s="5" t="s">
        <v>20</v>
      </c>
      <c r="F7" s="4" t="s">
        <v>138</v>
      </c>
      <c r="G7" s="5" t="s">
        <v>20</v>
      </c>
      <c r="H7" s="4"/>
      <c r="I7" s="5"/>
      <c r="J7" s="4"/>
      <c r="K7" s="5"/>
      <c r="L7" s="4"/>
      <c r="M7" s="5"/>
      <c r="N7" s="166" t="str">
        <f>VLOOKUP($A7,'Phan ca&amp; Ngay BDhoc'!$B$4:$I$101,4,0)</f>
        <v>Chiều</v>
      </c>
      <c r="O7" s="166" t="str">
        <f>VLOOKUP($A7,'Phan ca&amp; Ngay BDhoc'!$B$4:$I$101,6,0)</f>
        <v>14/9/2016</v>
      </c>
      <c r="P7" s="197" t="str">
        <f>VLOOKUP($A7,'Phan ca&amp; Ngay BDhoc'!$B$4:$I$101,8,0)</f>
        <v>A8-304</v>
      </c>
      <c r="Q7" s="44" t="s">
        <v>17</v>
      </c>
      <c r="R7" s="45">
        <v>3</v>
      </c>
      <c r="S7" s="46">
        <v>3</v>
      </c>
      <c r="T7" s="46">
        <v>0</v>
      </c>
      <c r="U7" s="47">
        <v>0</v>
      </c>
      <c r="V7" s="44" t="s">
        <v>455</v>
      </c>
      <c r="W7" s="46">
        <v>2</v>
      </c>
      <c r="X7" s="46">
        <v>2</v>
      </c>
      <c r="Y7" s="46">
        <v>0</v>
      </c>
      <c r="Z7" s="47">
        <v>0</v>
      </c>
    </row>
    <row r="8" spans="1:26" ht="18" customHeight="1">
      <c r="A8" s="182"/>
      <c r="B8" s="48" t="s">
        <v>279</v>
      </c>
      <c r="C8" s="49"/>
      <c r="D8" s="48" t="s">
        <v>279</v>
      </c>
      <c r="E8" s="49"/>
      <c r="F8" s="48" t="s">
        <v>279</v>
      </c>
      <c r="G8" s="49"/>
      <c r="H8" s="48"/>
      <c r="I8" s="49"/>
      <c r="J8" s="48"/>
      <c r="K8" s="49"/>
      <c r="L8" s="48"/>
      <c r="M8" s="49"/>
      <c r="N8" s="167"/>
      <c r="O8" s="167"/>
      <c r="P8" s="198"/>
      <c r="Q8" s="44" t="s">
        <v>89</v>
      </c>
      <c r="R8" s="45">
        <v>1</v>
      </c>
      <c r="S8" s="46">
        <v>1</v>
      </c>
      <c r="T8" s="46">
        <v>0</v>
      </c>
      <c r="U8" s="47">
        <v>0</v>
      </c>
      <c r="V8" s="44" t="s">
        <v>456</v>
      </c>
      <c r="W8" s="46">
        <v>3</v>
      </c>
      <c r="X8" s="46">
        <v>0</v>
      </c>
      <c r="Y8" s="46">
        <v>3</v>
      </c>
      <c r="Z8" s="47">
        <v>0</v>
      </c>
    </row>
    <row r="9" spans="1:26" ht="19.5" customHeight="1">
      <c r="A9" s="182"/>
      <c r="B9" s="6" t="s">
        <v>89</v>
      </c>
      <c r="C9" s="17" t="s">
        <v>309</v>
      </c>
      <c r="D9" s="6"/>
      <c r="E9" s="7"/>
      <c r="F9" s="6"/>
      <c r="G9" s="7"/>
      <c r="H9" s="6"/>
      <c r="I9" s="7"/>
      <c r="J9" s="6"/>
      <c r="K9" s="7"/>
      <c r="L9" s="6"/>
      <c r="M9" s="7"/>
      <c r="N9" s="167"/>
      <c r="O9" s="167"/>
      <c r="P9" s="198"/>
      <c r="Q9" s="44" t="s">
        <v>137</v>
      </c>
      <c r="R9" s="45">
        <v>4</v>
      </c>
      <c r="S9" s="46">
        <v>4</v>
      </c>
      <c r="T9" s="46">
        <v>0</v>
      </c>
      <c r="U9" s="47">
        <v>0</v>
      </c>
      <c r="V9" s="44" t="s">
        <v>457</v>
      </c>
      <c r="W9" s="46">
        <v>3</v>
      </c>
      <c r="X9" s="46">
        <v>3</v>
      </c>
      <c r="Y9" s="46">
        <v>0</v>
      </c>
      <c r="Z9" s="47">
        <v>0</v>
      </c>
    </row>
    <row r="10" spans="1:21" ht="18" customHeight="1" thickBot="1">
      <c r="A10" s="183"/>
      <c r="B10" s="52" t="s">
        <v>279</v>
      </c>
      <c r="C10" s="51"/>
      <c r="D10" s="50"/>
      <c r="E10" s="51"/>
      <c r="F10" s="50"/>
      <c r="G10" s="51"/>
      <c r="H10" s="50"/>
      <c r="I10" s="51"/>
      <c r="J10" s="50"/>
      <c r="K10" s="51"/>
      <c r="L10" s="50"/>
      <c r="M10" s="51"/>
      <c r="N10" s="168"/>
      <c r="O10" s="168"/>
      <c r="P10" s="199"/>
      <c r="Q10" s="44" t="s">
        <v>138</v>
      </c>
      <c r="R10" s="45">
        <v>4</v>
      </c>
      <c r="S10" s="46">
        <v>4</v>
      </c>
      <c r="T10" s="46">
        <v>0</v>
      </c>
      <c r="U10" s="47">
        <v>0</v>
      </c>
    </row>
    <row r="11" spans="1:16" ht="18.75" customHeight="1">
      <c r="A11" s="181" t="s">
        <v>41</v>
      </c>
      <c r="B11" s="4" t="s">
        <v>17</v>
      </c>
      <c r="C11" s="5" t="s">
        <v>19</v>
      </c>
      <c r="D11" s="4" t="s">
        <v>138</v>
      </c>
      <c r="E11" s="5" t="s">
        <v>63</v>
      </c>
      <c r="F11" s="4" t="s">
        <v>137</v>
      </c>
      <c r="G11" s="5" t="s">
        <v>63</v>
      </c>
      <c r="H11" s="4"/>
      <c r="I11" s="5"/>
      <c r="J11" s="4"/>
      <c r="K11" s="5"/>
      <c r="L11" s="4"/>
      <c r="M11" s="5"/>
      <c r="N11" s="166" t="str">
        <f>VLOOKUP($A11,'Phan ca&amp; Ngay BDhoc'!$B$4:$I$101,4,0)</f>
        <v>Sáng</v>
      </c>
      <c r="O11" s="166" t="str">
        <f>VLOOKUP($A11,'Phan ca&amp; Ngay BDhoc'!$B$4:$I$101,6,0)</f>
        <v>14/9/2016</v>
      </c>
      <c r="P11" s="197" t="str">
        <f>VLOOKUP($A11,'Phan ca&amp; Ngay BDhoc'!$B$4:$I$101,8,0)</f>
        <v>A8-304</v>
      </c>
    </row>
    <row r="12" spans="1:16" ht="18" customHeight="1">
      <c r="A12" s="182"/>
      <c r="B12" s="48" t="s">
        <v>279</v>
      </c>
      <c r="C12" s="49"/>
      <c r="D12" s="48" t="s">
        <v>279</v>
      </c>
      <c r="E12" s="49"/>
      <c r="F12" s="48" t="s">
        <v>279</v>
      </c>
      <c r="G12" s="49"/>
      <c r="H12" s="48"/>
      <c r="I12" s="49"/>
      <c r="J12" s="48"/>
      <c r="K12" s="49"/>
      <c r="L12" s="48"/>
      <c r="M12" s="49"/>
      <c r="N12" s="167"/>
      <c r="O12" s="167"/>
      <c r="P12" s="198"/>
    </row>
    <row r="13" spans="1:16" ht="18.75" customHeight="1">
      <c r="A13" s="182"/>
      <c r="B13" s="6" t="s">
        <v>89</v>
      </c>
      <c r="C13" s="17" t="s">
        <v>308</v>
      </c>
      <c r="D13" s="6"/>
      <c r="E13" s="7"/>
      <c r="F13" s="6"/>
      <c r="G13" s="7"/>
      <c r="H13" s="6"/>
      <c r="I13" s="7"/>
      <c r="J13" s="6"/>
      <c r="K13" s="7"/>
      <c r="L13" s="6"/>
      <c r="M13" s="7"/>
      <c r="N13" s="167"/>
      <c r="O13" s="167"/>
      <c r="P13" s="198"/>
    </row>
    <row r="14" spans="1:16" ht="18" customHeight="1" thickBot="1">
      <c r="A14" s="183"/>
      <c r="B14" s="52" t="s">
        <v>279</v>
      </c>
      <c r="C14" s="51"/>
      <c r="D14" s="50"/>
      <c r="E14" s="51"/>
      <c r="F14" s="50"/>
      <c r="G14" s="51"/>
      <c r="H14" s="50"/>
      <c r="I14" s="51"/>
      <c r="J14" s="50"/>
      <c r="K14" s="51"/>
      <c r="L14" s="50"/>
      <c r="M14" s="51"/>
      <c r="N14" s="168"/>
      <c r="O14" s="168"/>
      <c r="P14" s="199"/>
    </row>
    <row r="15" spans="1:33" ht="19.5" customHeight="1">
      <c r="A15" s="218" t="s">
        <v>307</v>
      </c>
      <c r="B15" s="222" t="s">
        <v>596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4"/>
      <c r="N15" s="192"/>
      <c r="O15" s="192"/>
      <c r="P15" s="194"/>
      <c r="V15" s="4"/>
      <c r="W15" s="5"/>
      <c r="X15" s="4"/>
      <c r="Y15" s="5"/>
      <c r="Z15" s="4"/>
      <c r="AA15" s="5"/>
      <c r="AB15" s="4" t="s">
        <v>137</v>
      </c>
      <c r="AC15" s="5" t="s">
        <v>20</v>
      </c>
      <c r="AD15" s="4" t="s">
        <v>138</v>
      </c>
      <c r="AE15" s="5" t="s">
        <v>20</v>
      </c>
      <c r="AG15" s="1"/>
    </row>
    <row r="16" spans="1:33" ht="19.5" customHeight="1">
      <c r="A16" s="210"/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193"/>
      <c r="O16" s="193"/>
      <c r="P16" s="195"/>
      <c r="V16" s="48"/>
      <c r="W16" s="49"/>
      <c r="X16" s="48"/>
      <c r="Y16" s="49"/>
      <c r="Z16" s="48"/>
      <c r="AA16" s="49"/>
      <c r="AB16" s="48" t="s">
        <v>279</v>
      </c>
      <c r="AC16" s="49"/>
      <c r="AD16" s="48" t="s">
        <v>279</v>
      </c>
      <c r="AE16" s="49"/>
      <c r="AG16" s="1"/>
    </row>
    <row r="17" spans="1:33" ht="19.5" customHeight="1">
      <c r="A17" s="210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193"/>
      <c r="O17" s="193"/>
      <c r="P17" s="195"/>
      <c r="V17" s="6" t="s">
        <v>17</v>
      </c>
      <c r="W17" s="7" t="s">
        <v>136</v>
      </c>
      <c r="X17" s="6"/>
      <c r="Y17" s="7"/>
      <c r="Z17" s="6"/>
      <c r="AA17" s="7"/>
      <c r="AB17" s="6"/>
      <c r="AC17" s="7"/>
      <c r="AD17" s="6" t="s">
        <v>89</v>
      </c>
      <c r="AE17" s="17" t="s">
        <v>309</v>
      </c>
      <c r="AF17" s="6"/>
      <c r="AG17" s="7"/>
    </row>
    <row r="18" spans="1:33" ht="19.5" customHeight="1" thickBot="1">
      <c r="A18" s="219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220"/>
      <c r="O18" s="220"/>
      <c r="P18" s="221"/>
      <c r="V18" s="50" t="s">
        <v>279</v>
      </c>
      <c r="W18" s="51"/>
      <c r="X18" s="50"/>
      <c r="Y18" s="51"/>
      <c r="Z18" s="50"/>
      <c r="AA18" s="51"/>
      <c r="AB18" s="50"/>
      <c r="AC18" s="51"/>
      <c r="AD18" s="52" t="s">
        <v>279</v>
      </c>
      <c r="AE18" s="51"/>
      <c r="AF18" s="50"/>
      <c r="AG18" s="51"/>
    </row>
    <row r="19" spans="1:31" ht="30" customHeight="1">
      <c r="A19" s="181" t="s">
        <v>99</v>
      </c>
      <c r="B19" s="4"/>
      <c r="C19" s="5"/>
      <c r="D19" s="4" t="s">
        <v>79</v>
      </c>
      <c r="E19" s="5" t="s">
        <v>84</v>
      </c>
      <c r="F19" s="4" t="s">
        <v>17</v>
      </c>
      <c r="G19" s="5" t="s">
        <v>19</v>
      </c>
      <c r="H19" s="6" t="s">
        <v>132</v>
      </c>
      <c r="I19" s="7" t="s">
        <v>559</v>
      </c>
      <c r="J19" s="44" t="s">
        <v>498</v>
      </c>
      <c r="K19" s="5" t="s">
        <v>309</v>
      </c>
      <c r="L19" s="44" t="s">
        <v>498</v>
      </c>
      <c r="M19" s="5" t="s">
        <v>309</v>
      </c>
      <c r="N19" s="166" t="str">
        <f>VLOOKUP($A19,'Phan ca&amp; Ngay BDhoc'!$B$4:$I$101,4,0)</f>
        <v>Sáng</v>
      </c>
      <c r="O19" s="166" t="str">
        <f>VLOOKUP($A19,'Phan ca&amp; Ngay BDhoc'!$B$4:$I$101,6,0)</f>
        <v>14/9/2016</v>
      </c>
      <c r="P19" s="197" t="str">
        <f>VLOOKUP($A19,'Phan ca&amp; Ngay BDhoc'!$B$4:$I$101,8,0)</f>
        <v>B3-503</v>
      </c>
      <c r="Q19" s="44" t="s">
        <v>498</v>
      </c>
      <c r="R19" s="45">
        <v>5</v>
      </c>
      <c r="S19" s="46">
        <v>5</v>
      </c>
      <c r="T19" s="46">
        <v>0</v>
      </c>
      <c r="U19" s="47">
        <v>0</v>
      </c>
      <c r="V19" s="44" t="s">
        <v>83</v>
      </c>
      <c r="W19" s="45">
        <v>3</v>
      </c>
      <c r="X19" s="46">
        <v>3</v>
      </c>
      <c r="Y19" s="46">
        <v>0</v>
      </c>
      <c r="Z19" s="47">
        <v>0</v>
      </c>
      <c r="AA19" s="44" t="s">
        <v>455</v>
      </c>
      <c r="AB19" s="46">
        <v>2</v>
      </c>
      <c r="AC19" s="46">
        <v>2</v>
      </c>
      <c r="AD19" s="46">
        <v>0</v>
      </c>
      <c r="AE19" s="47">
        <v>0</v>
      </c>
    </row>
    <row r="20" spans="1:31" ht="30" customHeight="1">
      <c r="A20" s="182"/>
      <c r="B20" s="48"/>
      <c r="C20" s="49"/>
      <c r="D20" s="48" t="s">
        <v>279</v>
      </c>
      <c r="E20" s="49"/>
      <c r="F20" s="48" t="s">
        <v>279</v>
      </c>
      <c r="G20" s="49"/>
      <c r="H20" s="48" t="s">
        <v>279</v>
      </c>
      <c r="I20" s="55" t="s">
        <v>560</v>
      </c>
      <c r="J20" s="55" t="s">
        <v>429</v>
      </c>
      <c r="K20" s="49" t="s">
        <v>258</v>
      </c>
      <c r="L20" s="55" t="s">
        <v>429</v>
      </c>
      <c r="M20" s="49" t="s">
        <v>258</v>
      </c>
      <c r="N20" s="167"/>
      <c r="O20" s="167"/>
      <c r="P20" s="198"/>
      <c r="Q20" s="44" t="s">
        <v>17</v>
      </c>
      <c r="R20" s="45">
        <v>3</v>
      </c>
      <c r="S20" s="46">
        <v>3</v>
      </c>
      <c r="T20" s="46">
        <v>0</v>
      </c>
      <c r="U20" s="47">
        <v>0</v>
      </c>
      <c r="V20" s="44" t="s">
        <v>132</v>
      </c>
      <c r="W20" s="45">
        <v>2</v>
      </c>
      <c r="X20" s="46">
        <v>2</v>
      </c>
      <c r="Y20" s="46">
        <v>0</v>
      </c>
      <c r="Z20" s="47">
        <v>0</v>
      </c>
      <c r="AA20" s="44" t="s">
        <v>456</v>
      </c>
      <c r="AB20" s="46">
        <v>3</v>
      </c>
      <c r="AC20" s="46">
        <v>0</v>
      </c>
      <c r="AD20" s="46">
        <v>3</v>
      </c>
      <c r="AE20" s="47">
        <v>0</v>
      </c>
    </row>
    <row r="21" spans="1:31" ht="30" customHeight="1">
      <c r="A21" s="182"/>
      <c r="B21" s="69"/>
      <c r="C21" s="70"/>
      <c r="D21" s="69"/>
      <c r="E21" s="70"/>
      <c r="F21" s="6" t="s">
        <v>83</v>
      </c>
      <c r="G21" s="7" t="s">
        <v>135</v>
      </c>
      <c r="H21" s="69"/>
      <c r="I21" s="70"/>
      <c r="J21" s="44" t="s">
        <v>498</v>
      </c>
      <c r="K21" s="7" t="s">
        <v>310</v>
      </c>
      <c r="L21" s="44" t="s">
        <v>498</v>
      </c>
      <c r="M21" s="7" t="s">
        <v>310</v>
      </c>
      <c r="N21" s="167"/>
      <c r="O21" s="167"/>
      <c r="P21" s="198"/>
      <c r="Q21" s="44" t="s">
        <v>79</v>
      </c>
      <c r="R21" s="45">
        <v>4</v>
      </c>
      <c r="S21" s="46">
        <v>3</v>
      </c>
      <c r="T21" s="46">
        <v>1</v>
      </c>
      <c r="U21" s="47">
        <v>0</v>
      </c>
      <c r="AA21" s="44" t="s">
        <v>457</v>
      </c>
      <c r="AB21" s="46">
        <v>3</v>
      </c>
      <c r="AC21" s="46">
        <v>3</v>
      </c>
      <c r="AD21" s="46">
        <v>0</v>
      </c>
      <c r="AE21" s="47">
        <v>0</v>
      </c>
    </row>
    <row r="22" spans="1:21" ht="30" customHeight="1">
      <c r="A22" s="182"/>
      <c r="B22" s="48"/>
      <c r="C22" s="49"/>
      <c r="D22" s="48"/>
      <c r="E22" s="49"/>
      <c r="F22" s="48" t="s">
        <v>279</v>
      </c>
      <c r="G22" s="49"/>
      <c r="H22" s="48"/>
      <c r="I22" s="49"/>
      <c r="J22" s="55" t="s">
        <v>429</v>
      </c>
      <c r="K22" s="49" t="s">
        <v>259</v>
      </c>
      <c r="L22" s="55" t="s">
        <v>429</v>
      </c>
      <c r="M22" s="49" t="s">
        <v>259</v>
      </c>
      <c r="N22" s="167"/>
      <c r="O22" s="167"/>
      <c r="P22" s="198"/>
      <c r="Q22" s="44" t="s">
        <v>497</v>
      </c>
      <c r="R22" s="45">
        <v>1</v>
      </c>
      <c r="S22" s="46">
        <v>1</v>
      </c>
      <c r="T22" s="46">
        <v>0</v>
      </c>
      <c r="U22" s="47">
        <v>0</v>
      </c>
    </row>
    <row r="23" spans="1:16" ht="30" customHeight="1">
      <c r="A23" s="182"/>
      <c r="B23" s="6"/>
      <c r="C23" s="7"/>
      <c r="D23" s="6"/>
      <c r="E23" s="7"/>
      <c r="F23" s="6" t="s">
        <v>89</v>
      </c>
      <c r="G23" s="17" t="s">
        <v>308</v>
      </c>
      <c r="H23" s="6"/>
      <c r="I23" s="7"/>
      <c r="J23" s="44" t="s">
        <v>498</v>
      </c>
      <c r="K23" s="7" t="s">
        <v>269</v>
      </c>
      <c r="L23" s="44" t="s">
        <v>498</v>
      </c>
      <c r="M23" s="7" t="s">
        <v>310</v>
      </c>
      <c r="N23" s="167"/>
      <c r="O23" s="167"/>
      <c r="P23" s="198"/>
    </row>
    <row r="24" spans="1:16" ht="30" customHeight="1" thickBot="1">
      <c r="A24" s="183"/>
      <c r="B24" s="50"/>
      <c r="C24" s="51"/>
      <c r="D24" s="50"/>
      <c r="E24" s="51"/>
      <c r="F24" s="52" t="s">
        <v>279</v>
      </c>
      <c r="G24" s="51"/>
      <c r="H24" s="50"/>
      <c r="I24" s="51"/>
      <c r="J24" s="55" t="s">
        <v>429</v>
      </c>
      <c r="K24" s="51" t="s">
        <v>499</v>
      </c>
      <c r="L24" s="55" t="s">
        <v>429</v>
      </c>
      <c r="M24" s="49" t="s">
        <v>499</v>
      </c>
      <c r="N24" s="168"/>
      <c r="O24" s="168"/>
      <c r="P24" s="199"/>
    </row>
    <row r="25" spans="1:16" ht="30" customHeight="1">
      <c r="A25" s="214" t="s">
        <v>100</v>
      </c>
      <c r="B25" s="4"/>
      <c r="C25" s="5"/>
      <c r="D25" s="4" t="s">
        <v>79</v>
      </c>
      <c r="E25" s="5" t="s">
        <v>20</v>
      </c>
      <c r="F25" s="4" t="s">
        <v>17</v>
      </c>
      <c r="G25" s="5" t="s">
        <v>18</v>
      </c>
      <c r="H25" s="6" t="s">
        <v>132</v>
      </c>
      <c r="I25" s="7" t="s">
        <v>18</v>
      </c>
      <c r="J25" s="44" t="s">
        <v>498</v>
      </c>
      <c r="K25" s="5" t="s">
        <v>403</v>
      </c>
      <c r="L25" s="44" t="s">
        <v>498</v>
      </c>
      <c r="M25" s="5" t="s">
        <v>403</v>
      </c>
      <c r="N25" s="166" t="str">
        <f>VLOOKUP($A25,'Phan ca&amp; Ngay BDhoc'!$B$4:$I$101,4,0)</f>
        <v>Chiều</v>
      </c>
      <c r="O25" s="166" t="str">
        <f>VLOOKUP($A25,'Phan ca&amp; Ngay BDhoc'!$B$4:$I$101,6,0)</f>
        <v>14/9/2016</v>
      </c>
      <c r="P25" s="197" t="str">
        <f>VLOOKUP($A25,'Phan ca&amp; Ngay BDhoc'!$B$4:$I$101,8,0)</f>
        <v>B3-503</v>
      </c>
    </row>
    <row r="26" spans="1:16" ht="30" customHeight="1">
      <c r="A26" s="182"/>
      <c r="B26" s="48"/>
      <c r="C26" s="49"/>
      <c r="D26" s="48" t="s">
        <v>279</v>
      </c>
      <c r="E26" s="49"/>
      <c r="F26" s="48" t="s">
        <v>279</v>
      </c>
      <c r="G26" s="49"/>
      <c r="H26" s="48" t="s">
        <v>279</v>
      </c>
      <c r="I26" s="49"/>
      <c r="J26" s="55" t="s">
        <v>429</v>
      </c>
      <c r="K26" s="49" t="s">
        <v>260</v>
      </c>
      <c r="L26" s="55" t="s">
        <v>429</v>
      </c>
      <c r="M26" s="49" t="s">
        <v>260</v>
      </c>
      <c r="N26" s="167"/>
      <c r="O26" s="167"/>
      <c r="P26" s="198"/>
    </row>
    <row r="27" spans="1:16" ht="30" customHeight="1">
      <c r="A27" s="182"/>
      <c r="B27" s="69"/>
      <c r="C27" s="70"/>
      <c r="D27" s="69"/>
      <c r="E27" s="70"/>
      <c r="F27" s="6" t="s">
        <v>83</v>
      </c>
      <c r="G27" s="7" t="s">
        <v>136</v>
      </c>
      <c r="H27" s="69"/>
      <c r="I27" s="70"/>
      <c r="J27" s="44" t="s">
        <v>498</v>
      </c>
      <c r="K27" s="7" t="s">
        <v>308</v>
      </c>
      <c r="L27" s="44" t="s">
        <v>498</v>
      </c>
      <c r="M27" s="7" t="s">
        <v>308</v>
      </c>
      <c r="N27" s="167"/>
      <c r="O27" s="167"/>
      <c r="P27" s="198"/>
    </row>
    <row r="28" spans="1:16" ht="30" customHeight="1">
      <c r="A28" s="182"/>
      <c r="B28" s="48"/>
      <c r="C28" s="49"/>
      <c r="D28" s="48"/>
      <c r="E28" s="49"/>
      <c r="F28" s="48" t="s">
        <v>279</v>
      </c>
      <c r="G28" s="49"/>
      <c r="H28" s="48"/>
      <c r="I28" s="49"/>
      <c r="J28" s="55" t="s">
        <v>429</v>
      </c>
      <c r="K28" s="49" t="s">
        <v>261</v>
      </c>
      <c r="L28" s="55" t="s">
        <v>429</v>
      </c>
      <c r="M28" s="49" t="s">
        <v>261</v>
      </c>
      <c r="N28" s="167"/>
      <c r="O28" s="167"/>
      <c r="P28" s="198"/>
    </row>
    <row r="29" spans="1:16" ht="30" customHeight="1">
      <c r="A29" s="182"/>
      <c r="B29" s="6"/>
      <c r="C29" s="7"/>
      <c r="D29" s="6"/>
      <c r="E29" s="7"/>
      <c r="F29" s="6" t="s">
        <v>89</v>
      </c>
      <c r="G29" s="17" t="s">
        <v>309</v>
      </c>
      <c r="H29" s="6"/>
      <c r="I29" s="7"/>
      <c r="J29" s="44" t="s">
        <v>498</v>
      </c>
      <c r="K29" s="7" t="s">
        <v>273</v>
      </c>
      <c r="L29" s="44" t="s">
        <v>498</v>
      </c>
      <c r="M29" s="7" t="s">
        <v>273</v>
      </c>
      <c r="N29" s="167"/>
      <c r="O29" s="167"/>
      <c r="P29" s="198"/>
    </row>
    <row r="30" spans="1:16" ht="30" customHeight="1" thickBot="1">
      <c r="A30" s="183"/>
      <c r="B30" s="50"/>
      <c r="C30" s="51"/>
      <c r="D30" s="50"/>
      <c r="E30" s="51"/>
      <c r="F30" s="52" t="s">
        <v>279</v>
      </c>
      <c r="G30" s="51"/>
      <c r="H30" s="50"/>
      <c r="I30" s="51"/>
      <c r="J30" s="55" t="s">
        <v>429</v>
      </c>
      <c r="K30" s="51" t="s">
        <v>500</v>
      </c>
      <c r="L30" s="55" t="s">
        <v>429</v>
      </c>
      <c r="M30" s="49" t="s">
        <v>500</v>
      </c>
      <c r="N30" s="168"/>
      <c r="O30" s="168"/>
      <c r="P30" s="199"/>
    </row>
    <row r="31" spans="1:16" ht="30" customHeight="1">
      <c r="A31" s="202" t="s">
        <v>101</v>
      </c>
      <c r="B31" s="44" t="s">
        <v>498</v>
      </c>
      <c r="C31" s="5" t="s">
        <v>309</v>
      </c>
      <c r="D31" s="44" t="s">
        <v>498</v>
      </c>
      <c r="E31" s="5" t="s">
        <v>309</v>
      </c>
      <c r="F31" s="4" t="s">
        <v>83</v>
      </c>
      <c r="G31" s="5" t="s">
        <v>19</v>
      </c>
      <c r="H31" s="4" t="s">
        <v>79</v>
      </c>
      <c r="I31" s="5" t="s">
        <v>84</v>
      </c>
      <c r="J31" s="4" t="s">
        <v>132</v>
      </c>
      <c r="K31" s="7" t="s">
        <v>559</v>
      </c>
      <c r="L31" s="4"/>
      <c r="M31" s="5"/>
      <c r="N31" s="166" t="str">
        <f>VLOOKUP($A31,'Phan ca&amp; Ngay BDhoc'!$B$4:$I$101,4,0)</f>
        <v>Sáng</v>
      </c>
      <c r="O31" s="166" t="str">
        <f>VLOOKUP($A31,'Phan ca&amp; Ngay BDhoc'!$B$4:$I$101,6,0)</f>
        <v>14/9/2016</v>
      </c>
      <c r="P31" s="197" t="str">
        <f>VLOOKUP($A31,'Phan ca&amp; Ngay BDhoc'!$B$4:$I$101,8,0)</f>
        <v>B4-603</v>
      </c>
    </row>
    <row r="32" spans="1:16" ht="30" customHeight="1">
      <c r="A32" s="203"/>
      <c r="B32" s="55" t="s">
        <v>429</v>
      </c>
      <c r="C32" s="49" t="s">
        <v>262</v>
      </c>
      <c r="D32" s="55" t="s">
        <v>429</v>
      </c>
      <c r="E32" s="49" t="s">
        <v>262</v>
      </c>
      <c r="F32" s="48" t="s">
        <v>279</v>
      </c>
      <c r="G32" s="49"/>
      <c r="H32" s="48" t="s">
        <v>279</v>
      </c>
      <c r="I32" s="49"/>
      <c r="J32" s="48" t="s">
        <v>279</v>
      </c>
      <c r="K32" s="55" t="s">
        <v>560</v>
      </c>
      <c r="L32" s="48"/>
      <c r="M32" s="49"/>
      <c r="N32" s="167"/>
      <c r="O32" s="167"/>
      <c r="P32" s="198"/>
    </row>
    <row r="33" spans="1:16" ht="30" customHeight="1">
      <c r="A33" s="203"/>
      <c r="B33" s="44" t="s">
        <v>498</v>
      </c>
      <c r="C33" s="7" t="s">
        <v>310</v>
      </c>
      <c r="D33" s="44" t="s">
        <v>498</v>
      </c>
      <c r="E33" s="7" t="s">
        <v>310</v>
      </c>
      <c r="F33" s="6" t="s">
        <v>17</v>
      </c>
      <c r="G33" s="7" t="s">
        <v>135</v>
      </c>
      <c r="H33" s="69"/>
      <c r="I33" s="70"/>
      <c r="J33" s="69"/>
      <c r="K33" s="70"/>
      <c r="L33" s="69"/>
      <c r="M33" s="70"/>
      <c r="N33" s="167"/>
      <c r="O33" s="167"/>
      <c r="P33" s="198"/>
    </row>
    <row r="34" spans="1:16" ht="30" customHeight="1">
      <c r="A34" s="203"/>
      <c r="B34" s="55" t="s">
        <v>429</v>
      </c>
      <c r="C34" s="49" t="s">
        <v>263</v>
      </c>
      <c r="D34" s="55" t="s">
        <v>429</v>
      </c>
      <c r="E34" s="49" t="s">
        <v>263</v>
      </c>
      <c r="F34" s="48" t="s">
        <v>279</v>
      </c>
      <c r="G34" s="49"/>
      <c r="H34" s="48"/>
      <c r="I34" s="49"/>
      <c r="J34" s="48"/>
      <c r="K34" s="49"/>
      <c r="L34" s="48"/>
      <c r="M34" s="49"/>
      <c r="N34" s="167"/>
      <c r="O34" s="167"/>
      <c r="P34" s="198"/>
    </row>
    <row r="35" spans="1:16" ht="30" customHeight="1">
      <c r="A35" s="203"/>
      <c r="B35" s="44" t="s">
        <v>498</v>
      </c>
      <c r="C35" s="7" t="s">
        <v>269</v>
      </c>
      <c r="D35" s="44" t="s">
        <v>498</v>
      </c>
      <c r="E35" s="7" t="s">
        <v>269</v>
      </c>
      <c r="F35" s="6" t="s">
        <v>89</v>
      </c>
      <c r="G35" s="17" t="s">
        <v>273</v>
      </c>
      <c r="H35" s="6"/>
      <c r="I35" s="7"/>
      <c r="K35" s="1"/>
      <c r="L35" s="6"/>
      <c r="M35" s="7"/>
      <c r="N35" s="167"/>
      <c r="O35" s="167"/>
      <c r="P35" s="198"/>
    </row>
    <row r="36" spans="1:16" ht="30" customHeight="1" thickBot="1">
      <c r="A36" s="204"/>
      <c r="B36" s="55" t="s">
        <v>429</v>
      </c>
      <c r="C36" s="51" t="s">
        <v>501</v>
      </c>
      <c r="D36" s="55" t="s">
        <v>429</v>
      </c>
      <c r="E36" s="51" t="s">
        <v>501</v>
      </c>
      <c r="F36" s="52" t="s">
        <v>279</v>
      </c>
      <c r="G36" s="51"/>
      <c r="H36" s="50"/>
      <c r="I36" s="51"/>
      <c r="J36" s="52"/>
      <c r="K36" s="51"/>
      <c r="L36" s="50"/>
      <c r="M36" s="51"/>
      <c r="N36" s="168"/>
      <c r="O36" s="168"/>
      <c r="P36" s="199"/>
    </row>
    <row r="37" spans="1:33" ht="30" customHeight="1">
      <c r="A37" s="209" t="s">
        <v>102</v>
      </c>
      <c r="B37" s="175" t="s">
        <v>597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7"/>
      <c r="N37" s="192"/>
      <c r="O37" s="192"/>
      <c r="P37" s="194"/>
      <c r="V37" s="44" t="s">
        <v>498</v>
      </c>
      <c r="W37" s="5" t="s">
        <v>403</v>
      </c>
      <c r="X37" s="44" t="s">
        <v>498</v>
      </c>
      <c r="Y37" s="5" t="s">
        <v>403</v>
      </c>
      <c r="Z37" s="4" t="s">
        <v>83</v>
      </c>
      <c r="AA37" s="5" t="s">
        <v>18</v>
      </c>
      <c r="AB37" s="4" t="s">
        <v>79</v>
      </c>
      <c r="AC37" s="5" t="s">
        <v>85</v>
      </c>
      <c r="AD37" s="4" t="s">
        <v>132</v>
      </c>
      <c r="AE37" s="5" t="s">
        <v>18</v>
      </c>
      <c r="AF37" s="4"/>
      <c r="AG37" s="5"/>
    </row>
    <row r="38" spans="1:33" ht="30" customHeight="1">
      <c r="A38" s="210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93"/>
      <c r="O38" s="193"/>
      <c r="P38" s="195"/>
      <c r="V38" s="55" t="s">
        <v>429</v>
      </c>
      <c r="W38" s="49" t="s">
        <v>264</v>
      </c>
      <c r="X38" s="55" t="s">
        <v>429</v>
      </c>
      <c r="Y38" s="49" t="s">
        <v>264</v>
      </c>
      <c r="Z38" s="48" t="s">
        <v>279</v>
      </c>
      <c r="AA38" s="49"/>
      <c r="AB38" s="48" t="s">
        <v>279</v>
      </c>
      <c r="AC38" s="49"/>
      <c r="AD38" s="48" t="s">
        <v>279</v>
      </c>
      <c r="AE38" s="49"/>
      <c r="AF38" s="48"/>
      <c r="AG38" s="49"/>
    </row>
    <row r="39" spans="1:33" ht="30" customHeight="1">
      <c r="A39" s="210"/>
      <c r="B39" s="175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7"/>
      <c r="N39" s="193"/>
      <c r="O39" s="193"/>
      <c r="P39" s="195"/>
      <c r="V39" s="44" t="s">
        <v>498</v>
      </c>
      <c r="W39" s="7" t="s">
        <v>308</v>
      </c>
      <c r="X39" s="44" t="s">
        <v>498</v>
      </c>
      <c r="Y39" s="7" t="s">
        <v>308</v>
      </c>
      <c r="Z39" s="6" t="s">
        <v>17</v>
      </c>
      <c r="AA39" s="7" t="s">
        <v>136</v>
      </c>
      <c r="AB39" s="69"/>
      <c r="AC39" s="70"/>
      <c r="AD39" s="69"/>
      <c r="AE39" s="70"/>
      <c r="AF39" s="69"/>
      <c r="AG39" s="70"/>
    </row>
    <row r="40" spans="1:33" ht="30" customHeight="1">
      <c r="A40" s="210"/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7"/>
      <c r="N40" s="193"/>
      <c r="O40" s="193"/>
      <c r="P40" s="195"/>
      <c r="V40" s="55" t="s">
        <v>429</v>
      </c>
      <c r="W40" s="49" t="s">
        <v>265</v>
      </c>
      <c r="X40" s="55" t="s">
        <v>429</v>
      </c>
      <c r="Y40" s="49" t="s">
        <v>265</v>
      </c>
      <c r="Z40" s="48"/>
      <c r="AA40" s="49"/>
      <c r="AB40" s="48"/>
      <c r="AC40" s="49"/>
      <c r="AD40" s="48"/>
      <c r="AE40" s="49"/>
      <c r="AF40" s="48"/>
      <c r="AG40" s="49"/>
    </row>
    <row r="41" spans="1:33" ht="30" customHeight="1">
      <c r="A41" s="210"/>
      <c r="B41" s="175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7"/>
      <c r="N41" s="193"/>
      <c r="O41" s="193"/>
      <c r="P41" s="195"/>
      <c r="V41" s="44" t="s">
        <v>498</v>
      </c>
      <c r="W41" s="7" t="s">
        <v>273</v>
      </c>
      <c r="X41" s="44" t="s">
        <v>498</v>
      </c>
      <c r="Y41" s="7" t="s">
        <v>273</v>
      </c>
      <c r="Z41" s="6" t="s">
        <v>89</v>
      </c>
      <c r="AA41" s="17" t="s">
        <v>310</v>
      </c>
      <c r="AC41" s="1"/>
      <c r="AD41" s="6"/>
      <c r="AE41" s="7"/>
      <c r="AF41" s="6"/>
      <c r="AG41" s="7"/>
    </row>
    <row r="42" spans="1:33" ht="30" customHeight="1" thickBot="1">
      <c r="A42" s="210"/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7"/>
      <c r="N42" s="193"/>
      <c r="O42" s="193"/>
      <c r="P42" s="196"/>
      <c r="V42" s="119" t="s">
        <v>429</v>
      </c>
      <c r="W42" s="74" t="s">
        <v>502</v>
      </c>
      <c r="X42" s="119" t="s">
        <v>429</v>
      </c>
      <c r="Y42" s="74" t="s">
        <v>502</v>
      </c>
      <c r="Z42" s="120" t="s">
        <v>279</v>
      </c>
      <c r="AA42" s="74"/>
      <c r="AB42" s="120"/>
      <c r="AC42" s="74"/>
      <c r="AD42" s="73"/>
      <c r="AE42" s="74"/>
      <c r="AF42" s="73"/>
      <c r="AG42" s="74"/>
    </row>
    <row r="43" spans="1:31" ht="30" customHeight="1">
      <c r="A43" s="211" t="s">
        <v>28</v>
      </c>
      <c r="B43" s="121" t="s">
        <v>133</v>
      </c>
      <c r="C43" s="122" t="s">
        <v>143</v>
      </c>
      <c r="D43" s="4" t="s">
        <v>132</v>
      </c>
      <c r="E43" s="7" t="s">
        <v>559</v>
      </c>
      <c r="F43" s="123" t="s">
        <v>498</v>
      </c>
      <c r="G43" s="5" t="s">
        <v>309</v>
      </c>
      <c r="H43" s="123" t="s">
        <v>498</v>
      </c>
      <c r="I43" s="5" t="s">
        <v>309</v>
      </c>
      <c r="J43" s="121" t="s">
        <v>134</v>
      </c>
      <c r="K43" s="122" t="s">
        <v>143</v>
      </c>
      <c r="L43" s="121" t="s">
        <v>134</v>
      </c>
      <c r="M43" s="122" t="s">
        <v>143</v>
      </c>
      <c r="N43" s="166" t="str">
        <f>VLOOKUP($A43,'Phan ca&amp; Ngay BDhoc'!$B$4:$I$101,4,0)</f>
        <v>Sáng</v>
      </c>
      <c r="O43" s="166" t="str">
        <f>VLOOKUP($A43,'Phan ca&amp; Ngay BDhoc'!$B$4:$I$101,6,0)</f>
        <v>14/9/2016</v>
      </c>
      <c r="P43" s="197" t="str">
        <f>VLOOKUP($A43,'Phan ca&amp; Ngay BDhoc'!$B$4:$I$101,8,0)</f>
        <v>B4-401</v>
      </c>
      <c r="Q43" s="44" t="s">
        <v>498</v>
      </c>
      <c r="R43" s="45">
        <v>5</v>
      </c>
      <c r="S43" s="46">
        <v>5</v>
      </c>
      <c r="T43" s="46">
        <v>0</v>
      </c>
      <c r="U43" s="47">
        <v>0</v>
      </c>
      <c r="V43" s="44" t="s">
        <v>134</v>
      </c>
      <c r="W43" s="45">
        <v>4</v>
      </c>
      <c r="X43" s="46">
        <v>0</v>
      </c>
      <c r="Y43" s="46">
        <v>4</v>
      </c>
      <c r="Z43" s="47">
        <v>0</v>
      </c>
      <c r="AA43" s="44" t="s">
        <v>455</v>
      </c>
      <c r="AB43" s="46">
        <v>2</v>
      </c>
      <c r="AC43" s="46">
        <v>2</v>
      </c>
      <c r="AD43" s="46">
        <v>0</v>
      </c>
      <c r="AE43" s="47">
        <v>0</v>
      </c>
    </row>
    <row r="44" spans="1:31" ht="30" customHeight="1">
      <c r="A44" s="212"/>
      <c r="B44" s="56" t="s">
        <v>279</v>
      </c>
      <c r="C44" s="57" t="s">
        <v>142</v>
      </c>
      <c r="D44" s="48" t="s">
        <v>279</v>
      </c>
      <c r="E44" s="55" t="s">
        <v>560</v>
      </c>
      <c r="F44" s="55" t="s">
        <v>429</v>
      </c>
      <c r="G44" s="49" t="s">
        <v>266</v>
      </c>
      <c r="H44" s="55" t="s">
        <v>429</v>
      </c>
      <c r="I44" s="49" t="s">
        <v>266</v>
      </c>
      <c r="J44" s="56" t="s">
        <v>279</v>
      </c>
      <c r="K44" s="57" t="s">
        <v>142</v>
      </c>
      <c r="L44" s="56" t="s">
        <v>279</v>
      </c>
      <c r="M44" s="57" t="s">
        <v>142</v>
      </c>
      <c r="N44" s="167"/>
      <c r="O44" s="167"/>
      <c r="P44" s="198"/>
      <c r="Q44" s="44" t="s">
        <v>497</v>
      </c>
      <c r="R44" s="45">
        <v>1</v>
      </c>
      <c r="S44" s="46">
        <v>1</v>
      </c>
      <c r="T44" s="46">
        <v>0</v>
      </c>
      <c r="U44" s="47">
        <v>0</v>
      </c>
      <c r="AA44" s="44" t="s">
        <v>456</v>
      </c>
      <c r="AB44" s="46">
        <v>3</v>
      </c>
      <c r="AC44" s="46">
        <v>0</v>
      </c>
      <c r="AD44" s="46">
        <v>3</v>
      </c>
      <c r="AE44" s="47">
        <v>0</v>
      </c>
    </row>
    <row r="45" spans="1:31" ht="30" customHeight="1">
      <c r="A45" s="212"/>
      <c r="B45" s="69"/>
      <c r="C45" s="70"/>
      <c r="D45" s="69"/>
      <c r="E45" s="70"/>
      <c r="F45" s="44" t="s">
        <v>498</v>
      </c>
      <c r="G45" s="7" t="s">
        <v>310</v>
      </c>
      <c r="H45" s="44" t="s">
        <v>498</v>
      </c>
      <c r="I45" s="7" t="s">
        <v>310</v>
      </c>
      <c r="J45" s="69"/>
      <c r="K45" s="70"/>
      <c r="L45" s="69"/>
      <c r="M45" s="70"/>
      <c r="N45" s="167"/>
      <c r="O45" s="167"/>
      <c r="P45" s="198"/>
      <c r="Q45" s="44" t="s">
        <v>133</v>
      </c>
      <c r="R45" s="45">
        <v>3</v>
      </c>
      <c r="S45" s="46">
        <v>0</v>
      </c>
      <c r="T45" s="46">
        <v>3</v>
      </c>
      <c r="U45" s="47">
        <v>0</v>
      </c>
      <c r="AA45" s="44" t="s">
        <v>457</v>
      </c>
      <c r="AB45" s="46">
        <v>3</v>
      </c>
      <c r="AC45" s="46">
        <v>3</v>
      </c>
      <c r="AD45" s="46">
        <v>0</v>
      </c>
      <c r="AE45" s="47">
        <v>0</v>
      </c>
    </row>
    <row r="46" spans="1:21" ht="30" customHeight="1">
      <c r="A46" s="212"/>
      <c r="B46" s="48"/>
      <c r="C46" s="49"/>
      <c r="D46" s="48"/>
      <c r="E46" s="49"/>
      <c r="F46" s="55" t="s">
        <v>429</v>
      </c>
      <c r="G46" s="49" t="s">
        <v>267</v>
      </c>
      <c r="H46" s="55" t="s">
        <v>429</v>
      </c>
      <c r="I46" s="49" t="s">
        <v>267</v>
      </c>
      <c r="J46" s="48"/>
      <c r="K46" s="49"/>
      <c r="L46" s="48"/>
      <c r="M46" s="49"/>
      <c r="N46" s="167"/>
      <c r="O46" s="167"/>
      <c r="P46" s="198"/>
      <c r="Q46" s="44" t="s">
        <v>132</v>
      </c>
      <c r="R46" s="45">
        <v>2</v>
      </c>
      <c r="S46" s="46">
        <v>2</v>
      </c>
      <c r="T46" s="46">
        <v>0</v>
      </c>
      <c r="U46" s="47">
        <v>0</v>
      </c>
    </row>
    <row r="47" spans="1:16" ht="30" customHeight="1">
      <c r="A47" s="212"/>
      <c r="B47" s="58"/>
      <c r="C47" s="59"/>
      <c r="D47" s="6" t="s">
        <v>89</v>
      </c>
      <c r="E47" s="17" t="s">
        <v>273</v>
      </c>
      <c r="F47" s="44" t="s">
        <v>498</v>
      </c>
      <c r="G47" s="59" t="s">
        <v>269</v>
      </c>
      <c r="H47" s="44" t="s">
        <v>498</v>
      </c>
      <c r="I47" s="59" t="s">
        <v>269</v>
      </c>
      <c r="J47" s="58"/>
      <c r="K47" s="59"/>
      <c r="L47" s="58"/>
      <c r="M47" s="59"/>
      <c r="N47" s="167"/>
      <c r="O47" s="167"/>
      <c r="P47" s="198"/>
    </row>
    <row r="48" spans="1:16" ht="30" customHeight="1" thickBot="1">
      <c r="A48" s="213"/>
      <c r="B48" s="124"/>
      <c r="C48" s="125"/>
      <c r="D48" s="52" t="s">
        <v>279</v>
      </c>
      <c r="E48" s="51"/>
      <c r="F48" s="126" t="s">
        <v>429</v>
      </c>
      <c r="G48" s="51" t="s">
        <v>503</v>
      </c>
      <c r="H48" s="126" t="s">
        <v>429</v>
      </c>
      <c r="I48" s="51" t="s">
        <v>503</v>
      </c>
      <c r="J48" s="124"/>
      <c r="K48" s="125"/>
      <c r="L48" s="124"/>
      <c r="M48" s="125"/>
      <c r="N48" s="168"/>
      <c r="O48" s="168"/>
      <c r="P48" s="199"/>
    </row>
    <row r="49" spans="1:16" ht="30" customHeight="1">
      <c r="A49" s="20"/>
      <c r="B49" s="60"/>
      <c r="C49" s="61"/>
      <c r="D49" s="60"/>
      <c r="E49" s="61"/>
      <c r="F49" s="60"/>
      <c r="G49" s="61"/>
      <c r="H49" s="60"/>
      <c r="I49" s="61"/>
      <c r="J49" s="60"/>
      <c r="K49" s="61"/>
      <c r="L49" s="60"/>
      <c r="M49" s="61"/>
      <c r="N49" s="62"/>
      <c r="O49" s="62"/>
      <c r="P49" s="63"/>
    </row>
    <row r="50" spans="1:15" ht="15.75">
      <c r="A50" s="26" t="s">
        <v>458</v>
      </c>
      <c r="B50" s="35"/>
      <c r="C50" s="36"/>
      <c r="D50" s="35"/>
      <c r="E50" s="37"/>
      <c r="F50" s="35"/>
      <c r="G50" s="38"/>
      <c r="H50" s="38"/>
      <c r="I50" s="39"/>
      <c r="J50" s="36"/>
      <c r="K50" s="39"/>
      <c r="L50" s="40"/>
      <c r="M50" s="39"/>
      <c r="N50" s="41"/>
      <c r="O50" s="42"/>
    </row>
    <row r="51" spans="1:16" ht="14.25" customHeight="1">
      <c r="A51" s="200" t="s">
        <v>449</v>
      </c>
      <c r="B51" s="190" t="s">
        <v>5</v>
      </c>
      <c r="C51" s="191"/>
      <c r="D51" s="188" t="s">
        <v>6</v>
      </c>
      <c r="E51" s="189"/>
      <c r="F51" s="190" t="s">
        <v>7</v>
      </c>
      <c r="G51" s="191"/>
      <c r="H51" s="188" t="s">
        <v>8</v>
      </c>
      <c r="I51" s="189"/>
      <c r="J51" s="190" t="s">
        <v>9</v>
      </c>
      <c r="K51" s="191"/>
      <c r="L51" s="188" t="s">
        <v>10</v>
      </c>
      <c r="M51" s="189"/>
      <c r="N51" s="205" t="s">
        <v>450</v>
      </c>
      <c r="O51" s="207" t="s">
        <v>451</v>
      </c>
      <c r="P51" s="207" t="s">
        <v>452</v>
      </c>
    </row>
    <row r="52" spans="1:16" ht="15.75" thickBot="1">
      <c r="A52" s="201"/>
      <c r="B52" s="3" t="s">
        <v>453</v>
      </c>
      <c r="C52" s="3" t="s">
        <v>454</v>
      </c>
      <c r="D52" s="43" t="s">
        <v>453</v>
      </c>
      <c r="E52" s="43" t="s">
        <v>454</v>
      </c>
      <c r="F52" s="3" t="s">
        <v>453</v>
      </c>
      <c r="G52" s="3" t="s">
        <v>454</v>
      </c>
      <c r="H52" s="43" t="s">
        <v>453</v>
      </c>
      <c r="I52" s="43" t="s">
        <v>454</v>
      </c>
      <c r="J52" s="3" t="s">
        <v>453</v>
      </c>
      <c r="K52" s="3" t="s">
        <v>454</v>
      </c>
      <c r="L52" s="43" t="s">
        <v>453</v>
      </c>
      <c r="M52" s="43" t="s">
        <v>454</v>
      </c>
      <c r="N52" s="206"/>
      <c r="O52" s="208"/>
      <c r="P52" s="208"/>
    </row>
    <row r="53" spans="1:31" ht="19.5" customHeight="1">
      <c r="A53" s="181" t="s">
        <v>44</v>
      </c>
      <c r="B53" s="4" t="s">
        <v>17</v>
      </c>
      <c r="C53" s="5" t="s">
        <v>268</v>
      </c>
      <c r="D53" s="4" t="s">
        <v>24</v>
      </c>
      <c r="E53" s="5" t="s">
        <v>141</v>
      </c>
      <c r="F53" s="4" t="s">
        <v>25</v>
      </c>
      <c r="G53" s="5" t="s">
        <v>270</v>
      </c>
      <c r="H53" s="4" t="s">
        <v>88</v>
      </c>
      <c r="I53" s="5" t="s">
        <v>268</v>
      </c>
      <c r="J53" s="4" t="s">
        <v>88</v>
      </c>
      <c r="K53" s="5" t="s">
        <v>139</v>
      </c>
      <c r="L53" s="4" t="s">
        <v>88</v>
      </c>
      <c r="M53" s="5" t="s">
        <v>268</v>
      </c>
      <c r="N53" s="166" t="str">
        <f>VLOOKUP($A53,'Phan ca&amp; Ngay BDhoc'!$B$4:$I$101,4,0)</f>
        <v>Sáng</v>
      </c>
      <c r="O53" s="166" t="str">
        <f>VLOOKUP($A53,'Phan ca&amp; Ngay BDhoc'!$B$4:$I$101,6,0)</f>
        <v>14/9/2016</v>
      </c>
      <c r="P53" s="184" t="str">
        <f>VLOOKUP($A53,'Phan ca&amp; Ngay BDhoc'!$B$4:$I$101,8,0)</f>
        <v>C1-201</v>
      </c>
      <c r="Q53" s="44" t="s">
        <v>88</v>
      </c>
      <c r="R53" s="45">
        <v>6</v>
      </c>
      <c r="S53" s="46">
        <v>6</v>
      </c>
      <c r="T53" s="46">
        <v>0</v>
      </c>
      <c r="U53" s="47">
        <v>0</v>
      </c>
      <c r="V53" s="44" t="s">
        <v>24</v>
      </c>
      <c r="W53" s="45">
        <v>3</v>
      </c>
      <c r="X53" s="46">
        <v>3</v>
      </c>
      <c r="Y53" s="46">
        <v>0</v>
      </c>
      <c r="Z53" s="47">
        <v>0</v>
      </c>
      <c r="AA53" s="44" t="s">
        <v>455</v>
      </c>
      <c r="AB53" s="46">
        <v>2</v>
      </c>
      <c r="AC53" s="54">
        <v>2</v>
      </c>
      <c r="AD53" s="54">
        <v>0</v>
      </c>
      <c r="AE53" s="47">
        <v>0</v>
      </c>
    </row>
    <row r="54" spans="1:31" s="64" customFormat="1" ht="18" customHeight="1">
      <c r="A54" s="182"/>
      <c r="B54" s="48" t="s">
        <v>279</v>
      </c>
      <c r="C54" s="49"/>
      <c r="D54" s="48" t="s">
        <v>279</v>
      </c>
      <c r="E54" s="49"/>
      <c r="F54" s="48" t="s">
        <v>279</v>
      </c>
      <c r="G54" s="49"/>
      <c r="H54" s="48" t="s">
        <v>279</v>
      </c>
      <c r="I54" s="49" t="s">
        <v>170</v>
      </c>
      <c r="J54" s="48" t="s">
        <v>279</v>
      </c>
      <c r="K54" s="49" t="s">
        <v>170</v>
      </c>
      <c r="L54" s="48" t="s">
        <v>279</v>
      </c>
      <c r="M54" s="49" t="s">
        <v>171</v>
      </c>
      <c r="N54" s="167"/>
      <c r="O54" s="167"/>
      <c r="P54" s="185"/>
      <c r="Q54" s="44" t="s">
        <v>17</v>
      </c>
      <c r="R54" s="45">
        <v>3</v>
      </c>
      <c r="S54" s="46">
        <v>3</v>
      </c>
      <c r="T54" s="46">
        <v>0</v>
      </c>
      <c r="U54" s="47">
        <v>0</v>
      </c>
      <c r="V54" s="44" t="s">
        <v>25</v>
      </c>
      <c r="W54" s="45">
        <v>3</v>
      </c>
      <c r="X54" s="46">
        <v>2</v>
      </c>
      <c r="Y54" s="46">
        <v>1</v>
      </c>
      <c r="Z54" s="47">
        <v>0</v>
      </c>
      <c r="AA54" s="44" t="s">
        <v>456</v>
      </c>
      <c r="AB54" s="46">
        <v>3</v>
      </c>
      <c r="AC54" s="54">
        <v>0</v>
      </c>
      <c r="AD54" s="54">
        <v>3</v>
      </c>
      <c r="AE54" s="47">
        <v>0</v>
      </c>
    </row>
    <row r="55" spans="1:31" ht="19.5" customHeight="1">
      <c r="A55" s="182"/>
      <c r="B55" s="6" t="s">
        <v>89</v>
      </c>
      <c r="C55" s="17" t="s">
        <v>140</v>
      </c>
      <c r="D55" s="6" t="s">
        <v>77</v>
      </c>
      <c r="E55" s="7" t="s">
        <v>269</v>
      </c>
      <c r="F55" s="6"/>
      <c r="G55" s="7"/>
      <c r="H55" s="6"/>
      <c r="I55" s="7"/>
      <c r="J55" s="6" t="s">
        <v>88</v>
      </c>
      <c r="K55" s="7" t="s">
        <v>87</v>
      </c>
      <c r="L55" s="6"/>
      <c r="M55" s="7"/>
      <c r="N55" s="167"/>
      <c r="O55" s="167"/>
      <c r="P55" s="185"/>
      <c r="Q55" s="44" t="s">
        <v>497</v>
      </c>
      <c r="R55" s="45">
        <v>1</v>
      </c>
      <c r="S55" s="46">
        <v>1</v>
      </c>
      <c r="T55" s="46">
        <v>0</v>
      </c>
      <c r="U55" s="47">
        <v>0</v>
      </c>
      <c r="V55" s="116"/>
      <c r="W55" s="116"/>
      <c r="X55" s="116"/>
      <c r="Y55" s="116"/>
      <c r="Z55" s="116"/>
      <c r="AA55" s="44" t="s">
        <v>457</v>
      </c>
      <c r="AB55" s="46">
        <v>3</v>
      </c>
      <c r="AC55" s="54">
        <v>3</v>
      </c>
      <c r="AD55" s="54">
        <v>0</v>
      </c>
      <c r="AE55" s="47">
        <v>0</v>
      </c>
    </row>
    <row r="56" spans="1:31" s="64" customFormat="1" ht="18" customHeight="1" thickBot="1">
      <c r="A56" s="183"/>
      <c r="B56" s="48" t="s">
        <v>279</v>
      </c>
      <c r="C56" s="51"/>
      <c r="D56" s="48" t="s">
        <v>279</v>
      </c>
      <c r="E56" s="49"/>
      <c r="F56" s="48"/>
      <c r="G56" s="49"/>
      <c r="H56" s="48"/>
      <c r="I56" s="49"/>
      <c r="J56" s="48" t="s">
        <v>279</v>
      </c>
      <c r="K56" s="49" t="s">
        <v>171</v>
      </c>
      <c r="L56" s="50"/>
      <c r="M56" s="51"/>
      <c r="N56" s="168"/>
      <c r="O56" s="168"/>
      <c r="P56" s="186"/>
      <c r="Q56" s="44" t="s">
        <v>77</v>
      </c>
      <c r="R56" s="45">
        <v>2</v>
      </c>
      <c r="S56" s="46">
        <v>2</v>
      </c>
      <c r="T56" s="46">
        <v>0</v>
      </c>
      <c r="U56" s="47">
        <v>0</v>
      </c>
      <c r="V56" s="117"/>
      <c r="W56" s="117"/>
      <c r="X56" s="117"/>
      <c r="Y56" s="117"/>
      <c r="Z56" s="117"/>
      <c r="AA56" s="118"/>
      <c r="AB56" s="117"/>
      <c r="AC56" s="117"/>
      <c r="AD56" s="117"/>
      <c r="AE56" s="117"/>
    </row>
    <row r="57" spans="1:16" ht="19.5" customHeight="1">
      <c r="A57" s="181" t="s">
        <v>45</v>
      </c>
      <c r="B57" s="4" t="s">
        <v>17</v>
      </c>
      <c r="C57" s="5" t="s">
        <v>271</v>
      </c>
      <c r="D57" s="4" t="s">
        <v>24</v>
      </c>
      <c r="E57" s="5" t="s">
        <v>272</v>
      </c>
      <c r="F57" s="4" t="s">
        <v>25</v>
      </c>
      <c r="G57" s="5" t="s">
        <v>274</v>
      </c>
      <c r="H57" s="4" t="s">
        <v>88</v>
      </c>
      <c r="I57" s="5" t="s">
        <v>271</v>
      </c>
      <c r="J57" s="4" t="s">
        <v>88</v>
      </c>
      <c r="K57" s="5" t="s">
        <v>140</v>
      </c>
      <c r="L57" s="4" t="s">
        <v>88</v>
      </c>
      <c r="M57" s="5" t="s">
        <v>271</v>
      </c>
      <c r="N57" s="166" t="str">
        <f>VLOOKUP($A57,'Phan ca&amp; Ngay BDhoc'!$B$4:$I$101,4,0)</f>
        <v>Chiều</v>
      </c>
      <c r="O57" s="166" t="str">
        <f>VLOOKUP($A57,'Phan ca&amp; Ngay BDhoc'!$B$4:$I$101,6,0)</f>
        <v>14/9/2016</v>
      </c>
      <c r="P57" s="184" t="str">
        <f>VLOOKUP($A57,'Phan ca&amp; Ngay BDhoc'!$B$4:$I$101,8,0)</f>
        <v>C1-201</v>
      </c>
    </row>
    <row r="58" spans="1:27" s="64" customFormat="1" ht="18" customHeight="1">
      <c r="A58" s="182"/>
      <c r="B58" s="48" t="s">
        <v>279</v>
      </c>
      <c r="C58" s="49"/>
      <c r="D58" s="48" t="s">
        <v>279</v>
      </c>
      <c r="E58" s="49"/>
      <c r="F58" s="48" t="s">
        <v>279</v>
      </c>
      <c r="G58" s="49"/>
      <c r="H58" s="48" t="s">
        <v>279</v>
      </c>
      <c r="I58" s="49" t="s">
        <v>172</v>
      </c>
      <c r="J58" s="48" t="s">
        <v>279</v>
      </c>
      <c r="K58" s="49" t="s">
        <v>172</v>
      </c>
      <c r="L58" s="48" t="s">
        <v>279</v>
      </c>
      <c r="M58" s="49" t="s">
        <v>173</v>
      </c>
      <c r="N58" s="167"/>
      <c r="O58" s="167"/>
      <c r="P58" s="185"/>
      <c r="V58" s="65"/>
      <c r="W58" s="65"/>
      <c r="X58" s="65"/>
      <c r="Y58" s="65"/>
      <c r="Z58" s="65"/>
      <c r="AA58" s="65"/>
    </row>
    <row r="59" spans="1:16" ht="19.5" customHeight="1">
      <c r="A59" s="182"/>
      <c r="B59" s="6" t="s">
        <v>89</v>
      </c>
      <c r="C59" s="17" t="s">
        <v>139</v>
      </c>
      <c r="D59" s="6" t="s">
        <v>77</v>
      </c>
      <c r="E59" s="7" t="s">
        <v>273</v>
      </c>
      <c r="F59" s="6"/>
      <c r="G59" s="7"/>
      <c r="H59" s="6"/>
      <c r="I59" s="7"/>
      <c r="J59" s="6" t="s">
        <v>88</v>
      </c>
      <c r="K59" s="7" t="s">
        <v>86</v>
      </c>
      <c r="L59" s="6"/>
      <c r="M59" s="7"/>
      <c r="N59" s="167"/>
      <c r="O59" s="167"/>
      <c r="P59" s="185"/>
    </row>
    <row r="60" spans="1:27" s="64" customFormat="1" ht="18" customHeight="1" thickBot="1">
      <c r="A60" s="183"/>
      <c r="B60" s="48" t="s">
        <v>279</v>
      </c>
      <c r="C60" s="51"/>
      <c r="D60" s="48" t="s">
        <v>279</v>
      </c>
      <c r="E60" s="49"/>
      <c r="F60" s="48"/>
      <c r="G60" s="49"/>
      <c r="H60" s="48"/>
      <c r="I60" s="49"/>
      <c r="J60" s="48" t="s">
        <v>279</v>
      </c>
      <c r="K60" s="49" t="s">
        <v>173</v>
      </c>
      <c r="L60" s="50"/>
      <c r="M60" s="51"/>
      <c r="N60" s="168"/>
      <c r="O60" s="168"/>
      <c r="P60" s="186"/>
      <c r="V60" s="65"/>
      <c r="W60" s="65"/>
      <c r="X60" s="65"/>
      <c r="Y60" s="65"/>
      <c r="Z60" s="65"/>
      <c r="AA60" s="65"/>
    </row>
    <row r="61" spans="1:16" ht="19.5" customHeight="1">
      <c r="A61" s="181" t="s">
        <v>46</v>
      </c>
      <c r="B61" s="4" t="s">
        <v>88</v>
      </c>
      <c r="C61" s="5" t="s">
        <v>268</v>
      </c>
      <c r="D61" s="4" t="s">
        <v>88</v>
      </c>
      <c r="E61" s="5" t="s">
        <v>139</v>
      </c>
      <c r="F61" s="4" t="s">
        <v>88</v>
      </c>
      <c r="G61" s="5" t="s">
        <v>268</v>
      </c>
      <c r="H61" s="4" t="s">
        <v>17</v>
      </c>
      <c r="I61" s="5" t="s">
        <v>268</v>
      </c>
      <c r="J61" s="4" t="s">
        <v>24</v>
      </c>
      <c r="K61" s="5" t="s">
        <v>141</v>
      </c>
      <c r="L61" s="4" t="s">
        <v>25</v>
      </c>
      <c r="M61" s="5" t="s">
        <v>270</v>
      </c>
      <c r="N61" s="166" t="str">
        <f>VLOOKUP($A61,'Phan ca&amp; Ngay BDhoc'!$B$4:$I$101,4,0)</f>
        <v>Sáng</v>
      </c>
      <c r="O61" s="166" t="str">
        <f>VLOOKUP($A61,'Phan ca&amp; Ngay BDhoc'!$B$4:$I$101,6,0)</f>
        <v>14/9/2016</v>
      </c>
      <c r="P61" s="184" t="str">
        <f>VLOOKUP($A61,'Phan ca&amp; Ngay BDhoc'!$B$4:$I$101,8,0)</f>
        <v>C1-202</v>
      </c>
    </row>
    <row r="62" spans="1:16" ht="18" customHeight="1">
      <c r="A62" s="182"/>
      <c r="B62" s="48" t="s">
        <v>279</v>
      </c>
      <c r="C62" s="49" t="s">
        <v>174</v>
      </c>
      <c r="D62" s="48" t="s">
        <v>279</v>
      </c>
      <c r="E62" s="49" t="s">
        <v>174</v>
      </c>
      <c r="F62" s="48" t="s">
        <v>279</v>
      </c>
      <c r="G62" s="49" t="s">
        <v>175</v>
      </c>
      <c r="H62" s="48" t="s">
        <v>279</v>
      </c>
      <c r="I62" s="49"/>
      <c r="J62" s="48" t="s">
        <v>279</v>
      </c>
      <c r="K62" s="49"/>
      <c r="L62" s="48" t="s">
        <v>279</v>
      </c>
      <c r="M62" s="49"/>
      <c r="N62" s="167"/>
      <c r="O62" s="167"/>
      <c r="P62" s="185"/>
    </row>
    <row r="63" spans="1:16" ht="19.5" customHeight="1">
      <c r="A63" s="182"/>
      <c r="B63" s="6" t="s">
        <v>89</v>
      </c>
      <c r="C63" s="17" t="s">
        <v>86</v>
      </c>
      <c r="D63" s="6" t="s">
        <v>88</v>
      </c>
      <c r="E63" s="7" t="s">
        <v>87</v>
      </c>
      <c r="F63" s="6"/>
      <c r="G63" s="7"/>
      <c r="H63" s="6"/>
      <c r="I63" s="7"/>
      <c r="J63" s="6" t="s">
        <v>77</v>
      </c>
      <c r="K63" s="7" t="s">
        <v>269</v>
      </c>
      <c r="L63" s="6"/>
      <c r="M63" s="7"/>
      <c r="N63" s="167"/>
      <c r="O63" s="167"/>
      <c r="P63" s="185"/>
    </row>
    <row r="64" spans="1:27" s="64" customFormat="1" ht="18" customHeight="1" thickBot="1">
      <c r="A64" s="183"/>
      <c r="B64" s="48" t="s">
        <v>279</v>
      </c>
      <c r="C64" s="51"/>
      <c r="D64" s="48" t="s">
        <v>279</v>
      </c>
      <c r="E64" s="49" t="s">
        <v>175</v>
      </c>
      <c r="F64" s="48"/>
      <c r="G64" s="49"/>
      <c r="H64" s="48"/>
      <c r="I64" s="49"/>
      <c r="J64" s="48" t="s">
        <v>279</v>
      </c>
      <c r="K64" s="49"/>
      <c r="L64" s="50"/>
      <c r="M64" s="49"/>
      <c r="N64" s="168"/>
      <c r="O64" s="168"/>
      <c r="P64" s="18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1:16" ht="19.5" customHeight="1">
      <c r="A65" s="181" t="s">
        <v>47</v>
      </c>
      <c r="B65" s="4" t="s">
        <v>88</v>
      </c>
      <c r="C65" s="5" t="s">
        <v>271</v>
      </c>
      <c r="D65" s="4" t="s">
        <v>88</v>
      </c>
      <c r="E65" s="5" t="s">
        <v>140</v>
      </c>
      <c r="F65" s="4" t="s">
        <v>88</v>
      </c>
      <c r="G65" s="5" t="s">
        <v>271</v>
      </c>
      <c r="H65" s="4" t="s">
        <v>17</v>
      </c>
      <c r="I65" s="5" t="s">
        <v>271</v>
      </c>
      <c r="J65" s="4" t="s">
        <v>24</v>
      </c>
      <c r="K65" s="5" t="s">
        <v>272</v>
      </c>
      <c r="L65" s="4" t="s">
        <v>25</v>
      </c>
      <c r="M65" s="5" t="s">
        <v>274</v>
      </c>
      <c r="N65" s="166" t="str">
        <f>VLOOKUP($A65,'Phan ca&amp; Ngay BDhoc'!$B$4:$I$101,4,0)</f>
        <v>Chiều</v>
      </c>
      <c r="O65" s="166" t="str">
        <f>VLOOKUP($A65,'Phan ca&amp; Ngay BDhoc'!$B$4:$I$101,6,0)</f>
        <v>14/9/2016</v>
      </c>
      <c r="P65" s="184" t="str">
        <f>VLOOKUP($A65,'Phan ca&amp; Ngay BDhoc'!$B$4:$I$101,8,0)</f>
        <v>C1-202</v>
      </c>
    </row>
    <row r="66" spans="1:27" s="64" customFormat="1" ht="18" customHeight="1">
      <c r="A66" s="182"/>
      <c r="B66" s="48" t="s">
        <v>279</v>
      </c>
      <c r="C66" s="49" t="s">
        <v>176</v>
      </c>
      <c r="D66" s="48" t="s">
        <v>279</v>
      </c>
      <c r="E66" s="49" t="s">
        <v>176</v>
      </c>
      <c r="F66" s="48" t="s">
        <v>279</v>
      </c>
      <c r="G66" s="49" t="s">
        <v>177</v>
      </c>
      <c r="H66" s="48" t="s">
        <v>279</v>
      </c>
      <c r="I66" s="49"/>
      <c r="J66" s="48" t="s">
        <v>279</v>
      </c>
      <c r="K66" s="49"/>
      <c r="L66" s="48" t="s">
        <v>279</v>
      </c>
      <c r="M66" s="49"/>
      <c r="N66" s="167"/>
      <c r="O66" s="167"/>
      <c r="P66" s="18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16" ht="19.5" customHeight="1">
      <c r="A67" s="182"/>
      <c r="B67" s="6" t="s">
        <v>89</v>
      </c>
      <c r="C67" s="17" t="s">
        <v>87</v>
      </c>
      <c r="D67" s="6" t="s">
        <v>88</v>
      </c>
      <c r="E67" s="7" t="s">
        <v>86</v>
      </c>
      <c r="F67" s="6"/>
      <c r="G67" s="7"/>
      <c r="H67" s="6"/>
      <c r="I67" s="7"/>
      <c r="J67" s="6" t="s">
        <v>77</v>
      </c>
      <c r="K67" s="7" t="s">
        <v>273</v>
      </c>
      <c r="L67" s="6"/>
      <c r="M67" s="7"/>
      <c r="N67" s="167"/>
      <c r="O67" s="167"/>
      <c r="P67" s="185"/>
    </row>
    <row r="68" spans="1:16" ht="26.25" customHeight="1" thickBot="1">
      <c r="A68" s="183"/>
      <c r="B68" s="48" t="s">
        <v>279</v>
      </c>
      <c r="C68" s="51"/>
      <c r="D68" s="48" t="s">
        <v>279</v>
      </c>
      <c r="E68" s="49" t="s">
        <v>177</v>
      </c>
      <c r="F68" s="48"/>
      <c r="G68" s="49"/>
      <c r="H68" s="48"/>
      <c r="I68" s="49"/>
      <c r="J68" s="48" t="s">
        <v>279</v>
      </c>
      <c r="K68" s="49"/>
      <c r="L68" s="50"/>
      <c r="M68" s="49"/>
      <c r="N68" s="168"/>
      <c r="O68" s="168"/>
      <c r="P68" s="186"/>
    </row>
    <row r="69" spans="1:16" ht="18" customHeight="1">
      <c r="A69" s="181" t="s">
        <v>48</v>
      </c>
      <c r="B69" s="4" t="s">
        <v>88</v>
      </c>
      <c r="C69" s="5" t="s">
        <v>268</v>
      </c>
      <c r="D69" s="4" t="s">
        <v>17</v>
      </c>
      <c r="E69" s="5" t="s">
        <v>268</v>
      </c>
      <c r="F69" s="4" t="s">
        <v>88</v>
      </c>
      <c r="G69" s="5" t="s">
        <v>268</v>
      </c>
      <c r="H69" s="4" t="s">
        <v>25</v>
      </c>
      <c r="I69" s="5" t="s">
        <v>270</v>
      </c>
      <c r="J69" s="4" t="s">
        <v>88</v>
      </c>
      <c r="K69" s="5" t="s">
        <v>139</v>
      </c>
      <c r="L69" s="4" t="s">
        <v>24</v>
      </c>
      <c r="M69" s="5" t="s">
        <v>141</v>
      </c>
      <c r="N69" s="166" t="str">
        <f>VLOOKUP($A69,'Phan ca&amp; Ngay BDhoc'!$B$4:$I$101,4,0)</f>
        <v>Sáng</v>
      </c>
      <c r="O69" s="166" t="str">
        <f>VLOOKUP($A69,'Phan ca&amp; Ngay BDhoc'!$B$4:$I$101,6,0)</f>
        <v>14/9/2016</v>
      </c>
      <c r="P69" s="184" t="str">
        <f>VLOOKUP($A69,'Phan ca&amp; Ngay BDhoc'!$B$4:$I$101,8,0)</f>
        <v>C1-203</v>
      </c>
    </row>
    <row r="70" spans="1:16" ht="18" customHeight="1">
      <c r="A70" s="182"/>
      <c r="B70" s="48" t="s">
        <v>279</v>
      </c>
      <c r="C70" s="49" t="s">
        <v>178</v>
      </c>
      <c r="D70" s="48" t="s">
        <v>279</v>
      </c>
      <c r="E70" s="49"/>
      <c r="F70" s="48" t="s">
        <v>279</v>
      </c>
      <c r="G70" s="49" t="s">
        <v>179</v>
      </c>
      <c r="H70" s="48" t="s">
        <v>279</v>
      </c>
      <c r="I70" s="49"/>
      <c r="J70" s="48" t="s">
        <v>279</v>
      </c>
      <c r="K70" s="49" t="s">
        <v>178</v>
      </c>
      <c r="L70" s="48" t="s">
        <v>279</v>
      </c>
      <c r="M70" s="49"/>
      <c r="N70" s="167"/>
      <c r="O70" s="167"/>
      <c r="P70" s="185"/>
    </row>
    <row r="71" spans="1:16" ht="18" customHeight="1">
      <c r="A71" s="182"/>
      <c r="B71" s="6"/>
      <c r="C71" s="7"/>
      <c r="D71" s="6"/>
      <c r="E71" s="7"/>
      <c r="H71" s="6" t="s">
        <v>89</v>
      </c>
      <c r="I71" s="17" t="s">
        <v>140</v>
      </c>
      <c r="J71" s="6" t="s">
        <v>88</v>
      </c>
      <c r="K71" s="7" t="s">
        <v>87</v>
      </c>
      <c r="L71" s="6" t="s">
        <v>77</v>
      </c>
      <c r="M71" s="7" t="s">
        <v>269</v>
      </c>
      <c r="N71" s="167"/>
      <c r="O71" s="167"/>
      <c r="P71" s="185"/>
    </row>
    <row r="72" spans="1:16" ht="18" customHeight="1" thickBot="1">
      <c r="A72" s="183"/>
      <c r="B72" s="48"/>
      <c r="C72" s="49"/>
      <c r="D72" s="48"/>
      <c r="E72" s="49"/>
      <c r="F72" s="48" t="s">
        <v>279</v>
      </c>
      <c r="G72" s="49"/>
      <c r="H72" s="48" t="s">
        <v>279</v>
      </c>
      <c r="I72" s="51"/>
      <c r="J72" s="48" t="s">
        <v>279</v>
      </c>
      <c r="K72" s="49" t="s">
        <v>179</v>
      </c>
      <c r="L72" s="50"/>
      <c r="M72" s="51"/>
      <c r="N72" s="168"/>
      <c r="O72" s="168"/>
      <c r="P72" s="186"/>
    </row>
    <row r="73" spans="1:16" ht="18" customHeight="1">
      <c r="A73" s="181" t="s">
        <v>69</v>
      </c>
      <c r="B73" s="4" t="s">
        <v>88</v>
      </c>
      <c r="C73" s="5" t="s">
        <v>271</v>
      </c>
      <c r="D73" s="4" t="s">
        <v>17</v>
      </c>
      <c r="E73" s="5" t="s">
        <v>271</v>
      </c>
      <c r="F73" s="4" t="s">
        <v>88</v>
      </c>
      <c r="G73" s="5" t="s">
        <v>271</v>
      </c>
      <c r="H73" s="4" t="s">
        <v>25</v>
      </c>
      <c r="I73" s="5" t="s">
        <v>274</v>
      </c>
      <c r="J73" s="4" t="s">
        <v>88</v>
      </c>
      <c r="K73" s="5" t="s">
        <v>140</v>
      </c>
      <c r="L73" s="4" t="s">
        <v>24</v>
      </c>
      <c r="M73" s="5" t="s">
        <v>272</v>
      </c>
      <c r="N73" s="166" t="str">
        <f>VLOOKUP($A73,'Phan ca&amp; Ngay BDhoc'!$B$4:$I$101,4,0)</f>
        <v>Chiều</v>
      </c>
      <c r="O73" s="166" t="str">
        <f>VLOOKUP($A73,'Phan ca&amp; Ngay BDhoc'!$B$4:$I$101,6,0)</f>
        <v>14/9/2016</v>
      </c>
      <c r="P73" s="184" t="str">
        <f>VLOOKUP($A73,'Phan ca&amp; Ngay BDhoc'!$B$4:$I$101,8,0)</f>
        <v>C1-203</v>
      </c>
    </row>
    <row r="74" spans="1:16" ht="18" customHeight="1">
      <c r="A74" s="182"/>
      <c r="B74" s="48" t="s">
        <v>279</v>
      </c>
      <c r="C74" s="49" t="s">
        <v>181</v>
      </c>
      <c r="D74" s="48" t="s">
        <v>279</v>
      </c>
      <c r="E74" s="49"/>
      <c r="F74" s="48" t="s">
        <v>279</v>
      </c>
      <c r="G74" s="49" t="s">
        <v>180</v>
      </c>
      <c r="H74" s="48" t="s">
        <v>279</v>
      </c>
      <c r="I74" s="49"/>
      <c r="J74" s="48" t="s">
        <v>279</v>
      </c>
      <c r="K74" s="49" t="s">
        <v>181</v>
      </c>
      <c r="L74" s="48" t="s">
        <v>279</v>
      </c>
      <c r="M74" s="49" t="s">
        <v>180</v>
      </c>
      <c r="N74" s="167"/>
      <c r="O74" s="167"/>
      <c r="P74" s="185"/>
    </row>
    <row r="75" spans="1:16" ht="18" customHeight="1">
      <c r="A75" s="182"/>
      <c r="B75" s="6"/>
      <c r="C75" s="7"/>
      <c r="D75" s="6"/>
      <c r="E75" s="7"/>
      <c r="H75" s="6" t="s">
        <v>89</v>
      </c>
      <c r="I75" s="17" t="s">
        <v>139</v>
      </c>
      <c r="J75" s="6" t="s">
        <v>88</v>
      </c>
      <c r="K75" s="7" t="s">
        <v>86</v>
      </c>
      <c r="L75" s="6" t="s">
        <v>77</v>
      </c>
      <c r="M75" s="7" t="s">
        <v>273</v>
      </c>
      <c r="N75" s="167"/>
      <c r="O75" s="167"/>
      <c r="P75" s="185"/>
    </row>
    <row r="76" spans="1:16" ht="18" customHeight="1" thickBot="1">
      <c r="A76" s="183"/>
      <c r="B76" s="48"/>
      <c r="C76" s="49"/>
      <c r="D76" s="48"/>
      <c r="E76" s="49"/>
      <c r="F76" s="48" t="s">
        <v>279</v>
      </c>
      <c r="G76" s="49"/>
      <c r="H76" s="48" t="s">
        <v>279</v>
      </c>
      <c r="I76" s="51"/>
      <c r="J76" s="48" t="s">
        <v>279</v>
      </c>
      <c r="K76" s="49" t="s">
        <v>180</v>
      </c>
      <c r="L76" s="50"/>
      <c r="M76" s="51"/>
      <c r="N76" s="168"/>
      <c r="O76" s="168"/>
      <c r="P76" s="186"/>
    </row>
    <row r="77" spans="1:27" ht="18" customHeight="1">
      <c r="A77" s="181" t="s">
        <v>90</v>
      </c>
      <c r="B77" s="4" t="s">
        <v>88</v>
      </c>
      <c r="C77" s="5" t="s">
        <v>268</v>
      </c>
      <c r="D77" s="4" t="s">
        <v>88</v>
      </c>
      <c r="E77" s="5" t="s">
        <v>139</v>
      </c>
      <c r="F77" s="4" t="s">
        <v>88</v>
      </c>
      <c r="G77" s="5" t="s">
        <v>268</v>
      </c>
      <c r="H77" s="4" t="s">
        <v>77</v>
      </c>
      <c r="I77" s="5" t="s">
        <v>139</v>
      </c>
      <c r="J77" s="4" t="s">
        <v>25</v>
      </c>
      <c r="K77" s="5" t="s">
        <v>270</v>
      </c>
      <c r="L77" s="4" t="s">
        <v>17</v>
      </c>
      <c r="M77" s="5" t="s">
        <v>268</v>
      </c>
      <c r="N77" s="166" t="str">
        <f>VLOOKUP($A77,'Phan ca&amp; Ngay BDhoc'!$B$4:$I$101,4,0)</f>
        <v>Sáng</v>
      </c>
      <c r="O77" s="166" t="str">
        <f>VLOOKUP($A77,'Phan ca&amp; Ngay BDhoc'!$B$4:$I$101,6,0)</f>
        <v>14/9/2016</v>
      </c>
      <c r="P77" s="184" t="str">
        <f>VLOOKUP($A77,'Phan ca&amp; Ngay BDhoc'!$B$4:$I$101,8,0)</f>
        <v>C1-302</v>
      </c>
      <c r="Q77" s="13"/>
      <c r="R77" s="14"/>
      <c r="AA77" s="13"/>
    </row>
    <row r="78" spans="1:27" ht="18" customHeight="1">
      <c r="A78" s="182"/>
      <c r="B78" s="48" t="s">
        <v>279</v>
      </c>
      <c r="C78" s="49" t="s">
        <v>182</v>
      </c>
      <c r="D78" s="48" t="s">
        <v>279</v>
      </c>
      <c r="E78" s="49" t="s">
        <v>182</v>
      </c>
      <c r="F78" s="48" t="s">
        <v>279</v>
      </c>
      <c r="G78" s="49" t="s">
        <v>183</v>
      </c>
      <c r="H78" s="48" t="s">
        <v>279</v>
      </c>
      <c r="I78" s="49"/>
      <c r="J78" s="48" t="s">
        <v>279</v>
      </c>
      <c r="K78" s="49"/>
      <c r="L78" s="48" t="s">
        <v>279</v>
      </c>
      <c r="M78" s="49"/>
      <c r="N78" s="167"/>
      <c r="O78" s="167"/>
      <c r="P78" s="185"/>
      <c r="Q78" s="66"/>
      <c r="R78" s="67"/>
      <c r="AA78" s="66"/>
    </row>
    <row r="79" spans="1:27" ht="18" customHeight="1">
      <c r="A79" s="182"/>
      <c r="B79" s="6"/>
      <c r="C79" s="7"/>
      <c r="D79" s="6" t="s">
        <v>88</v>
      </c>
      <c r="E79" s="7" t="s">
        <v>87</v>
      </c>
      <c r="F79" s="6"/>
      <c r="G79" s="7"/>
      <c r="H79" s="6" t="s">
        <v>24</v>
      </c>
      <c r="I79" s="7" t="s">
        <v>135</v>
      </c>
      <c r="J79" s="6" t="s">
        <v>89</v>
      </c>
      <c r="K79" s="17" t="s">
        <v>86</v>
      </c>
      <c r="L79" s="6"/>
      <c r="M79" s="7"/>
      <c r="N79" s="167"/>
      <c r="O79" s="167"/>
      <c r="P79" s="185"/>
      <c r="Q79" s="15"/>
      <c r="R79" s="16"/>
      <c r="AA79" s="15"/>
    </row>
    <row r="80" spans="1:27" ht="18" customHeight="1" thickBot="1">
      <c r="A80" s="183"/>
      <c r="B80" s="48"/>
      <c r="C80" s="49"/>
      <c r="D80" s="48" t="s">
        <v>279</v>
      </c>
      <c r="E80" s="49" t="s">
        <v>183</v>
      </c>
      <c r="F80" s="48"/>
      <c r="G80" s="49"/>
      <c r="H80" s="48" t="s">
        <v>279</v>
      </c>
      <c r="I80" s="49"/>
      <c r="J80" s="48" t="s">
        <v>279</v>
      </c>
      <c r="K80" s="51"/>
      <c r="L80" s="48"/>
      <c r="M80" s="49"/>
      <c r="N80" s="168"/>
      <c r="O80" s="168"/>
      <c r="P80" s="186"/>
      <c r="Q80" s="66"/>
      <c r="R80" s="67"/>
      <c r="AA80" s="66"/>
    </row>
    <row r="81" spans="1:31" ht="19.5" customHeight="1">
      <c r="A81" s="181" t="s">
        <v>110</v>
      </c>
      <c r="B81" s="4" t="s">
        <v>88</v>
      </c>
      <c r="C81" s="5" t="s">
        <v>271</v>
      </c>
      <c r="D81" s="4" t="s">
        <v>88</v>
      </c>
      <c r="E81" s="5" t="s">
        <v>140</v>
      </c>
      <c r="F81" s="4" t="s">
        <v>78</v>
      </c>
      <c r="G81" s="5" t="s">
        <v>274</v>
      </c>
      <c r="H81" s="4" t="s">
        <v>24</v>
      </c>
      <c r="I81" s="5" t="s">
        <v>272</v>
      </c>
      <c r="J81" s="4" t="s">
        <v>17</v>
      </c>
      <c r="K81" s="5" t="s">
        <v>271</v>
      </c>
      <c r="L81" s="4" t="s">
        <v>88</v>
      </c>
      <c r="M81" s="5" t="s">
        <v>271</v>
      </c>
      <c r="N81" s="166" t="str">
        <f>VLOOKUP($A81,'Phan ca&amp; Ngay BDhoc'!$B$4:$I$101,4,0)</f>
        <v>Chiều</v>
      </c>
      <c r="O81" s="166" t="str">
        <f>VLOOKUP($A81,'Phan ca&amp; Ngay BDhoc'!$B$4:$I$101,6,0)</f>
        <v>14/9/2016</v>
      </c>
      <c r="P81" s="184" t="str">
        <f>VLOOKUP($A81,'Phan ca&amp; Ngay BDhoc'!$B$4:$I$101,8,0)</f>
        <v>C1-301</v>
      </c>
      <c r="Q81" s="44" t="s">
        <v>88</v>
      </c>
      <c r="R81" s="45">
        <v>6</v>
      </c>
      <c r="S81" s="46">
        <v>6</v>
      </c>
      <c r="T81" s="46">
        <v>0</v>
      </c>
      <c r="U81" s="47">
        <v>0</v>
      </c>
      <c r="V81" s="44" t="s">
        <v>24</v>
      </c>
      <c r="W81" s="45">
        <v>3</v>
      </c>
      <c r="X81" s="46">
        <v>3</v>
      </c>
      <c r="Y81" s="46">
        <v>0</v>
      </c>
      <c r="Z81" s="47">
        <v>0</v>
      </c>
      <c r="AA81" s="44" t="s">
        <v>455</v>
      </c>
      <c r="AB81" s="46">
        <v>2</v>
      </c>
      <c r="AC81" s="54">
        <v>2</v>
      </c>
      <c r="AD81" s="54">
        <v>0</v>
      </c>
      <c r="AE81" s="47">
        <v>0</v>
      </c>
    </row>
    <row r="82" spans="1:31" ht="18" customHeight="1">
      <c r="A82" s="182"/>
      <c r="B82" s="48" t="s">
        <v>279</v>
      </c>
      <c r="C82" s="49" t="s">
        <v>184</v>
      </c>
      <c r="D82" s="48" t="s">
        <v>279</v>
      </c>
      <c r="E82" s="49" t="s">
        <v>184</v>
      </c>
      <c r="F82" s="48" t="s">
        <v>279</v>
      </c>
      <c r="G82" s="49"/>
      <c r="H82" s="48" t="s">
        <v>279</v>
      </c>
      <c r="I82" s="49"/>
      <c r="J82" s="48" t="s">
        <v>279</v>
      </c>
      <c r="K82" s="49"/>
      <c r="L82" s="48" t="s">
        <v>279</v>
      </c>
      <c r="M82" s="49" t="s">
        <v>185</v>
      </c>
      <c r="N82" s="167"/>
      <c r="O82" s="167"/>
      <c r="P82" s="185"/>
      <c r="Q82" s="44" t="s">
        <v>17</v>
      </c>
      <c r="R82" s="45">
        <v>3</v>
      </c>
      <c r="S82" s="46">
        <v>3</v>
      </c>
      <c r="T82" s="46">
        <v>0</v>
      </c>
      <c r="U82" s="47">
        <v>0</v>
      </c>
      <c r="V82" s="44" t="s">
        <v>78</v>
      </c>
      <c r="W82" s="45">
        <v>3</v>
      </c>
      <c r="X82" s="46">
        <v>3</v>
      </c>
      <c r="Y82" s="46">
        <v>0</v>
      </c>
      <c r="Z82" s="47">
        <v>0</v>
      </c>
      <c r="AA82" s="44" t="s">
        <v>456</v>
      </c>
      <c r="AB82" s="46">
        <v>3</v>
      </c>
      <c r="AC82" s="54">
        <v>0</v>
      </c>
      <c r="AD82" s="54">
        <v>3</v>
      </c>
      <c r="AE82" s="47">
        <v>0</v>
      </c>
    </row>
    <row r="83" spans="1:31" ht="19.5" customHeight="1">
      <c r="A83" s="182"/>
      <c r="B83" s="6"/>
      <c r="C83" s="7"/>
      <c r="D83" s="6" t="s">
        <v>88</v>
      </c>
      <c r="E83" s="7" t="s">
        <v>86</v>
      </c>
      <c r="F83" s="6"/>
      <c r="G83" s="7"/>
      <c r="H83" s="6" t="s">
        <v>77</v>
      </c>
      <c r="I83" s="7" t="s">
        <v>273</v>
      </c>
      <c r="J83" s="6" t="s">
        <v>89</v>
      </c>
      <c r="K83" s="17" t="s">
        <v>139</v>
      </c>
      <c r="L83" s="6"/>
      <c r="M83" s="7"/>
      <c r="N83" s="167"/>
      <c r="O83" s="167"/>
      <c r="P83" s="185"/>
      <c r="Q83" s="44" t="s">
        <v>497</v>
      </c>
      <c r="R83" s="45">
        <v>1</v>
      </c>
      <c r="S83" s="46">
        <v>1</v>
      </c>
      <c r="T83" s="46">
        <v>0</v>
      </c>
      <c r="U83" s="47">
        <v>0</v>
      </c>
      <c r="V83" s="116"/>
      <c r="W83" s="116"/>
      <c r="X83" s="116"/>
      <c r="Y83" s="116"/>
      <c r="Z83" s="116"/>
      <c r="AA83" s="44" t="s">
        <v>457</v>
      </c>
      <c r="AB83" s="46">
        <v>3</v>
      </c>
      <c r="AC83" s="54">
        <v>3</v>
      </c>
      <c r="AD83" s="54">
        <v>0</v>
      </c>
      <c r="AE83" s="47">
        <v>0</v>
      </c>
    </row>
    <row r="84" spans="1:31" ht="18" customHeight="1" thickBot="1">
      <c r="A84" s="183"/>
      <c r="B84" s="48"/>
      <c r="C84" s="49"/>
      <c r="D84" s="48" t="s">
        <v>279</v>
      </c>
      <c r="E84" s="49" t="s">
        <v>185</v>
      </c>
      <c r="F84" s="48"/>
      <c r="G84" s="49"/>
      <c r="H84" s="48" t="s">
        <v>279</v>
      </c>
      <c r="I84" s="49"/>
      <c r="J84" s="48" t="s">
        <v>279</v>
      </c>
      <c r="K84" s="51"/>
      <c r="L84" s="48"/>
      <c r="M84" s="49"/>
      <c r="N84" s="168"/>
      <c r="O84" s="168"/>
      <c r="P84" s="186"/>
      <c r="Q84" s="44" t="s">
        <v>77</v>
      </c>
      <c r="R84" s="45">
        <v>2</v>
      </c>
      <c r="S84" s="46">
        <v>2</v>
      </c>
      <c r="T84" s="46">
        <v>0</v>
      </c>
      <c r="U84" s="47">
        <v>0</v>
      </c>
      <c r="V84" s="116"/>
      <c r="W84" s="116"/>
      <c r="X84" s="116"/>
      <c r="Y84" s="116"/>
      <c r="Z84" s="116"/>
      <c r="AA84" s="116"/>
      <c r="AB84" s="35"/>
      <c r="AC84" s="35"/>
      <c r="AD84" s="35"/>
      <c r="AE84" s="35"/>
    </row>
    <row r="85" spans="1:16" ht="19.5" customHeight="1">
      <c r="A85" s="181" t="s">
        <v>111</v>
      </c>
      <c r="B85" s="4" t="s">
        <v>88</v>
      </c>
      <c r="C85" s="5" t="s">
        <v>268</v>
      </c>
      <c r="D85" s="4" t="s">
        <v>88</v>
      </c>
      <c r="E85" s="5" t="s">
        <v>139</v>
      </c>
      <c r="F85" s="4" t="s">
        <v>78</v>
      </c>
      <c r="G85" s="5" t="s">
        <v>270</v>
      </c>
      <c r="H85" s="4" t="s">
        <v>24</v>
      </c>
      <c r="I85" s="5" t="s">
        <v>141</v>
      </c>
      <c r="J85" s="4" t="s">
        <v>17</v>
      </c>
      <c r="K85" s="5" t="s">
        <v>268</v>
      </c>
      <c r="L85" s="4" t="s">
        <v>88</v>
      </c>
      <c r="M85" s="5" t="s">
        <v>268</v>
      </c>
      <c r="N85" s="166" t="str">
        <f>VLOOKUP($A85,'Phan ca&amp; Ngay BDhoc'!$B$4:$I$101,4,0)</f>
        <v>Sáng</v>
      </c>
      <c r="O85" s="166" t="str">
        <f>VLOOKUP($A85,'Phan ca&amp; Ngay BDhoc'!$B$4:$I$101,6,0)</f>
        <v>14/9/2016</v>
      </c>
      <c r="P85" s="184" t="str">
        <f>VLOOKUP($A85,'Phan ca&amp; Ngay BDhoc'!$B$4:$I$101,8,0)</f>
        <v>C1-301</v>
      </c>
    </row>
    <row r="86" spans="1:16" ht="18" customHeight="1">
      <c r="A86" s="182"/>
      <c r="B86" s="48" t="s">
        <v>279</v>
      </c>
      <c r="C86" s="49" t="s">
        <v>186</v>
      </c>
      <c r="D86" s="48" t="s">
        <v>279</v>
      </c>
      <c r="E86" s="49" t="s">
        <v>186</v>
      </c>
      <c r="F86" s="48" t="s">
        <v>279</v>
      </c>
      <c r="G86" s="49"/>
      <c r="H86" s="48" t="s">
        <v>279</v>
      </c>
      <c r="I86" s="49"/>
      <c r="J86" s="48" t="s">
        <v>279</v>
      </c>
      <c r="K86" s="49"/>
      <c r="L86" s="48" t="s">
        <v>279</v>
      </c>
      <c r="M86" s="49" t="s">
        <v>187</v>
      </c>
      <c r="N86" s="167"/>
      <c r="O86" s="167"/>
      <c r="P86" s="185"/>
    </row>
    <row r="87" spans="1:16" ht="19.5" customHeight="1">
      <c r="A87" s="182"/>
      <c r="B87" s="6"/>
      <c r="C87" s="7"/>
      <c r="D87" s="6" t="s">
        <v>88</v>
      </c>
      <c r="E87" s="7" t="s">
        <v>87</v>
      </c>
      <c r="F87" s="6"/>
      <c r="G87" s="7"/>
      <c r="H87" s="6" t="s">
        <v>77</v>
      </c>
      <c r="I87" s="7" t="s">
        <v>269</v>
      </c>
      <c r="J87" s="6" t="s">
        <v>89</v>
      </c>
      <c r="K87" s="17" t="s">
        <v>140</v>
      </c>
      <c r="L87" s="6"/>
      <c r="M87" s="7"/>
      <c r="N87" s="167"/>
      <c r="O87" s="167"/>
      <c r="P87" s="185"/>
    </row>
    <row r="88" spans="1:16" ht="18" customHeight="1" thickBot="1">
      <c r="A88" s="183"/>
      <c r="B88" s="48"/>
      <c r="C88" s="49"/>
      <c r="D88" s="48" t="s">
        <v>279</v>
      </c>
      <c r="E88" s="49" t="s">
        <v>187</v>
      </c>
      <c r="F88" s="48"/>
      <c r="G88" s="49"/>
      <c r="H88" s="48" t="s">
        <v>279</v>
      </c>
      <c r="I88" s="49"/>
      <c r="J88" s="48" t="s">
        <v>279</v>
      </c>
      <c r="K88" s="51"/>
      <c r="L88" s="48"/>
      <c r="M88" s="49"/>
      <c r="N88" s="168"/>
      <c r="O88" s="168"/>
      <c r="P88" s="186"/>
    </row>
    <row r="89" spans="1:16" ht="19.5" customHeight="1">
      <c r="A89" s="181" t="s">
        <v>112</v>
      </c>
      <c r="B89" s="4" t="s">
        <v>78</v>
      </c>
      <c r="C89" s="5" t="s">
        <v>274</v>
      </c>
      <c r="D89" s="4" t="s">
        <v>88</v>
      </c>
      <c r="E89" s="5" t="s">
        <v>271</v>
      </c>
      <c r="F89" s="4" t="s">
        <v>88</v>
      </c>
      <c r="G89" s="5" t="s">
        <v>140</v>
      </c>
      <c r="H89" s="4" t="s">
        <v>24</v>
      </c>
      <c r="I89" s="5" t="s">
        <v>272</v>
      </c>
      <c r="J89" s="4" t="s">
        <v>17</v>
      </c>
      <c r="K89" s="5" t="s">
        <v>271</v>
      </c>
      <c r="L89" s="4" t="s">
        <v>88</v>
      </c>
      <c r="M89" s="5" t="s">
        <v>271</v>
      </c>
      <c r="N89" s="166" t="str">
        <f>VLOOKUP($A89,'Phan ca&amp; Ngay BDhoc'!$B$4:$I$101,4,0)</f>
        <v>Chiều</v>
      </c>
      <c r="O89" s="166" t="str">
        <f>VLOOKUP($A89,'Phan ca&amp; Ngay BDhoc'!$B$4:$I$101,6,0)</f>
        <v>14/9/2016</v>
      </c>
      <c r="P89" s="184" t="str">
        <f>VLOOKUP($A89,'Phan ca&amp; Ngay BDhoc'!$B$4:$I$101,8,0)</f>
        <v>C2-403</v>
      </c>
    </row>
    <row r="90" spans="1:16" ht="18" customHeight="1">
      <c r="A90" s="182"/>
      <c r="B90" s="48" t="s">
        <v>279</v>
      </c>
      <c r="C90" s="49"/>
      <c r="D90" s="48" t="s">
        <v>279</v>
      </c>
      <c r="E90" s="49" t="s">
        <v>188</v>
      </c>
      <c r="F90" s="48" t="s">
        <v>279</v>
      </c>
      <c r="G90" s="49" t="s">
        <v>188</v>
      </c>
      <c r="H90" s="48" t="s">
        <v>279</v>
      </c>
      <c r="I90" s="49"/>
      <c r="J90" s="48" t="s">
        <v>279</v>
      </c>
      <c r="K90" s="49"/>
      <c r="L90" s="48" t="s">
        <v>279</v>
      </c>
      <c r="M90" s="49" t="s">
        <v>189</v>
      </c>
      <c r="N90" s="167"/>
      <c r="O90" s="167"/>
      <c r="P90" s="185"/>
    </row>
    <row r="91" spans="1:16" ht="19.5" customHeight="1">
      <c r="A91" s="182"/>
      <c r="B91" s="6"/>
      <c r="C91" s="7"/>
      <c r="D91" s="6" t="s">
        <v>89</v>
      </c>
      <c r="E91" s="17" t="s">
        <v>87</v>
      </c>
      <c r="F91" s="6" t="s">
        <v>88</v>
      </c>
      <c r="G91" s="7" t="s">
        <v>86</v>
      </c>
      <c r="H91" s="6" t="s">
        <v>77</v>
      </c>
      <c r="I91" s="7" t="s">
        <v>273</v>
      </c>
      <c r="J91" s="6"/>
      <c r="K91" s="7"/>
      <c r="L91" s="6"/>
      <c r="M91" s="7"/>
      <c r="N91" s="167"/>
      <c r="O91" s="167"/>
      <c r="P91" s="185"/>
    </row>
    <row r="92" spans="1:16" ht="18" customHeight="1" thickBot="1">
      <c r="A92" s="183"/>
      <c r="B92" s="50"/>
      <c r="C92" s="51"/>
      <c r="D92" s="50" t="s">
        <v>279</v>
      </c>
      <c r="E92" s="51"/>
      <c r="F92" s="50" t="s">
        <v>279</v>
      </c>
      <c r="G92" s="51" t="s">
        <v>189</v>
      </c>
      <c r="H92" s="50"/>
      <c r="I92" s="51"/>
      <c r="J92" s="50"/>
      <c r="K92" s="51"/>
      <c r="L92" s="50" t="s">
        <v>279</v>
      </c>
      <c r="M92" s="51"/>
      <c r="N92" s="168"/>
      <c r="O92" s="168"/>
      <c r="P92" s="186"/>
    </row>
    <row r="93" spans="1:31" ht="19.5" customHeight="1">
      <c r="A93" s="181" t="s">
        <v>51</v>
      </c>
      <c r="B93" s="4" t="s">
        <v>24</v>
      </c>
      <c r="C93" s="5" t="s">
        <v>272</v>
      </c>
      <c r="D93" s="4" t="s">
        <v>79</v>
      </c>
      <c r="E93" s="5" t="s">
        <v>274</v>
      </c>
      <c r="F93" s="4" t="s">
        <v>88</v>
      </c>
      <c r="G93" s="5" t="s">
        <v>271</v>
      </c>
      <c r="H93" s="4" t="s">
        <v>88</v>
      </c>
      <c r="I93" s="5" t="s">
        <v>140</v>
      </c>
      <c r="J93" s="4" t="s">
        <v>88</v>
      </c>
      <c r="K93" s="5" t="s">
        <v>271</v>
      </c>
      <c r="L93" s="4" t="s">
        <v>17</v>
      </c>
      <c r="M93" s="5" t="s">
        <v>271</v>
      </c>
      <c r="N93" s="166" t="str">
        <f>VLOOKUP($A93,'Phan ca&amp; Ngay BDhoc'!$B$4:$I$101,4,0)</f>
        <v>Chiều</v>
      </c>
      <c r="O93" s="166" t="str">
        <f>VLOOKUP($A93,'Phan ca&amp; Ngay BDhoc'!$B$4:$I$101,6,0)</f>
        <v>14/9/2016</v>
      </c>
      <c r="P93" s="184" t="str">
        <f>VLOOKUP($A93,'Phan ca&amp; Ngay BDhoc'!$B$4:$I$101,8,0)</f>
        <v>C2-301</v>
      </c>
      <c r="Q93" s="44" t="s">
        <v>88</v>
      </c>
      <c r="R93" s="45">
        <v>6</v>
      </c>
      <c r="S93" s="46">
        <v>6</v>
      </c>
      <c r="T93" s="46">
        <v>0</v>
      </c>
      <c r="U93" s="47">
        <v>0</v>
      </c>
      <c r="V93" s="44" t="s">
        <v>77</v>
      </c>
      <c r="W93" s="45">
        <v>2</v>
      </c>
      <c r="X93" s="46">
        <v>2</v>
      </c>
      <c r="Y93" s="46">
        <v>0</v>
      </c>
      <c r="Z93" s="47">
        <v>0</v>
      </c>
      <c r="AA93" s="44" t="s">
        <v>455</v>
      </c>
      <c r="AB93" s="46">
        <v>2</v>
      </c>
      <c r="AC93" s="46">
        <v>2</v>
      </c>
      <c r="AD93" s="46">
        <v>0</v>
      </c>
      <c r="AE93" s="47">
        <v>0</v>
      </c>
    </row>
    <row r="94" spans="1:31" ht="18" customHeight="1">
      <c r="A94" s="182"/>
      <c r="B94" s="48" t="s">
        <v>279</v>
      </c>
      <c r="C94" s="49"/>
      <c r="D94" s="48" t="s">
        <v>279</v>
      </c>
      <c r="E94" s="49"/>
      <c r="F94" s="48" t="s">
        <v>279</v>
      </c>
      <c r="G94" s="49" t="s">
        <v>190</v>
      </c>
      <c r="H94" s="48" t="s">
        <v>279</v>
      </c>
      <c r="I94" s="49" t="s">
        <v>190</v>
      </c>
      <c r="J94" s="48" t="s">
        <v>279</v>
      </c>
      <c r="K94" s="49" t="s">
        <v>191</v>
      </c>
      <c r="L94" s="48" t="s">
        <v>279</v>
      </c>
      <c r="M94" s="49"/>
      <c r="N94" s="167"/>
      <c r="O94" s="167"/>
      <c r="P94" s="185"/>
      <c r="Q94" s="44" t="s">
        <v>17</v>
      </c>
      <c r="R94" s="45">
        <v>3</v>
      </c>
      <c r="S94" s="46">
        <v>3</v>
      </c>
      <c r="T94" s="46">
        <v>0</v>
      </c>
      <c r="U94" s="47">
        <v>0</v>
      </c>
      <c r="V94" s="44" t="s">
        <v>24</v>
      </c>
      <c r="W94" s="45">
        <v>3</v>
      </c>
      <c r="X94" s="46">
        <v>3</v>
      </c>
      <c r="Y94" s="46">
        <v>0</v>
      </c>
      <c r="Z94" s="47">
        <v>0</v>
      </c>
      <c r="AA94" s="44" t="s">
        <v>456</v>
      </c>
      <c r="AB94" s="46">
        <v>3</v>
      </c>
      <c r="AC94" s="46">
        <v>0</v>
      </c>
      <c r="AD94" s="46">
        <v>3</v>
      </c>
      <c r="AE94" s="47">
        <v>0</v>
      </c>
    </row>
    <row r="95" spans="1:31" ht="19.5" customHeight="1">
      <c r="A95" s="182"/>
      <c r="B95" s="6" t="s">
        <v>77</v>
      </c>
      <c r="C95" s="7" t="s">
        <v>273</v>
      </c>
      <c r="D95" s="6"/>
      <c r="E95" s="7"/>
      <c r="F95" s="6"/>
      <c r="G95" s="7"/>
      <c r="H95" s="6" t="s">
        <v>88</v>
      </c>
      <c r="I95" s="7" t="s">
        <v>86</v>
      </c>
      <c r="J95" s="6"/>
      <c r="K95" s="7"/>
      <c r="L95" s="6" t="s">
        <v>89</v>
      </c>
      <c r="M95" s="17" t="s">
        <v>139</v>
      </c>
      <c r="N95" s="167"/>
      <c r="O95" s="167"/>
      <c r="P95" s="185"/>
      <c r="Q95" s="44" t="s">
        <v>79</v>
      </c>
      <c r="R95" s="45">
        <v>4</v>
      </c>
      <c r="S95" s="46">
        <v>3</v>
      </c>
      <c r="T95" s="46">
        <v>1</v>
      </c>
      <c r="U95" s="47">
        <v>0</v>
      </c>
      <c r="V95" s="116"/>
      <c r="W95" s="116"/>
      <c r="X95" s="116"/>
      <c r="Y95" s="116"/>
      <c r="Z95" s="116"/>
      <c r="AA95" s="44" t="s">
        <v>457</v>
      </c>
      <c r="AB95" s="46">
        <v>3</v>
      </c>
      <c r="AC95" s="46">
        <v>3</v>
      </c>
      <c r="AD95" s="46">
        <v>0</v>
      </c>
      <c r="AE95" s="47">
        <v>0</v>
      </c>
    </row>
    <row r="96" spans="1:28" ht="18" customHeight="1" thickBot="1">
      <c r="A96" s="183"/>
      <c r="B96" s="50" t="s">
        <v>279</v>
      </c>
      <c r="C96" s="49"/>
      <c r="D96" s="50"/>
      <c r="E96" s="51"/>
      <c r="F96" s="48"/>
      <c r="G96" s="49"/>
      <c r="H96" s="50" t="s">
        <v>279</v>
      </c>
      <c r="I96" s="49" t="s">
        <v>191</v>
      </c>
      <c r="J96" s="48"/>
      <c r="K96" s="49"/>
      <c r="L96" s="50" t="s">
        <v>279</v>
      </c>
      <c r="M96" s="51"/>
      <c r="N96" s="168"/>
      <c r="O96" s="168"/>
      <c r="P96" s="186"/>
      <c r="Q96" s="44" t="s">
        <v>497</v>
      </c>
      <c r="R96" s="45">
        <v>1</v>
      </c>
      <c r="S96" s="46">
        <v>1</v>
      </c>
      <c r="T96" s="46">
        <v>0</v>
      </c>
      <c r="U96" s="47">
        <v>0</v>
      </c>
      <c r="V96" s="116"/>
      <c r="W96" s="116"/>
      <c r="X96" s="116"/>
      <c r="Y96" s="116"/>
      <c r="Z96" s="116"/>
      <c r="AA96" s="116"/>
      <c r="AB96" s="35"/>
    </row>
    <row r="97" spans="1:31" s="9" customFormat="1" ht="19.5" customHeight="1">
      <c r="A97" s="181" t="s">
        <v>50</v>
      </c>
      <c r="B97" s="4" t="s">
        <v>24</v>
      </c>
      <c r="C97" s="5" t="s">
        <v>141</v>
      </c>
      <c r="D97" s="4" t="s">
        <v>79</v>
      </c>
      <c r="E97" s="5" t="s">
        <v>270</v>
      </c>
      <c r="F97" s="4" t="s">
        <v>88</v>
      </c>
      <c r="G97" s="5" t="s">
        <v>268</v>
      </c>
      <c r="H97" s="4" t="s">
        <v>88</v>
      </c>
      <c r="I97" s="5" t="s">
        <v>139</v>
      </c>
      <c r="J97" s="4" t="s">
        <v>88</v>
      </c>
      <c r="K97" s="5" t="s">
        <v>268</v>
      </c>
      <c r="L97" s="4" t="s">
        <v>17</v>
      </c>
      <c r="M97" s="5" t="s">
        <v>268</v>
      </c>
      <c r="N97" s="166" t="str">
        <f>VLOOKUP($A97,'Phan ca&amp; Ngay BDhoc'!$B$4:$I$101,4,0)</f>
        <v>Sáng</v>
      </c>
      <c r="O97" s="166" t="str">
        <f>VLOOKUP($A97,'Phan ca&amp; Ngay BDhoc'!$B$4:$I$101,6,0)</f>
        <v>14/9/2016</v>
      </c>
      <c r="P97" s="184" t="str">
        <f>VLOOKUP($A97,'Phan ca&amp; Ngay BDhoc'!$B$4:$I$101,8,0)</f>
        <v>C2-301</v>
      </c>
      <c r="AB97"/>
      <c r="AC97"/>
      <c r="AD97"/>
      <c r="AE97"/>
    </row>
    <row r="98" spans="1:31" s="9" customFormat="1" ht="18" customHeight="1">
      <c r="A98" s="182"/>
      <c r="B98" s="48" t="s">
        <v>279</v>
      </c>
      <c r="C98" s="49"/>
      <c r="D98" s="48" t="s">
        <v>279</v>
      </c>
      <c r="E98" s="49"/>
      <c r="F98" s="48" t="s">
        <v>279</v>
      </c>
      <c r="G98" s="49" t="s">
        <v>192</v>
      </c>
      <c r="H98" s="48" t="s">
        <v>279</v>
      </c>
      <c r="I98" s="49" t="s">
        <v>192</v>
      </c>
      <c r="J98" s="48" t="s">
        <v>279</v>
      </c>
      <c r="K98" s="49" t="s">
        <v>193</v>
      </c>
      <c r="L98" s="48" t="s">
        <v>279</v>
      </c>
      <c r="M98" s="49"/>
      <c r="N98" s="167"/>
      <c r="O98" s="167"/>
      <c r="P98" s="185"/>
      <c r="AB98"/>
      <c r="AC98"/>
      <c r="AD98"/>
      <c r="AE98"/>
    </row>
    <row r="99" spans="1:31" s="9" customFormat="1" ht="19.5" customHeight="1">
      <c r="A99" s="182"/>
      <c r="B99" s="6" t="s">
        <v>77</v>
      </c>
      <c r="C99" s="7" t="s">
        <v>269</v>
      </c>
      <c r="D99" s="6"/>
      <c r="E99" s="7"/>
      <c r="F99" s="6"/>
      <c r="G99" s="7"/>
      <c r="H99" s="6" t="s">
        <v>88</v>
      </c>
      <c r="I99" s="7" t="s">
        <v>87</v>
      </c>
      <c r="J99" s="6"/>
      <c r="K99" s="7"/>
      <c r="L99" s="6" t="s">
        <v>89</v>
      </c>
      <c r="M99" s="17" t="s">
        <v>140</v>
      </c>
      <c r="N99" s="167"/>
      <c r="O99" s="167"/>
      <c r="P99" s="185"/>
      <c r="AB99"/>
      <c r="AC99"/>
      <c r="AD99"/>
      <c r="AE99"/>
    </row>
    <row r="100" spans="1:31" s="9" customFormat="1" ht="18" customHeight="1" thickBot="1">
      <c r="A100" s="183"/>
      <c r="B100" s="50" t="s">
        <v>279</v>
      </c>
      <c r="C100" s="49"/>
      <c r="D100" s="50"/>
      <c r="E100" s="51"/>
      <c r="F100" s="48"/>
      <c r="G100" s="49"/>
      <c r="H100" s="50" t="s">
        <v>279</v>
      </c>
      <c r="I100" s="49" t="s">
        <v>193</v>
      </c>
      <c r="J100" s="48"/>
      <c r="K100" s="49"/>
      <c r="L100" s="50" t="s">
        <v>279</v>
      </c>
      <c r="M100" s="51"/>
      <c r="N100" s="168"/>
      <c r="O100" s="168"/>
      <c r="P100" s="186"/>
      <c r="AB100"/>
      <c r="AC100"/>
      <c r="AD100"/>
      <c r="AE100"/>
    </row>
    <row r="101" spans="1:31" s="9" customFormat="1" ht="19.5" customHeight="1">
      <c r="A101" s="181" t="s">
        <v>52</v>
      </c>
      <c r="B101" s="4" t="s">
        <v>17</v>
      </c>
      <c r="C101" s="5" t="s">
        <v>271</v>
      </c>
      <c r="D101" s="4" t="s">
        <v>77</v>
      </c>
      <c r="E101" s="5" t="s">
        <v>140</v>
      </c>
      <c r="F101" s="4" t="s">
        <v>79</v>
      </c>
      <c r="G101" s="5" t="s">
        <v>274</v>
      </c>
      <c r="H101" s="4" t="s">
        <v>88</v>
      </c>
      <c r="I101" s="5" t="s">
        <v>271</v>
      </c>
      <c r="J101" s="4" t="s">
        <v>88</v>
      </c>
      <c r="K101" s="5" t="s">
        <v>140</v>
      </c>
      <c r="L101" s="4" t="s">
        <v>88</v>
      </c>
      <c r="M101" s="5" t="s">
        <v>271</v>
      </c>
      <c r="N101" s="166" t="str">
        <f>VLOOKUP($A101,'Phan ca&amp; Ngay BDhoc'!$B$4:$I$101,4,0)</f>
        <v>Chiều</v>
      </c>
      <c r="O101" s="166" t="str">
        <f>VLOOKUP($A101,'Phan ca&amp; Ngay BDhoc'!$B$4:$I$101,6,0)</f>
        <v>14/9/2016</v>
      </c>
      <c r="P101" s="184" t="str">
        <f>VLOOKUP($A101,'Phan ca&amp; Ngay BDhoc'!$B$4:$I$101,8,0)</f>
        <v>C2-302</v>
      </c>
      <c r="AB101"/>
      <c r="AC101"/>
      <c r="AD101"/>
      <c r="AE101"/>
    </row>
    <row r="102" spans="1:31" s="9" customFormat="1" ht="18" customHeight="1">
      <c r="A102" s="182"/>
      <c r="B102" s="48" t="s">
        <v>279</v>
      </c>
      <c r="C102" s="49"/>
      <c r="D102" s="48" t="s">
        <v>279</v>
      </c>
      <c r="E102" s="49"/>
      <c r="F102" s="48" t="s">
        <v>279</v>
      </c>
      <c r="G102" s="49"/>
      <c r="H102" s="48" t="s">
        <v>279</v>
      </c>
      <c r="I102" s="49" t="s">
        <v>194</v>
      </c>
      <c r="J102" s="48" t="s">
        <v>279</v>
      </c>
      <c r="K102" s="49" t="s">
        <v>194</v>
      </c>
      <c r="L102" s="48" t="s">
        <v>279</v>
      </c>
      <c r="M102" s="49" t="s">
        <v>195</v>
      </c>
      <c r="N102" s="167"/>
      <c r="O102" s="167"/>
      <c r="P102" s="185"/>
      <c r="AB102"/>
      <c r="AC102"/>
      <c r="AD102"/>
      <c r="AE102"/>
    </row>
    <row r="103" spans="1:31" s="9" customFormat="1" ht="19.5" customHeight="1">
      <c r="A103" s="182"/>
      <c r="B103" s="6"/>
      <c r="C103" s="7"/>
      <c r="D103" s="6" t="s">
        <v>24</v>
      </c>
      <c r="E103" s="7" t="s">
        <v>136</v>
      </c>
      <c r="F103" s="6"/>
      <c r="G103" s="7"/>
      <c r="H103" s="6" t="s">
        <v>89</v>
      </c>
      <c r="I103" s="17" t="s">
        <v>87</v>
      </c>
      <c r="J103" s="6" t="s">
        <v>88</v>
      </c>
      <c r="K103" s="7" t="s">
        <v>86</v>
      </c>
      <c r="L103" s="6"/>
      <c r="M103" s="7"/>
      <c r="N103" s="167"/>
      <c r="O103" s="167"/>
      <c r="P103" s="185"/>
      <c r="AB103"/>
      <c r="AC103"/>
      <c r="AD103"/>
      <c r="AE103"/>
    </row>
    <row r="104" spans="1:31" s="9" customFormat="1" ht="18" customHeight="1" thickBot="1">
      <c r="A104" s="183"/>
      <c r="B104" s="48"/>
      <c r="C104" s="49"/>
      <c r="D104" s="50" t="s">
        <v>279</v>
      </c>
      <c r="E104" s="49"/>
      <c r="F104" s="48"/>
      <c r="G104" s="49"/>
      <c r="H104" s="50" t="s">
        <v>279</v>
      </c>
      <c r="I104" s="51"/>
      <c r="J104" s="50" t="s">
        <v>279</v>
      </c>
      <c r="K104" s="49" t="s">
        <v>195</v>
      </c>
      <c r="L104" s="50"/>
      <c r="M104" s="51"/>
      <c r="N104" s="168"/>
      <c r="O104" s="168"/>
      <c r="P104" s="186"/>
      <c r="AB104"/>
      <c r="AC104"/>
      <c r="AD104"/>
      <c r="AE104"/>
    </row>
    <row r="105" spans="1:31" s="9" customFormat="1" ht="19.5" customHeight="1">
      <c r="A105" s="181" t="s">
        <v>53</v>
      </c>
      <c r="B105" s="4" t="s">
        <v>17</v>
      </c>
      <c r="C105" s="5" t="s">
        <v>268</v>
      </c>
      <c r="D105" s="4" t="s">
        <v>77</v>
      </c>
      <c r="E105" s="5" t="s">
        <v>139</v>
      </c>
      <c r="F105" s="4" t="s">
        <v>79</v>
      </c>
      <c r="G105" s="5" t="s">
        <v>270</v>
      </c>
      <c r="H105" s="4" t="s">
        <v>88</v>
      </c>
      <c r="I105" s="5" t="s">
        <v>268</v>
      </c>
      <c r="J105" s="4" t="s">
        <v>88</v>
      </c>
      <c r="K105" s="5" t="s">
        <v>139</v>
      </c>
      <c r="L105" s="4" t="s">
        <v>88</v>
      </c>
      <c r="M105" s="5" t="s">
        <v>268</v>
      </c>
      <c r="N105" s="166" t="str">
        <f>VLOOKUP($A105,'Phan ca&amp; Ngay BDhoc'!$B$4:$I$101,4,0)</f>
        <v>Sáng</v>
      </c>
      <c r="O105" s="166" t="str">
        <f>VLOOKUP($A105,'Phan ca&amp; Ngay BDhoc'!$B$4:$I$101,6,0)</f>
        <v>14/9/2016</v>
      </c>
      <c r="P105" s="184" t="str">
        <f>VLOOKUP($A105,'Phan ca&amp; Ngay BDhoc'!$B$4:$I$101,8,0)</f>
        <v>C2-302</v>
      </c>
      <c r="AB105"/>
      <c r="AC105"/>
      <c r="AD105"/>
      <c r="AE105"/>
    </row>
    <row r="106" spans="1:31" s="9" customFormat="1" ht="18" customHeight="1">
      <c r="A106" s="182"/>
      <c r="B106" s="48" t="s">
        <v>279</v>
      </c>
      <c r="C106" s="49"/>
      <c r="D106" s="48" t="s">
        <v>279</v>
      </c>
      <c r="E106" s="49"/>
      <c r="F106" s="48" t="s">
        <v>279</v>
      </c>
      <c r="G106" s="49"/>
      <c r="H106" s="48" t="s">
        <v>279</v>
      </c>
      <c r="I106" s="49" t="s">
        <v>196</v>
      </c>
      <c r="J106" s="48" t="s">
        <v>279</v>
      </c>
      <c r="K106" s="49" t="s">
        <v>196</v>
      </c>
      <c r="L106" s="48" t="s">
        <v>279</v>
      </c>
      <c r="M106" s="49" t="s">
        <v>197</v>
      </c>
      <c r="N106" s="167"/>
      <c r="O106" s="167"/>
      <c r="P106" s="185"/>
      <c r="AB106"/>
      <c r="AC106"/>
      <c r="AD106"/>
      <c r="AE106"/>
    </row>
    <row r="107" spans="1:31" s="9" customFormat="1" ht="18" customHeight="1">
      <c r="A107" s="182"/>
      <c r="B107" s="6"/>
      <c r="C107" s="7"/>
      <c r="D107" s="6" t="s">
        <v>24</v>
      </c>
      <c r="E107" s="7" t="s">
        <v>135</v>
      </c>
      <c r="F107" s="6"/>
      <c r="G107" s="7"/>
      <c r="H107" s="6" t="s">
        <v>89</v>
      </c>
      <c r="I107" s="17" t="s">
        <v>86</v>
      </c>
      <c r="J107" s="6" t="s">
        <v>88</v>
      </c>
      <c r="K107" s="7" t="s">
        <v>87</v>
      </c>
      <c r="L107" s="6"/>
      <c r="M107" s="7"/>
      <c r="N107" s="167"/>
      <c r="O107" s="167"/>
      <c r="P107" s="185"/>
      <c r="AB107"/>
      <c r="AC107"/>
      <c r="AD107"/>
      <c r="AE107"/>
    </row>
    <row r="108" spans="1:31" s="9" customFormat="1" ht="18" customHeight="1" thickBot="1">
      <c r="A108" s="183"/>
      <c r="B108" s="48"/>
      <c r="C108" s="49"/>
      <c r="D108" s="50" t="s">
        <v>279</v>
      </c>
      <c r="E108" s="49"/>
      <c r="F108" s="48"/>
      <c r="G108" s="49"/>
      <c r="H108" s="50" t="s">
        <v>279</v>
      </c>
      <c r="I108" s="51"/>
      <c r="J108" s="50" t="s">
        <v>279</v>
      </c>
      <c r="K108" s="49" t="s">
        <v>197</v>
      </c>
      <c r="L108" s="50"/>
      <c r="M108" s="51"/>
      <c r="N108" s="168"/>
      <c r="O108" s="168"/>
      <c r="P108" s="186"/>
      <c r="AB108"/>
      <c r="AC108"/>
      <c r="AD108"/>
      <c r="AE108"/>
    </row>
    <row r="109" spans="1:31" s="9" customFormat="1" ht="19.5" customHeight="1">
      <c r="A109" s="181" t="s">
        <v>70</v>
      </c>
      <c r="B109" s="4" t="s">
        <v>77</v>
      </c>
      <c r="C109" s="5" t="s">
        <v>140</v>
      </c>
      <c r="D109" s="4" t="s">
        <v>88</v>
      </c>
      <c r="E109" s="5" t="s">
        <v>271</v>
      </c>
      <c r="F109" s="4" t="s">
        <v>88</v>
      </c>
      <c r="G109" s="5" t="s">
        <v>140</v>
      </c>
      <c r="H109" s="4" t="s">
        <v>88</v>
      </c>
      <c r="I109" s="5" t="s">
        <v>271</v>
      </c>
      <c r="J109" s="4" t="s">
        <v>17</v>
      </c>
      <c r="K109" s="5" t="s">
        <v>271</v>
      </c>
      <c r="L109" s="4" t="s">
        <v>79</v>
      </c>
      <c r="M109" s="5" t="s">
        <v>274</v>
      </c>
      <c r="N109" s="166" t="str">
        <f>VLOOKUP($A109,'Phan ca&amp; Ngay BDhoc'!$B$4:$I$101,4,0)</f>
        <v>Chiều</v>
      </c>
      <c r="O109" s="166" t="str">
        <f>VLOOKUP($A109,'Phan ca&amp; Ngay BDhoc'!$B$4:$I$101,6,0)</f>
        <v>14/9/2016</v>
      </c>
      <c r="P109" s="184" t="str">
        <f>VLOOKUP($A109,'Phan ca&amp; Ngay BDhoc'!$B$4:$I$101,8,0)</f>
        <v>C1-302</v>
      </c>
      <c r="AB109"/>
      <c r="AC109"/>
      <c r="AD109"/>
      <c r="AE109"/>
    </row>
    <row r="110" spans="1:31" s="9" customFormat="1" ht="18" customHeight="1">
      <c r="A110" s="182"/>
      <c r="B110" s="48" t="s">
        <v>279</v>
      </c>
      <c r="C110" s="49"/>
      <c r="D110" s="48" t="s">
        <v>279</v>
      </c>
      <c r="E110" s="49" t="s">
        <v>198</v>
      </c>
      <c r="F110" s="48" t="s">
        <v>279</v>
      </c>
      <c r="G110" s="49" t="s">
        <v>198</v>
      </c>
      <c r="H110" s="48" t="s">
        <v>279</v>
      </c>
      <c r="I110" s="49" t="s">
        <v>199</v>
      </c>
      <c r="J110" s="48" t="s">
        <v>279</v>
      </c>
      <c r="K110" s="49"/>
      <c r="L110" s="48" t="s">
        <v>279</v>
      </c>
      <c r="M110" s="49"/>
      <c r="N110" s="167"/>
      <c r="O110" s="167"/>
      <c r="P110" s="185"/>
      <c r="AB110"/>
      <c r="AC110"/>
      <c r="AD110"/>
      <c r="AE110"/>
    </row>
    <row r="111" spans="1:31" s="9" customFormat="1" ht="19.5" customHeight="1">
      <c r="A111" s="182"/>
      <c r="B111" s="6" t="s">
        <v>24</v>
      </c>
      <c r="C111" s="7" t="s">
        <v>136</v>
      </c>
      <c r="D111" s="6"/>
      <c r="E111" s="7"/>
      <c r="F111" s="6" t="s">
        <v>88</v>
      </c>
      <c r="G111" s="7" t="s">
        <v>86</v>
      </c>
      <c r="H111" s="6"/>
      <c r="I111" s="7"/>
      <c r="J111" s="6"/>
      <c r="K111" s="7"/>
      <c r="L111" s="6" t="s">
        <v>89</v>
      </c>
      <c r="M111" s="17" t="s">
        <v>87</v>
      </c>
      <c r="N111" s="167"/>
      <c r="O111" s="167"/>
      <c r="P111" s="185"/>
      <c r="AB111"/>
      <c r="AC111"/>
      <c r="AD111"/>
      <c r="AE111"/>
    </row>
    <row r="112" spans="1:31" s="9" customFormat="1" ht="18" customHeight="1" thickBot="1">
      <c r="A112" s="183"/>
      <c r="B112" s="50" t="s">
        <v>279</v>
      </c>
      <c r="C112" s="51"/>
      <c r="D112" s="50"/>
      <c r="E112" s="51"/>
      <c r="F112" s="50" t="s">
        <v>279</v>
      </c>
      <c r="G112" s="51" t="s">
        <v>199</v>
      </c>
      <c r="H112" s="50"/>
      <c r="I112" s="51"/>
      <c r="J112" s="50"/>
      <c r="K112" s="51"/>
      <c r="L112" s="50" t="s">
        <v>279</v>
      </c>
      <c r="M112" s="51"/>
      <c r="N112" s="168"/>
      <c r="O112" s="168"/>
      <c r="P112" s="186"/>
      <c r="AB112"/>
      <c r="AC112"/>
      <c r="AD112"/>
      <c r="AE112"/>
    </row>
    <row r="113" spans="1:31" ht="19.5" customHeight="1">
      <c r="A113" s="181" t="s">
        <v>54</v>
      </c>
      <c r="B113" s="4" t="s">
        <v>317</v>
      </c>
      <c r="C113" s="5" t="s">
        <v>139</v>
      </c>
      <c r="D113" s="4" t="s">
        <v>317</v>
      </c>
      <c r="E113" s="5" t="s">
        <v>139</v>
      </c>
      <c r="F113" s="4" t="s">
        <v>17</v>
      </c>
      <c r="G113" s="5" t="s">
        <v>268</v>
      </c>
      <c r="H113" s="4"/>
      <c r="I113" s="5"/>
      <c r="J113" s="4" t="s">
        <v>79</v>
      </c>
      <c r="K113" s="5" t="s">
        <v>270</v>
      </c>
      <c r="L113" s="4" t="s">
        <v>83</v>
      </c>
      <c r="M113" s="5" t="s">
        <v>268</v>
      </c>
      <c r="N113" s="166" t="str">
        <f>VLOOKUP($A113,'Phan ca&amp; Ngay BDhoc'!$B$4:$I$101,4,0)</f>
        <v>Sáng</v>
      </c>
      <c r="O113" s="166" t="str">
        <f>VLOOKUP($A113,'Phan ca&amp; Ngay BDhoc'!$B$4:$I$101,6,0)</f>
        <v>14/9/2016</v>
      </c>
      <c r="P113" s="184" t="str">
        <f>VLOOKUP($A113,'Phan ca&amp; Ngay BDhoc'!$B$4:$I$101,8,0)</f>
        <v>C2-401</v>
      </c>
      <c r="Q113" s="44" t="s">
        <v>317</v>
      </c>
      <c r="R113" s="45">
        <v>5</v>
      </c>
      <c r="S113" s="46">
        <v>5</v>
      </c>
      <c r="T113" s="46">
        <v>0</v>
      </c>
      <c r="U113" s="47">
        <v>0</v>
      </c>
      <c r="V113" s="44" t="s">
        <v>83</v>
      </c>
      <c r="W113" s="45">
        <v>3</v>
      </c>
      <c r="X113" s="46">
        <v>3</v>
      </c>
      <c r="Y113" s="46">
        <v>0</v>
      </c>
      <c r="Z113" s="47">
        <v>0</v>
      </c>
      <c r="AA113" s="44" t="s">
        <v>455</v>
      </c>
      <c r="AB113" s="46">
        <v>2</v>
      </c>
      <c r="AC113" s="46">
        <v>2</v>
      </c>
      <c r="AD113" s="46">
        <v>0</v>
      </c>
      <c r="AE113" s="47">
        <v>0</v>
      </c>
    </row>
    <row r="114" spans="1:31" ht="18" customHeight="1">
      <c r="A114" s="182"/>
      <c r="B114" s="48" t="s">
        <v>505</v>
      </c>
      <c r="C114" s="68" t="s">
        <v>200</v>
      </c>
      <c r="D114" s="48" t="s">
        <v>505</v>
      </c>
      <c r="E114" s="68" t="s">
        <v>200</v>
      </c>
      <c r="F114" s="48" t="s">
        <v>279</v>
      </c>
      <c r="G114" s="49"/>
      <c r="H114" s="48"/>
      <c r="I114" s="49"/>
      <c r="J114" s="48" t="s">
        <v>279</v>
      </c>
      <c r="K114" s="49"/>
      <c r="L114" s="48" t="s">
        <v>279</v>
      </c>
      <c r="M114" s="49"/>
      <c r="N114" s="167"/>
      <c r="O114" s="167"/>
      <c r="P114" s="185"/>
      <c r="Q114" s="44" t="s">
        <v>17</v>
      </c>
      <c r="R114" s="45">
        <v>3</v>
      </c>
      <c r="S114" s="46">
        <v>3</v>
      </c>
      <c r="T114" s="46">
        <v>0</v>
      </c>
      <c r="U114" s="47">
        <v>0</v>
      </c>
      <c r="V114" s="116"/>
      <c r="W114" s="116"/>
      <c r="X114" s="116"/>
      <c r="Y114" s="116"/>
      <c r="Z114" s="116"/>
      <c r="AA114" s="44" t="s">
        <v>456</v>
      </c>
      <c r="AB114" s="46">
        <v>3</v>
      </c>
      <c r="AC114" s="46">
        <v>0</v>
      </c>
      <c r="AD114" s="46">
        <v>3</v>
      </c>
      <c r="AE114" s="47">
        <v>0</v>
      </c>
    </row>
    <row r="115" spans="1:31" ht="18" customHeight="1">
      <c r="A115" s="182"/>
      <c r="B115" s="6" t="s">
        <v>317</v>
      </c>
      <c r="C115" s="7" t="s">
        <v>87</v>
      </c>
      <c r="D115" s="6" t="s">
        <v>317</v>
      </c>
      <c r="E115" s="7" t="s">
        <v>87</v>
      </c>
      <c r="F115" s="6"/>
      <c r="G115" s="7"/>
      <c r="H115" s="6"/>
      <c r="I115" s="7"/>
      <c r="J115" s="6"/>
      <c r="K115" s="7"/>
      <c r="L115" s="69"/>
      <c r="M115" s="70"/>
      <c r="N115" s="167"/>
      <c r="O115" s="167"/>
      <c r="P115" s="185"/>
      <c r="Q115" s="44" t="s">
        <v>79</v>
      </c>
      <c r="R115" s="45">
        <v>4</v>
      </c>
      <c r="S115" s="46">
        <v>3</v>
      </c>
      <c r="T115" s="46">
        <v>1</v>
      </c>
      <c r="U115" s="47">
        <v>0</v>
      </c>
      <c r="V115" s="116"/>
      <c r="W115" s="116"/>
      <c r="X115" s="116"/>
      <c r="Y115" s="116"/>
      <c r="Z115" s="116"/>
      <c r="AA115" s="44" t="s">
        <v>457</v>
      </c>
      <c r="AB115" s="46">
        <v>3</v>
      </c>
      <c r="AC115" s="46">
        <v>3</v>
      </c>
      <c r="AD115" s="46">
        <v>0</v>
      </c>
      <c r="AE115" s="47">
        <v>0</v>
      </c>
    </row>
    <row r="116" spans="1:28" ht="18" customHeight="1">
      <c r="A116" s="182"/>
      <c r="B116" s="48" t="s">
        <v>505</v>
      </c>
      <c r="C116" s="55" t="s">
        <v>201</v>
      </c>
      <c r="D116" s="48" t="s">
        <v>505</v>
      </c>
      <c r="E116" s="55" t="s">
        <v>201</v>
      </c>
      <c r="F116" s="48"/>
      <c r="G116" s="49"/>
      <c r="H116" s="48"/>
      <c r="I116" s="49"/>
      <c r="J116" s="48"/>
      <c r="K116" s="49"/>
      <c r="L116" s="48"/>
      <c r="M116" s="49"/>
      <c r="N116" s="167"/>
      <c r="O116" s="167"/>
      <c r="P116" s="185"/>
      <c r="Q116" s="44" t="s">
        <v>497</v>
      </c>
      <c r="R116" s="45">
        <v>1</v>
      </c>
      <c r="S116" s="46">
        <v>1</v>
      </c>
      <c r="T116" s="46">
        <v>0</v>
      </c>
      <c r="U116" s="47">
        <v>0</v>
      </c>
      <c r="V116" s="116"/>
      <c r="W116" s="116"/>
      <c r="X116" s="116"/>
      <c r="Y116" s="116"/>
      <c r="Z116" s="116"/>
      <c r="AA116" s="116"/>
      <c r="AB116" s="35"/>
    </row>
    <row r="117" spans="1:16" ht="18" customHeight="1">
      <c r="A117" s="182"/>
      <c r="B117" s="6" t="s">
        <v>317</v>
      </c>
      <c r="C117" s="7" t="s">
        <v>139</v>
      </c>
      <c r="D117" s="6" t="s">
        <v>317</v>
      </c>
      <c r="E117" s="7" t="s">
        <v>139</v>
      </c>
      <c r="F117" s="6"/>
      <c r="G117" s="7"/>
      <c r="H117" s="6"/>
      <c r="I117" s="7"/>
      <c r="J117" s="6" t="s">
        <v>89</v>
      </c>
      <c r="K117" s="17" t="s">
        <v>86</v>
      </c>
      <c r="L117" s="6"/>
      <c r="M117" s="7"/>
      <c r="N117" s="167"/>
      <c r="O117" s="167"/>
      <c r="P117" s="185"/>
    </row>
    <row r="118" spans="1:16" ht="18" customHeight="1" thickBot="1">
      <c r="A118" s="183"/>
      <c r="B118" s="48" t="s">
        <v>507</v>
      </c>
      <c r="C118" s="71" t="s">
        <v>504</v>
      </c>
      <c r="D118" s="48" t="s">
        <v>507</v>
      </c>
      <c r="E118" s="71" t="s">
        <v>504</v>
      </c>
      <c r="F118" s="50"/>
      <c r="G118" s="51"/>
      <c r="H118" s="50"/>
      <c r="I118" s="51"/>
      <c r="J118" s="50" t="s">
        <v>279</v>
      </c>
      <c r="K118" s="51"/>
      <c r="L118" s="48"/>
      <c r="M118" s="49"/>
      <c r="N118" s="168"/>
      <c r="O118" s="168"/>
      <c r="P118" s="186"/>
    </row>
    <row r="119" spans="1:16" ht="19.5" customHeight="1">
      <c r="A119" s="181" t="s">
        <v>55</v>
      </c>
      <c r="B119" s="4" t="s">
        <v>317</v>
      </c>
      <c r="C119" s="5" t="s">
        <v>140</v>
      </c>
      <c r="D119" s="4" t="s">
        <v>317</v>
      </c>
      <c r="E119" s="5" t="s">
        <v>140</v>
      </c>
      <c r="F119" s="4" t="s">
        <v>17</v>
      </c>
      <c r="G119" s="5" t="s">
        <v>271</v>
      </c>
      <c r="H119" s="4"/>
      <c r="I119" s="5"/>
      <c r="J119" s="4" t="s">
        <v>79</v>
      </c>
      <c r="K119" s="5" t="s">
        <v>274</v>
      </c>
      <c r="L119" s="4" t="s">
        <v>83</v>
      </c>
      <c r="M119" s="5" t="s">
        <v>271</v>
      </c>
      <c r="N119" s="166" t="str">
        <f>VLOOKUP($A119,'Phan ca&amp; Ngay BDhoc'!$B$4:$I$101,4,0)</f>
        <v>Chiều</v>
      </c>
      <c r="O119" s="166" t="str">
        <f>VLOOKUP($A119,'Phan ca&amp; Ngay BDhoc'!$B$4:$I$101,6,0)</f>
        <v>14/9/2016</v>
      </c>
      <c r="P119" s="184" t="str">
        <f>VLOOKUP($A119,'Phan ca&amp; Ngay BDhoc'!$B$4:$I$101,8,0)</f>
        <v>C2-401</v>
      </c>
    </row>
    <row r="120" spans="1:16" ht="18" customHeight="1">
      <c r="A120" s="182"/>
      <c r="B120" s="48" t="s">
        <v>505</v>
      </c>
      <c r="C120" s="68" t="s">
        <v>202</v>
      </c>
      <c r="D120" s="48" t="s">
        <v>505</v>
      </c>
      <c r="E120" s="68" t="s">
        <v>202</v>
      </c>
      <c r="F120" s="48" t="s">
        <v>279</v>
      </c>
      <c r="G120" s="49"/>
      <c r="H120" s="48"/>
      <c r="I120" s="49"/>
      <c r="J120" s="48" t="s">
        <v>279</v>
      </c>
      <c r="K120" s="49"/>
      <c r="L120" s="48" t="s">
        <v>279</v>
      </c>
      <c r="M120" s="49"/>
      <c r="N120" s="167"/>
      <c r="O120" s="167"/>
      <c r="P120" s="185"/>
    </row>
    <row r="121" spans="1:16" ht="18" customHeight="1">
      <c r="A121" s="182"/>
      <c r="B121" s="6" t="s">
        <v>317</v>
      </c>
      <c r="C121" s="7" t="s">
        <v>86</v>
      </c>
      <c r="D121" s="6" t="s">
        <v>317</v>
      </c>
      <c r="E121" s="7" t="s">
        <v>86</v>
      </c>
      <c r="F121" s="69"/>
      <c r="G121" s="70"/>
      <c r="H121" s="69"/>
      <c r="I121" s="70"/>
      <c r="J121" s="69"/>
      <c r="K121" s="70"/>
      <c r="L121" s="69"/>
      <c r="M121" s="70"/>
      <c r="N121" s="167"/>
      <c r="O121" s="167"/>
      <c r="P121" s="185"/>
    </row>
    <row r="122" spans="1:16" ht="18" customHeight="1">
      <c r="A122" s="182"/>
      <c r="B122" s="48" t="s">
        <v>505</v>
      </c>
      <c r="C122" s="55" t="s">
        <v>203</v>
      </c>
      <c r="D122" s="48" t="s">
        <v>505</v>
      </c>
      <c r="E122" s="55" t="s">
        <v>203</v>
      </c>
      <c r="F122" s="48"/>
      <c r="G122" s="49"/>
      <c r="H122" s="48"/>
      <c r="I122" s="49"/>
      <c r="J122" s="48"/>
      <c r="K122" s="49"/>
      <c r="L122" s="48"/>
      <c r="M122" s="49"/>
      <c r="N122" s="167"/>
      <c r="O122" s="167"/>
      <c r="P122" s="185"/>
    </row>
    <row r="123" spans="1:16" ht="19.5" customHeight="1">
      <c r="A123" s="182"/>
      <c r="B123" s="6" t="s">
        <v>317</v>
      </c>
      <c r="C123" s="7" t="s">
        <v>140</v>
      </c>
      <c r="D123" s="6" t="s">
        <v>317</v>
      </c>
      <c r="E123" s="7" t="s">
        <v>140</v>
      </c>
      <c r="F123" s="6"/>
      <c r="G123" s="7"/>
      <c r="H123" s="6"/>
      <c r="I123" s="7"/>
      <c r="J123" s="6" t="s">
        <v>89</v>
      </c>
      <c r="K123" s="17" t="s">
        <v>87</v>
      </c>
      <c r="L123" s="6"/>
      <c r="M123" s="7"/>
      <c r="N123" s="167"/>
      <c r="O123" s="167"/>
      <c r="P123" s="185"/>
    </row>
    <row r="124" spans="1:16" ht="18" customHeight="1" thickBot="1">
      <c r="A124" s="183"/>
      <c r="B124" s="48" t="s">
        <v>507</v>
      </c>
      <c r="C124" s="71" t="s">
        <v>508</v>
      </c>
      <c r="D124" s="48" t="s">
        <v>507</v>
      </c>
      <c r="E124" s="71" t="s">
        <v>508</v>
      </c>
      <c r="F124" s="50"/>
      <c r="G124" s="51"/>
      <c r="H124" s="50"/>
      <c r="I124" s="51"/>
      <c r="J124" s="50" t="s">
        <v>279</v>
      </c>
      <c r="K124" s="51"/>
      <c r="L124" s="48"/>
      <c r="M124" s="49"/>
      <c r="N124" s="168"/>
      <c r="O124" s="168"/>
      <c r="P124" s="186"/>
    </row>
    <row r="125" spans="1:16" ht="19.5" customHeight="1">
      <c r="A125" s="181" t="s">
        <v>56</v>
      </c>
      <c r="B125" s="4"/>
      <c r="C125" s="5"/>
      <c r="D125" s="4" t="s">
        <v>17</v>
      </c>
      <c r="E125" s="5" t="s">
        <v>268</v>
      </c>
      <c r="F125" s="4" t="s">
        <v>317</v>
      </c>
      <c r="G125" s="5" t="s">
        <v>139</v>
      </c>
      <c r="H125" s="4" t="s">
        <v>317</v>
      </c>
      <c r="I125" s="5" t="s">
        <v>139</v>
      </c>
      <c r="J125" s="4" t="s">
        <v>83</v>
      </c>
      <c r="K125" s="5" t="s">
        <v>268</v>
      </c>
      <c r="L125" s="4" t="s">
        <v>79</v>
      </c>
      <c r="M125" s="5" t="s">
        <v>270</v>
      </c>
      <c r="N125" s="166" t="str">
        <f>VLOOKUP($A125,'Phan ca&amp; Ngay BDhoc'!$B$4:$I$101,4,0)</f>
        <v>Sáng</v>
      </c>
      <c r="O125" s="166" t="str">
        <f>VLOOKUP($A125,'Phan ca&amp; Ngay BDhoc'!$B$4:$I$101,6,0)</f>
        <v>14/9/2016</v>
      </c>
      <c r="P125" s="184" t="str">
        <f>VLOOKUP($A125,'Phan ca&amp; Ngay BDhoc'!$B$4:$I$101,8,0)</f>
        <v>C2-402</v>
      </c>
    </row>
    <row r="126" spans="1:16" ht="18" customHeight="1">
      <c r="A126" s="182"/>
      <c r="B126" s="48"/>
      <c r="C126" s="49"/>
      <c r="D126" s="48" t="s">
        <v>279</v>
      </c>
      <c r="E126" s="49"/>
      <c r="F126" s="48" t="s">
        <v>505</v>
      </c>
      <c r="G126" s="68" t="s">
        <v>204</v>
      </c>
      <c r="H126" s="48" t="s">
        <v>505</v>
      </c>
      <c r="I126" s="68" t="s">
        <v>204</v>
      </c>
      <c r="J126" s="48" t="s">
        <v>279</v>
      </c>
      <c r="K126" s="49"/>
      <c r="L126" s="48" t="s">
        <v>279</v>
      </c>
      <c r="M126" s="49"/>
      <c r="N126" s="167"/>
      <c r="O126" s="167"/>
      <c r="P126" s="185"/>
    </row>
    <row r="127" spans="1:16" ht="18" customHeight="1">
      <c r="A127" s="182"/>
      <c r="B127" s="69"/>
      <c r="C127" s="70"/>
      <c r="D127" s="69"/>
      <c r="E127" s="70"/>
      <c r="F127" s="6" t="s">
        <v>317</v>
      </c>
      <c r="G127" s="7" t="s">
        <v>87</v>
      </c>
      <c r="H127" s="6" t="s">
        <v>317</v>
      </c>
      <c r="I127" s="7" t="s">
        <v>87</v>
      </c>
      <c r="J127" s="69"/>
      <c r="K127" s="70"/>
      <c r="L127" s="69"/>
      <c r="M127" s="70"/>
      <c r="N127" s="167"/>
      <c r="O127" s="167"/>
      <c r="P127" s="185"/>
    </row>
    <row r="128" spans="1:16" ht="18" customHeight="1">
      <c r="A128" s="182"/>
      <c r="B128" s="48"/>
      <c r="C128" s="49"/>
      <c r="D128" s="48"/>
      <c r="E128" s="49"/>
      <c r="F128" s="48" t="s">
        <v>505</v>
      </c>
      <c r="G128" s="55" t="s">
        <v>205</v>
      </c>
      <c r="H128" s="48" t="s">
        <v>505</v>
      </c>
      <c r="I128" s="55" t="s">
        <v>205</v>
      </c>
      <c r="J128" s="48"/>
      <c r="K128" s="49"/>
      <c r="L128" s="48"/>
      <c r="M128" s="49"/>
      <c r="N128" s="167"/>
      <c r="O128" s="167"/>
      <c r="P128" s="185"/>
    </row>
    <row r="129" spans="1:31" s="9" customFormat="1" ht="18" customHeight="1">
      <c r="A129" s="182"/>
      <c r="B129" s="6"/>
      <c r="C129" s="7"/>
      <c r="D129" s="6"/>
      <c r="E129" s="7"/>
      <c r="F129" s="6" t="s">
        <v>317</v>
      </c>
      <c r="G129" s="7" t="s">
        <v>139</v>
      </c>
      <c r="H129" s="6" t="s">
        <v>317</v>
      </c>
      <c r="I129" s="7" t="s">
        <v>139</v>
      </c>
      <c r="J129" s="6"/>
      <c r="K129" s="7"/>
      <c r="L129" s="6" t="s">
        <v>89</v>
      </c>
      <c r="M129" s="17" t="s">
        <v>86</v>
      </c>
      <c r="N129" s="167"/>
      <c r="O129" s="167"/>
      <c r="P129" s="185"/>
      <c r="AB129"/>
      <c r="AC129"/>
      <c r="AD129"/>
      <c r="AE129"/>
    </row>
    <row r="130" spans="1:31" s="9" customFormat="1" ht="18" customHeight="1" thickBot="1">
      <c r="A130" s="183"/>
      <c r="B130" s="48"/>
      <c r="C130" s="49"/>
      <c r="D130" s="48"/>
      <c r="E130" s="49"/>
      <c r="F130" s="48" t="s">
        <v>507</v>
      </c>
      <c r="G130" s="71" t="s">
        <v>509</v>
      </c>
      <c r="H130" s="48" t="s">
        <v>507</v>
      </c>
      <c r="I130" s="71" t="s">
        <v>509</v>
      </c>
      <c r="J130" s="48"/>
      <c r="K130" s="49"/>
      <c r="L130" s="50" t="s">
        <v>279</v>
      </c>
      <c r="M130" s="51"/>
      <c r="N130" s="168"/>
      <c r="O130" s="168"/>
      <c r="P130" s="186"/>
      <c r="AB130"/>
      <c r="AC130"/>
      <c r="AD130"/>
      <c r="AE130"/>
    </row>
    <row r="131" spans="1:31" s="9" customFormat="1" ht="19.5" customHeight="1">
      <c r="A131" s="181" t="s">
        <v>57</v>
      </c>
      <c r="B131" s="4"/>
      <c r="C131" s="5"/>
      <c r="D131" s="4" t="s">
        <v>17</v>
      </c>
      <c r="E131" s="5" t="s">
        <v>271</v>
      </c>
      <c r="F131" s="4" t="s">
        <v>317</v>
      </c>
      <c r="G131" s="5" t="s">
        <v>140</v>
      </c>
      <c r="H131" s="4" t="s">
        <v>317</v>
      </c>
      <c r="I131" s="5" t="s">
        <v>140</v>
      </c>
      <c r="J131" s="4" t="s">
        <v>83</v>
      </c>
      <c r="K131" s="5" t="s">
        <v>271</v>
      </c>
      <c r="L131" s="4" t="s">
        <v>79</v>
      </c>
      <c r="M131" s="5" t="s">
        <v>274</v>
      </c>
      <c r="N131" s="166" t="str">
        <f>VLOOKUP($A131,'Phan ca&amp; Ngay BDhoc'!$B$4:$I$101,4,0)</f>
        <v>Chiều</v>
      </c>
      <c r="O131" s="166" t="str">
        <f>VLOOKUP($A131,'Phan ca&amp; Ngay BDhoc'!$B$4:$I$101,6,0)</f>
        <v>14/9/2016</v>
      </c>
      <c r="P131" s="184" t="str">
        <f>VLOOKUP($A131,'Phan ca&amp; Ngay BDhoc'!$B$4:$I$101,8,0)</f>
        <v>C2-402</v>
      </c>
      <c r="AB131"/>
      <c r="AC131"/>
      <c r="AD131"/>
      <c r="AE131"/>
    </row>
    <row r="132" spans="1:31" s="9" customFormat="1" ht="18" customHeight="1">
      <c r="A132" s="182"/>
      <c r="B132" s="48"/>
      <c r="C132" s="49"/>
      <c r="D132" s="48" t="s">
        <v>279</v>
      </c>
      <c r="E132" s="49"/>
      <c r="F132" s="48" t="s">
        <v>505</v>
      </c>
      <c r="G132" s="68" t="s">
        <v>206</v>
      </c>
      <c r="H132" s="48" t="s">
        <v>505</v>
      </c>
      <c r="I132" s="68" t="s">
        <v>206</v>
      </c>
      <c r="J132" s="48" t="s">
        <v>279</v>
      </c>
      <c r="K132" s="49"/>
      <c r="L132" s="48" t="s">
        <v>279</v>
      </c>
      <c r="M132" s="49"/>
      <c r="N132" s="167"/>
      <c r="O132" s="167"/>
      <c r="P132" s="185"/>
      <c r="AB132"/>
      <c r="AC132"/>
      <c r="AD132"/>
      <c r="AE132"/>
    </row>
    <row r="133" spans="1:31" s="9" customFormat="1" ht="18" customHeight="1">
      <c r="A133" s="182"/>
      <c r="B133" s="69"/>
      <c r="C133" s="70"/>
      <c r="D133" s="69"/>
      <c r="E133" s="70"/>
      <c r="F133" s="6" t="s">
        <v>317</v>
      </c>
      <c r="G133" s="7" t="s">
        <v>86</v>
      </c>
      <c r="H133" s="6" t="s">
        <v>317</v>
      </c>
      <c r="I133" s="7" t="s">
        <v>86</v>
      </c>
      <c r="J133" s="69"/>
      <c r="K133" s="70"/>
      <c r="L133" s="69"/>
      <c r="M133" s="70"/>
      <c r="N133" s="167"/>
      <c r="O133" s="167"/>
      <c r="P133" s="185"/>
      <c r="AB133"/>
      <c r="AC133"/>
      <c r="AD133"/>
      <c r="AE133"/>
    </row>
    <row r="134" spans="1:31" s="9" customFormat="1" ht="18" customHeight="1">
      <c r="A134" s="182"/>
      <c r="B134" s="48"/>
      <c r="C134" s="49"/>
      <c r="D134" s="48"/>
      <c r="E134" s="49"/>
      <c r="F134" s="48" t="s">
        <v>505</v>
      </c>
      <c r="G134" s="55" t="s">
        <v>207</v>
      </c>
      <c r="H134" s="48" t="s">
        <v>505</v>
      </c>
      <c r="I134" s="55" t="s">
        <v>207</v>
      </c>
      <c r="J134" s="48"/>
      <c r="K134" s="49"/>
      <c r="L134" s="48"/>
      <c r="M134" s="49"/>
      <c r="N134" s="167"/>
      <c r="O134" s="167"/>
      <c r="P134" s="185"/>
      <c r="AB134"/>
      <c r="AC134"/>
      <c r="AD134"/>
      <c r="AE134"/>
    </row>
    <row r="135" spans="1:31" s="9" customFormat="1" ht="19.5" customHeight="1">
      <c r="A135" s="182"/>
      <c r="B135" s="6"/>
      <c r="C135" s="7"/>
      <c r="D135" s="6"/>
      <c r="E135" s="7"/>
      <c r="F135" s="6" t="s">
        <v>317</v>
      </c>
      <c r="G135" s="7" t="s">
        <v>140</v>
      </c>
      <c r="H135" s="6" t="s">
        <v>317</v>
      </c>
      <c r="I135" s="7" t="s">
        <v>140</v>
      </c>
      <c r="J135" s="6"/>
      <c r="K135" s="7"/>
      <c r="L135" s="6" t="s">
        <v>89</v>
      </c>
      <c r="M135" s="17" t="s">
        <v>139</v>
      </c>
      <c r="N135" s="167"/>
      <c r="O135" s="167"/>
      <c r="P135" s="185"/>
      <c r="AB135"/>
      <c r="AC135"/>
      <c r="AD135"/>
      <c r="AE135"/>
    </row>
    <row r="136" spans="1:31" s="9" customFormat="1" ht="18" customHeight="1" thickBot="1">
      <c r="A136" s="183"/>
      <c r="B136" s="48"/>
      <c r="C136" s="49"/>
      <c r="D136" s="48"/>
      <c r="E136" s="49"/>
      <c r="F136" s="48" t="s">
        <v>507</v>
      </c>
      <c r="G136" s="71" t="s">
        <v>510</v>
      </c>
      <c r="H136" s="48" t="s">
        <v>507</v>
      </c>
      <c r="I136" s="71" t="s">
        <v>510</v>
      </c>
      <c r="J136" s="48"/>
      <c r="K136" s="49"/>
      <c r="L136" s="50" t="s">
        <v>279</v>
      </c>
      <c r="M136" s="51"/>
      <c r="N136" s="168"/>
      <c r="O136" s="168"/>
      <c r="P136" s="186"/>
      <c r="AB136"/>
      <c r="AC136"/>
      <c r="AD136"/>
      <c r="AE136"/>
    </row>
    <row r="137" spans="1:31" s="9" customFormat="1" ht="19.5" customHeight="1">
      <c r="A137" s="181" t="s">
        <v>71</v>
      </c>
      <c r="B137" s="4" t="s">
        <v>79</v>
      </c>
      <c r="C137" s="5" t="s">
        <v>270</v>
      </c>
      <c r="D137" s="4"/>
      <c r="E137" s="5"/>
      <c r="F137" s="4" t="s">
        <v>83</v>
      </c>
      <c r="G137" s="5" t="s">
        <v>268</v>
      </c>
      <c r="H137" s="4" t="s">
        <v>17</v>
      </c>
      <c r="I137" s="5" t="s">
        <v>268</v>
      </c>
      <c r="J137" s="4" t="s">
        <v>317</v>
      </c>
      <c r="K137" s="5" t="s">
        <v>139</v>
      </c>
      <c r="L137" s="4" t="s">
        <v>317</v>
      </c>
      <c r="M137" s="5" t="s">
        <v>139</v>
      </c>
      <c r="N137" s="166" t="str">
        <f>VLOOKUP($A137,'Phan ca&amp; Ngay BDhoc'!$B$4:$I$101,4,0)</f>
        <v>Sáng</v>
      </c>
      <c r="O137" s="166" t="str">
        <f>VLOOKUP($A137,'Phan ca&amp; Ngay BDhoc'!$B$4:$I$101,6,0)</f>
        <v>14/9/2016</v>
      </c>
      <c r="P137" s="184" t="str">
        <f>VLOOKUP($A137,'Phan ca&amp; Ngay BDhoc'!$B$4:$I$101,8,0)</f>
        <v>C2-402</v>
      </c>
      <c r="AB137"/>
      <c r="AC137"/>
      <c r="AD137"/>
      <c r="AE137"/>
    </row>
    <row r="138" spans="1:31" s="9" customFormat="1" ht="18" customHeight="1">
      <c r="A138" s="182"/>
      <c r="B138" s="48" t="s">
        <v>279</v>
      </c>
      <c r="C138" s="49"/>
      <c r="D138" s="48"/>
      <c r="E138" s="49"/>
      <c r="F138" s="48" t="s">
        <v>279</v>
      </c>
      <c r="G138" s="49"/>
      <c r="H138" s="48" t="s">
        <v>279</v>
      </c>
      <c r="I138" s="49"/>
      <c r="J138" s="48" t="s">
        <v>505</v>
      </c>
      <c r="K138" s="68" t="s">
        <v>208</v>
      </c>
      <c r="L138" s="48" t="s">
        <v>505</v>
      </c>
      <c r="M138" s="68" t="s">
        <v>208</v>
      </c>
      <c r="N138" s="167"/>
      <c r="O138" s="167"/>
      <c r="P138" s="185"/>
      <c r="AB138"/>
      <c r="AC138"/>
      <c r="AD138"/>
      <c r="AE138"/>
    </row>
    <row r="139" spans="1:31" s="9" customFormat="1" ht="18" customHeight="1">
      <c r="A139" s="182"/>
      <c r="B139" s="69"/>
      <c r="C139" s="70"/>
      <c r="D139" s="69"/>
      <c r="E139" s="70"/>
      <c r="F139" s="69"/>
      <c r="G139" s="70"/>
      <c r="H139" s="69"/>
      <c r="I139" s="70"/>
      <c r="J139" s="6" t="s">
        <v>317</v>
      </c>
      <c r="K139" s="7" t="s">
        <v>87</v>
      </c>
      <c r="L139" s="6" t="s">
        <v>317</v>
      </c>
      <c r="M139" s="7" t="s">
        <v>87</v>
      </c>
      <c r="N139" s="167"/>
      <c r="O139" s="167"/>
      <c r="P139" s="185"/>
      <c r="AB139"/>
      <c r="AC139"/>
      <c r="AD139"/>
      <c r="AE139"/>
    </row>
    <row r="140" spans="1:31" s="9" customFormat="1" ht="18" customHeight="1">
      <c r="A140" s="182"/>
      <c r="B140" s="48"/>
      <c r="C140" s="49"/>
      <c r="D140" s="48"/>
      <c r="E140" s="49"/>
      <c r="F140" s="48"/>
      <c r="G140" s="49"/>
      <c r="H140" s="48"/>
      <c r="I140" s="49"/>
      <c r="J140" s="48" t="s">
        <v>505</v>
      </c>
      <c r="K140" s="55" t="s">
        <v>209</v>
      </c>
      <c r="L140" s="48" t="s">
        <v>505</v>
      </c>
      <c r="M140" s="55" t="s">
        <v>209</v>
      </c>
      <c r="N140" s="167"/>
      <c r="O140" s="167"/>
      <c r="P140" s="185"/>
      <c r="AB140"/>
      <c r="AC140"/>
      <c r="AD140"/>
      <c r="AE140"/>
    </row>
    <row r="141" spans="1:31" s="9" customFormat="1" ht="19.5" customHeight="1">
      <c r="A141" s="182"/>
      <c r="B141" s="6"/>
      <c r="C141" s="7"/>
      <c r="D141" s="6"/>
      <c r="E141" s="7"/>
      <c r="F141" s="6"/>
      <c r="G141" s="7"/>
      <c r="H141" s="6" t="s">
        <v>89</v>
      </c>
      <c r="I141" s="17" t="s">
        <v>140</v>
      </c>
      <c r="J141" s="6" t="s">
        <v>317</v>
      </c>
      <c r="K141" s="7" t="s">
        <v>139</v>
      </c>
      <c r="L141" s="6" t="s">
        <v>317</v>
      </c>
      <c r="M141" s="7" t="s">
        <v>139</v>
      </c>
      <c r="N141" s="167"/>
      <c r="O141" s="167"/>
      <c r="P141" s="185"/>
      <c r="AB141"/>
      <c r="AC141"/>
      <c r="AD141"/>
      <c r="AE141"/>
    </row>
    <row r="142" spans="1:31" s="9" customFormat="1" ht="18" customHeight="1" thickBot="1">
      <c r="A142" s="183"/>
      <c r="B142" s="50"/>
      <c r="C142" s="51"/>
      <c r="D142" s="48"/>
      <c r="E142" s="49"/>
      <c r="F142" s="50"/>
      <c r="G142" s="51"/>
      <c r="H142" s="50" t="s">
        <v>279</v>
      </c>
      <c r="I142" s="51"/>
      <c r="J142" s="48" t="s">
        <v>507</v>
      </c>
      <c r="K142" s="71" t="s">
        <v>511</v>
      </c>
      <c r="L142" s="48" t="s">
        <v>507</v>
      </c>
      <c r="M142" s="71" t="s">
        <v>511</v>
      </c>
      <c r="N142" s="168"/>
      <c r="O142" s="168"/>
      <c r="P142" s="186"/>
      <c r="AB142"/>
      <c r="AC142"/>
      <c r="AD142"/>
      <c r="AE142"/>
    </row>
    <row r="143" spans="1:31" s="9" customFormat="1" ht="19.5" customHeight="1">
      <c r="A143" s="181" t="s">
        <v>91</v>
      </c>
      <c r="B143" s="4" t="s">
        <v>79</v>
      </c>
      <c r="C143" s="5" t="s">
        <v>274</v>
      </c>
      <c r="D143" s="4"/>
      <c r="E143" s="5"/>
      <c r="F143" s="4" t="s">
        <v>83</v>
      </c>
      <c r="G143" s="5" t="s">
        <v>271</v>
      </c>
      <c r="H143" s="4" t="s">
        <v>17</v>
      </c>
      <c r="I143" s="5" t="s">
        <v>271</v>
      </c>
      <c r="J143" s="4" t="s">
        <v>317</v>
      </c>
      <c r="K143" s="5" t="s">
        <v>140</v>
      </c>
      <c r="L143" s="4" t="s">
        <v>317</v>
      </c>
      <c r="M143" s="5" t="s">
        <v>140</v>
      </c>
      <c r="N143" s="166" t="str">
        <f>VLOOKUP($A143,'Phan ca&amp; Ngay BDhoc'!$B$4:$I$101,4,0)</f>
        <v>Chiều</v>
      </c>
      <c r="O143" s="166" t="str">
        <f>VLOOKUP($A143,'Phan ca&amp; Ngay BDhoc'!$B$4:$I$101,6,0)</f>
        <v>14/9/2016</v>
      </c>
      <c r="P143" s="184" t="str">
        <f>VLOOKUP($A143,'Phan ca&amp; Ngay BDhoc'!$B$4:$I$101,8,0)</f>
        <v>C2-402</v>
      </c>
      <c r="AB143"/>
      <c r="AC143"/>
      <c r="AD143"/>
      <c r="AE143"/>
    </row>
    <row r="144" spans="1:31" s="9" customFormat="1" ht="18" customHeight="1">
      <c r="A144" s="182"/>
      <c r="B144" s="48" t="s">
        <v>279</v>
      </c>
      <c r="C144" s="49"/>
      <c r="D144" s="48"/>
      <c r="E144" s="49"/>
      <c r="F144" s="48" t="s">
        <v>279</v>
      </c>
      <c r="G144" s="49"/>
      <c r="H144" s="48" t="s">
        <v>279</v>
      </c>
      <c r="I144" s="49"/>
      <c r="J144" s="48" t="s">
        <v>505</v>
      </c>
      <c r="K144" s="68" t="s">
        <v>210</v>
      </c>
      <c r="L144" s="48" t="s">
        <v>505</v>
      </c>
      <c r="M144" s="68" t="s">
        <v>210</v>
      </c>
      <c r="N144" s="167"/>
      <c r="O144" s="167"/>
      <c r="P144" s="185"/>
      <c r="AB144"/>
      <c r="AC144"/>
      <c r="AD144"/>
      <c r="AE144"/>
    </row>
    <row r="145" spans="1:16" ht="18" customHeight="1">
      <c r="A145" s="182"/>
      <c r="B145" s="69"/>
      <c r="C145" s="70"/>
      <c r="D145" s="69"/>
      <c r="E145" s="70"/>
      <c r="F145" s="69"/>
      <c r="G145" s="70"/>
      <c r="H145" s="69"/>
      <c r="I145" s="70"/>
      <c r="J145" s="6" t="s">
        <v>317</v>
      </c>
      <c r="K145" s="7" t="s">
        <v>86</v>
      </c>
      <c r="L145" s="6" t="s">
        <v>317</v>
      </c>
      <c r="M145" s="7" t="s">
        <v>86</v>
      </c>
      <c r="N145" s="167"/>
      <c r="O145" s="167"/>
      <c r="P145" s="185"/>
    </row>
    <row r="146" spans="1:16" ht="18" customHeight="1">
      <c r="A146" s="182"/>
      <c r="B146" s="48"/>
      <c r="C146" s="49"/>
      <c r="D146" s="48"/>
      <c r="E146" s="49"/>
      <c r="F146" s="48"/>
      <c r="G146" s="49"/>
      <c r="H146" s="48"/>
      <c r="I146" s="49"/>
      <c r="J146" s="48" t="s">
        <v>505</v>
      </c>
      <c r="K146" s="55" t="s">
        <v>211</v>
      </c>
      <c r="L146" s="48" t="s">
        <v>505</v>
      </c>
      <c r="M146" s="55" t="s">
        <v>211</v>
      </c>
      <c r="N146" s="167"/>
      <c r="O146" s="167"/>
      <c r="P146" s="185"/>
    </row>
    <row r="147" spans="1:16" ht="19.5" customHeight="1">
      <c r="A147" s="182"/>
      <c r="B147" s="6"/>
      <c r="C147" s="7"/>
      <c r="D147" s="6"/>
      <c r="E147" s="7"/>
      <c r="F147" s="6"/>
      <c r="G147" s="7"/>
      <c r="H147" s="6" t="s">
        <v>89</v>
      </c>
      <c r="I147" s="17" t="s">
        <v>139</v>
      </c>
      <c r="J147" s="6" t="s">
        <v>317</v>
      </c>
      <c r="K147" s="7" t="s">
        <v>140</v>
      </c>
      <c r="L147" s="6" t="s">
        <v>317</v>
      </c>
      <c r="M147" s="7" t="s">
        <v>140</v>
      </c>
      <c r="N147" s="167"/>
      <c r="O147" s="167"/>
      <c r="P147" s="185"/>
    </row>
    <row r="148" spans="1:16" ht="18" customHeight="1" thickBot="1">
      <c r="A148" s="183"/>
      <c r="B148" s="50"/>
      <c r="C148" s="51"/>
      <c r="D148" s="48"/>
      <c r="E148" s="49"/>
      <c r="F148" s="50"/>
      <c r="G148" s="51"/>
      <c r="H148" s="50" t="s">
        <v>279</v>
      </c>
      <c r="I148" s="51"/>
      <c r="J148" s="48" t="s">
        <v>507</v>
      </c>
      <c r="K148" s="71" t="s">
        <v>512</v>
      </c>
      <c r="L148" s="48" t="s">
        <v>507</v>
      </c>
      <c r="M148" s="71" t="s">
        <v>512</v>
      </c>
      <c r="N148" s="168"/>
      <c r="O148" s="168"/>
      <c r="P148" s="186"/>
    </row>
    <row r="149" spans="1:16" ht="19.5" customHeight="1">
      <c r="A149" s="181" t="s">
        <v>92</v>
      </c>
      <c r="B149" s="4" t="s">
        <v>317</v>
      </c>
      <c r="C149" s="5" t="s">
        <v>140</v>
      </c>
      <c r="D149" s="4" t="s">
        <v>317</v>
      </c>
      <c r="E149" s="5" t="s">
        <v>140</v>
      </c>
      <c r="F149" s="4" t="s">
        <v>17</v>
      </c>
      <c r="G149" s="5" t="s">
        <v>271</v>
      </c>
      <c r="H149" s="4" t="s">
        <v>79</v>
      </c>
      <c r="I149" s="5" t="s">
        <v>274</v>
      </c>
      <c r="J149" s="4" t="s">
        <v>83</v>
      </c>
      <c r="K149" s="5" t="s">
        <v>271</v>
      </c>
      <c r="L149" s="4"/>
      <c r="M149" s="5"/>
      <c r="N149" s="166" t="str">
        <f>VLOOKUP($A149,'Phan ca&amp; Ngay BDhoc'!$B$4:$I$101,4,0)</f>
        <v>Chiều</v>
      </c>
      <c r="O149" s="166" t="str">
        <f>VLOOKUP($A149,'Phan ca&amp; Ngay BDhoc'!$B$4:$I$101,6,0)</f>
        <v>14/9/2016</v>
      </c>
      <c r="P149" s="184" t="str">
        <f>VLOOKUP($A149,'Phan ca&amp; Ngay BDhoc'!$B$4:$I$101,8,0)</f>
        <v>C1-403</v>
      </c>
    </row>
    <row r="150" spans="1:16" ht="18" customHeight="1">
      <c r="A150" s="182"/>
      <c r="B150" s="48" t="s">
        <v>506</v>
      </c>
      <c r="C150" s="68" t="s">
        <v>399</v>
      </c>
      <c r="D150" s="48" t="s">
        <v>506</v>
      </c>
      <c r="E150" s="68" t="s">
        <v>399</v>
      </c>
      <c r="F150" s="48" t="s">
        <v>279</v>
      </c>
      <c r="G150" s="49"/>
      <c r="H150" s="48" t="s">
        <v>279</v>
      </c>
      <c r="I150" s="49"/>
      <c r="J150" s="48" t="s">
        <v>279</v>
      </c>
      <c r="K150" s="49"/>
      <c r="L150" s="48"/>
      <c r="M150" s="49"/>
      <c r="N150" s="167"/>
      <c r="O150" s="167"/>
      <c r="P150" s="185"/>
    </row>
    <row r="151" spans="1:16" ht="18" customHeight="1">
      <c r="A151" s="182"/>
      <c r="B151" s="6" t="s">
        <v>317</v>
      </c>
      <c r="C151" s="7" t="s">
        <v>86</v>
      </c>
      <c r="D151" s="6" t="s">
        <v>317</v>
      </c>
      <c r="E151" s="7" t="s">
        <v>86</v>
      </c>
      <c r="F151" s="69"/>
      <c r="G151" s="70"/>
      <c r="H151" s="69"/>
      <c r="I151" s="70"/>
      <c r="J151" s="69"/>
      <c r="K151" s="70"/>
      <c r="L151" s="69"/>
      <c r="M151" s="70"/>
      <c r="N151" s="167"/>
      <c r="O151" s="167"/>
      <c r="P151" s="185"/>
    </row>
    <row r="152" spans="1:16" ht="18" customHeight="1">
      <c r="A152" s="182"/>
      <c r="B152" s="48" t="s">
        <v>506</v>
      </c>
      <c r="C152" s="55" t="s">
        <v>400</v>
      </c>
      <c r="D152" s="48" t="s">
        <v>506</v>
      </c>
      <c r="E152" s="55" t="s">
        <v>400</v>
      </c>
      <c r="F152" s="48"/>
      <c r="G152" s="49"/>
      <c r="H152" s="48"/>
      <c r="I152" s="49"/>
      <c r="J152" s="48"/>
      <c r="K152" s="49"/>
      <c r="L152" s="48"/>
      <c r="M152" s="49"/>
      <c r="N152" s="167"/>
      <c r="O152" s="167"/>
      <c r="P152" s="185"/>
    </row>
    <row r="153" spans="1:16" ht="19.5" customHeight="1">
      <c r="A153" s="182"/>
      <c r="B153" s="6" t="s">
        <v>317</v>
      </c>
      <c r="C153" s="7" t="s">
        <v>86</v>
      </c>
      <c r="D153" s="6" t="s">
        <v>317</v>
      </c>
      <c r="E153" s="7" t="s">
        <v>86</v>
      </c>
      <c r="F153" s="6"/>
      <c r="G153" s="7"/>
      <c r="H153" s="6"/>
      <c r="I153" s="7"/>
      <c r="J153" s="6" t="s">
        <v>89</v>
      </c>
      <c r="K153" s="17" t="s">
        <v>139</v>
      </c>
      <c r="L153" s="6"/>
      <c r="M153" s="7"/>
      <c r="N153" s="167"/>
      <c r="O153" s="167"/>
      <c r="P153" s="185"/>
    </row>
    <row r="154" spans="1:16" ht="18" customHeight="1" thickBot="1">
      <c r="A154" s="183"/>
      <c r="B154" s="48" t="s">
        <v>507</v>
      </c>
      <c r="C154" s="71" t="s">
        <v>513</v>
      </c>
      <c r="D154" s="48" t="s">
        <v>507</v>
      </c>
      <c r="E154" s="71" t="s">
        <v>513</v>
      </c>
      <c r="F154" s="48"/>
      <c r="G154" s="49"/>
      <c r="H154" s="50"/>
      <c r="I154" s="49"/>
      <c r="J154" s="50" t="s">
        <v>279</v>
      </c>
      <c r="K154" s="51"/>
      <c r="L154" s="50"/>
      <c r="M154" s="49"/>
      <c r="N154" s="168"/>
      <c r="O154" s="168"/>
      <c r="P154" s="186"/>
    </row>
    <row r="155" spans="1:31" ht="19.5" customHeight="1">
      <c r="A155" s="181" t="s">
        <v>285</v>
      </c>
      <c r="B155" s="4" t="s">
        <v>17</v>
      </c>
      <c r="C155" s="5" t="s">
        <v>271</v>
      </c>
      <c r="D155" s="4" t="s">
        <v>83</v>
      </c>
      <c r="E155" s="5" t="s">
        <v>271</v>
      </c>
      <c r="F155" s="4" t="s">
        <v>79</v>
      </c>
      <c r="G155" s="5" t="s">
        <v>85</v>
      </c>
      <c r="H155" s="4"/>
      <c r="I155" s="5"/>
      <c r="J155" s="4" t="s">
        <v>317</v>
      </c>
      <c r="K155" s="5" t="s">
        <v>140</v>
      </c>
      <c r="L155" s="4" t="s">
        <v>317</v>
      </c>
      <c r="M155" s="5" t="s">
        <v>140</v>
      </c>
      <c r="N155" s="166" t="str">
        <f>VLOOKUP($A155,'Phan ca&amp; Ngay BDhoc'!$B$4:$I$101,4,0)</f>
        <v>Chiều</v>
      </c>
      <c r="O155" s="166" t="str">
        <f>VLOOKUP($A155,'Phan ca&amp; Ngay BDhoc'!$B$4:$I$101,6,0)</f>
        <v>14/9/2016</v>
      </c>
      <c r="P155" s="184" t="str">
        <f>VLOOKUP($A155,'Phan ca&amp; Ngay BDhoc'!$B$4:$I$101,8,0)</f>
        <v>C2-501</v>
      </c>
      <c r="Q155" s="44" t="s">
        <v>317</v>
      </c>
      <c r="R155" s="46">
        <v>5</v>
      </c>
      <c r="S155" s="46">
        <v>5</v>
      </c>
      <c r="T155" s="46">
        <v>0</v>
      </c>
      <c r="U155" s="47">
        <v>0</v>
      </c>
      <c r="V155" s="44" t="s">
        <v>83</v>
      </c>
      <c r="W155" s="46">
        <v>3</v>
      </c>
      <c r="X155" s="46">
        <v>3</v>
      </c>
      <c r="Y155" s="46">
        <v>0</v>
      </c>
      <c r="Z155" s="47">
        <v>0</v>
      </c>
      <c r="AA155" s="44" t="s">
        <v>455</v>
      </c>
      <c r="AB155" s="46">
        <v>2</v>
      </c>
      <c r="AC155" s="46">
        <v>2</v>
      </c>
      <c r="AD155" s="46">
        <v>0</v>
      </c>
      <c r="AE155" s="47">
        <v>0</v>
      </c>
    </row>
    <row r="156" spans="1:31" ht="18" customHeight="1">
      <c r="A156" s="182"/>
      <c r="B156" s="48" t="s">
        <v>279</v>
      </c>
      <c r="C156" s="49"/>
      <c r="D156" s="48" t="s">
        <v>279</v>
      </c>
      <c r="E156" s="49"/>
      <c r="F156" s="48" t="s">
        <v>279</v>
      </c>
      <c r="G156" s="49"/>
      <c r="H156" s="48"/>
      <c r="I156" s="49"/>
      <c r="J156" s="48" t="s">
        <v>506</v>
      </c>
      <c r="K156" s="68" t="s">
        <v>514</v>
      </c>
      <c r="L156" s="48" t="s">
        <v>506</v>
      </c>
      <c r="M156" s="68" t="s">
        <v>514</v>
      </c>
      <c r="N156" s="167"/>
      <c r="O156" s="167"/>
      <c r="P156" s="185"/>
      <c r="Q156" s="44" t="s">
        <v>17</v>
      </c>
      <c r="R156" s="46">
        <v>3</v>
      </c>
      <c r="S156" s="46">
        <v>3</v>
      </c>
      <c r="T156" s="46">
        <v>0</v>
      </c>
      <c r="U156" s="47">
        <v>0</v>
      </c>
      <c r="V156" s="116"/>
      <c r="W156" s="116"/>
      <c r="X156" s="116"/>
      <c r="Y156" s="116"/>
      <c r="Z156" s="116"/>
      <c r="AA156" s="44" t="s">
        <v>456</v>
      </c>
      <c r="AB156" s="46">
        <v>3</v>
      </c>
      <c r="AC156" s="46">
        <v>0</v>
      </c>
      <c r="AD156" s="46">
        <v>3</v>
      </c>
      <c r="AE156" s="47">
        <v>0</v>
      </c>
    </row>
    <row r="157" spans="1:31" ht="18" customHeight="1">
      <c r="A157" s="182"/>
      <c r="B157" s="69"/>
      <c r="C157" s="70"/>
      <c r="D157" s="69"/>
      <c r="E157" s="70"/>
      <c r="F157" s="69"/>
      <c r="G157" s="70"/>
      <c r="H157" s="69"/>
      <c r="I157" s="70"/>
      <c r="J157" s="6" t="s">
        <v>317</v>
      </c>
      <c r="K157" s="7" t="s">
        <v>86</v>
      </c>
      <c r="L157" s="6" t="s">
        <v>317</v>
      </c>
      <c r="M157" s="7" t="s">
        <v>86</v>
      </c>
      <c r="N157" s="167"/>
      <c r="O157" s="167"/>
      <c r="P157" s="185"/>
      <c r="Q157" s="44" t="s">
        <v>79</v>
      </c>
      <c r="R157" s="46">
        <v>4</v>
      </c>
      <c r="S157" s="46">
        <v>3</v>
      </c>
      <c r="T157" s="46">
        <v>1</v>
      </c>
      <c r="U157" s="47">
        <v>0</v>
      </c>
      <c r="V157" s="116"/>
      <c r="W157" s="116"/>
      <c r="X157" s="116"/>
      <c r="Y157" s="116"/>
      <c r="Z157" s="116"/>
      <c r="AA157" s="44" t="s">
        <v>457</v>
      </c>
      <c r="AB157" s="46">
        <v>3</v>
      </c>
      <c r="AC157" s="46">
        <v>3</v>
      </c>
      <c r="AD157" s="46">
        <v>0</v>
      </c>
      <c r="AE157" s="47">
        <v>0</v>
      </c>
    </row>
    <row r="158" spans="1:28" ht="18" customHeight="1">
      <c r="A158" s="182"/>
      <c r="B158" s="69"/>
      <c r="C158" s="70"/>
      <c r="D158" s="69"/>
      <c r="E158" s="70"/>
      <c r="F158" s="69"/>
      <c r="G158" s="70"/>
      <c r="H158" s="69"/>
      <c r="I158" s="70"/>
      <c r="J158" s="48" t="s">
        <v>506</v>
      </c>
      <c r="K158" s="55" t="s">
        <v>515</v>
      </c>
      <c r="L158" s="48" t="s">
        <v>506</v>
      </c>
      <c r="M158" s="55" t="s">
        <v>515</v>
      </c>
      <c r="N158" s="167"/>
      <c r="O158" s="167"/>
      <c r="P158" s="185"/>
      <c r="Q158" s="44" t="s">
        <v>497</v>
      </c>
      <c r="R158" s="46">
        <v>1</v>
      </c>
      <c r="S158" s="46">
        <v>1</v>
      </c>
      <c r="T158" s="46">
        <v>0</v>
      </c>
      <c r="U158" s="47">
        <v>0</v>
      </c>
      <c r="V158" s="116"/>
      <c r="W158" s="116"/>
      <c r="X158" s="116"/>
      <c r="Y158" s="116"/>
      <c r="Z158" s="116"/>
      <c r="AA158" s="116"/>
      <c r="AB158" s="35"/>
    </row>
    <row r="159" spans="1:16" ht="19.5" customHeight="1">
      <c r="A159" s="182"/>
      <c r="B159" s="6"/>
      <c r="C159" s="7"/>
      <c r="D159" s="6" t="s">
        <v>89</v>
      </c>
      <c r="E159" s="17" t="s">
        <v>139</v>
      </c>
      <c r="F159" s="6"/>
      <c r="G159" s="7"/>
      <c r="H159" s="6"/>
      <c r="I159" s="7"/>
      <c r="J159" s="6" t="s">
        <v>317</v>
      </c>
      <c r="K159" s="7" t="s">
        <v>86</v>
      </c>
      <c r="L159" s="6" t="s">
        <v>317</v>
      </c>
      <c r="M159" s="7" t="s">
        <v>86</v>
      </c>
      <c r="N159" s="167"/>
      <c r="O159" s="167"/>
      <c r="P159" s="185"/>
    </row>
    <row r="160" spans="1:16" ht="18" customHeight="1" thickBot="1">
      <c r="A160" s="183"/>
      <c r="B160" s="50"/>
      <c r="C160" s="51"/>
      <c r="D160" s="50" t="s">
        <v>279</v>
      </c>
      <c r="E160" s="51"/>
      <c r="F160" s="48"/>
      <c r="G160" s="49"/>
      <c r="H160" s="48"/>
      <c r="I160" s="49"/>
      <c r="J160" s="48" t="s">
        <v>507</v>
      </c>
      <c r="K160" s="71" t="s">
        <v>516</v>
      </c>
      <c r="L160" s="48" t="s">
        <v>507</v>
      </c>
      <c r="M160" s="71" t="s">
        <v>516</v>
      </c>
      <c r="N160" s="168"/>
      <c r="O160" s="168"/>
      <c r="P160" s="186"/>
    </row>
    <row r="161" spans="1:16" ht="19.5" customHeight="1">
      <c r="A161" s="181" t="s">
        <v>286</v>
      </c>
      <c r="B161" s="4" t="s">
        <v>17</v>
      </c>
      <c r="C161" s="5" t="s">
        <v>268</v>
      </c>
      <c r="D161" s="4" t="s">
        <v>83</v>
      </c>
      <c r="E161" s="5" t="s">
        <v>268</v>
      </c>
      <c r="F161" s="4" t="s">
        <v>79</v>
      </c>
      <c r="G161" s="5" t="s">
        <v>270</v>
      </c>
      <c r="H161" s="4"/>
      <c r="I161" s="5"/>
      <c r="J161" s="4" t="s">
        <v>317</v>
      </c>
      <c r="K161" s="5" t="s">
        <v>139</v>
      </c>
      <c r="L161" s="4" t="s">
        <v>317</v>
      </c>
      <c r="M161" s="5" t="s">
        <v>139</v>
      </c>
      <c r="N161" s="166" t="str">
        <f>VLOOKUP($A161,'Phan ca&amp; Ngay BDhoc'!$B$4:$I$101,4,0)</f>
        <v>Sáng</v>
      </c>
      <c r="O161" s="166" t="str">
        <f>VLOOKUP($A161,'Phan ca&amp; Ngay BDhoc'!$B$4:$I$101,6,0)</f>
        <v>14/9/2016</v>
      </c>
      <c r="P161" s="184" t="str">
        <f>VLOOKUP($A161,'Phan ca&amp; Ngay BDhoc'!$B$4:$I$101,8,0)</f>
        <v>C2-501</v>
      </c>
    </row>
    <row r="162" spans="1:16" ht="18" customHeight="1">
      <c r="A162" s="182"/>
      <c r="B162" s="48" t="s">
        <v>279</v>
      </c>
      <c r="C162" s="49"/>
      <c r="D162" s="48" t="s">
        <v>279</v>
      </c>
      <c r="E162" s="49"/>
      <c r="F162" s="48" t="s">
        <v>279</v>
      </c>
      <c r="G162" s="49"/>
      <c r="H162" s="48"/>
      <c r="I162" s="49"/>
      <c r="J162" s="48" t="s">
        <v>506</v>
      </c>
      <c r="K162" s="68" t="s">
        <v>517</v>
      </c>
      <c r="L162" s="48" t="s">
        <v>506</v>
      </c>
      <c r="M162" s="68" t="s">
        <v>517</v>
      </c>
      <c r="N162" s="167"/>
      <c r="O162" s="167"/>
      <c r="P162" s="185"/>
    </row>
    <row r="163" spans="1:16" ht="18" customHeight="1">
      <c r="A163" s="182"/>
      <c r="B163" s="69"/>
      <c r="C163" s="70"/>
      <c r="D163" s="69"/>
      <c r="E163" s="70"/>
      <c r="F163" s="69"/>
      <c r="G163" s="70"/>
      <c r="H163" s="69"/>
      <c r="I163" s="70"/>
      <c r="J163" s="6" t="s">
        <v>317</v>
      </c>
      <c r="K163" s="7" t="s">
        <v>87</v>
      </c>
      <c r="L163" s="6" t="s">
        <v>317</v>
      </c>
      <c r="M163" s="7" t="s">
        <v>87</v>
      </c>
      <c r="N163" s="167"/>
      <c r="O163" s="167"/>
      <c r="P163" s="185"/>
    </row>
    <row r="164" spans="1:16" ht="18" customHeight="1">
      <c r="A164" s="182"/>
      <c r="B164" s="69"/>
      <c r="C164" s="70"/>
      <c r="D164" s="69"/>
      <c r="E164" s="70"/>
      <c r="F164" s="69"/>
      <c r="G164" s="70"/>
      <c r="H164" s="69"/>
      <c r="I164" s="70"/>
      <c r="J164" s="48" t="s">
        <v>506</v>
      </c>
      <c r="K164" s="55" t="s">
        <v>518</v>
      </c>
      <c r="L164" s="48" t="s">
        <v>506</v>
      </c>
      <c r="M164" s="55" t="s">
        <v>518</v>
      </c>
      <c r="N164" s="167"/>
      <c r="O164" s="167"/>
      <c r="P164" s="185"/>
    </row>
    <row r="165" spans="1:16" ht="18" customHeight="1">
      <c r="A165" s="182"/>
      <c r="B165" s="6"/>
      <c r="C165" s="7"/>
      <c r="D165" s="6" t="s">
        <v>89</v>
      </c>
      <c r="E165" s="17" t="s">
        <v>140</v>
      </c>
      <c r="F165" s="6"/>
      <c r="G165" s="7"/>
      <c r="H165" s="6"/>
      <c r="I165" s="7"/>
      <c r="J165" s="6" t="s">
        <v>317</v>
      </c>
      <c r="K165" s="7" t="s">
        <v>87</v>
      </c>
      <c r="L165" s="6" t="s">
        <v>317</v>
      </c>
      <c r="M165" s="7" t="s">
        <v>87</v>
      </c>
      <c r="N165" s="167"/>
      <c r="O165" s="167"/>
      <c r="P165" s="185"/>
    </row>
    <row r="166" spans="1:16" ht="18" customHeight="1" thickBot="1">
      <c r="A166" s="183"/>
      <c r="B166" s="50"/>
      <c r="C166" s="51"/>
      <c r="D166" s="50" t="s">
        <v>279</v>
      </c>
      <c r="E166" s="51"/>
      <c r="F166" s="48"/>
      <c r="G166" s="49"/>
      <c r="H166" s="48"/>
      <c r="I166" s="49"/>
      <c r="J166" s="48" t="s">
        <v>507</v>
      </c>
      <c r="K166" s="71" t="s">
        <v>519</v>
      </c>
      <c r="L166" s="48" t="s">
        <v>507</v>
      </c>
      <c r="M166" s="71" t="s">
        <v>519</v>
      </c>
      <c r="N166" s="168"/>
      <c r="O166" s="168"/>
      <c r="P166" s="186"/>
    </row>
    <row r="167" spans="1:16" ht="19.5" customHeight="1">
      <c r="A167" s="181" t="s">
        <v>287</v>
      </c>
      <c r="B167" s="4" t="s">
        <v>83</v>
      </c>
      <c r="C167" s="5" t="s">
        <v>271</v>
      </c>
      <c r="D167" s="4" t="s">
        <v>79</v>
      </c>
      <c r="E167" s="5" t="s">
        <v>274</v>
      </c>
      <c r="F167" s="4" t="s">
        <v>317</v>
      </c>
      <c r="G167" s="5" t="s">
        <v>140</v>
      </c>
      <c r="H167" s="4" t="s">
        <v>317</v>
      </c>
      <c r="I167" s="5" t="s">
        <v>140</v>
      </c>
      <c r="J167" s="4"/>
      <c r="K167" s="5"/>
      <c r="L167" s="4" t="s">
        <v>17</v>
      </c>
      <c r="M167" s="5" t="s">
        <v>271</v>
      </c>
      <c r="N167" s="166" t="str">
        <f>VLOOKUP($A167,'Phan ca&amp; Ngay BDhoc'!$B$4:$I$101,4,0)</f>
        <v>Chiều</v>
      </c>
      <c r="O167" s="166" t="str">
        <f>VLOOKUP($A167,'Phan ca&amp; Ngay BDhoc'!$B$4:$I$101,6,0)</f>
        <v>14/9/2016</v>
      </c>
      <c r="P167" s="184" t="str">
        <f>VLOOKUP($A167,'Phan ca&amp; Ngay BDhoc'!$B$4:$I$101,8,0)</f>
        <v>C1-403</v>
      </c>
    </row>
    <row r="168" spans="1:16" ht="18" customHeight="1">
      <c r="A168" s="182"/>
      <c r="B168" s="48" t="s">
        <v>279</v>
      </c>
      <c r="C168" s="49"/>
      <c r="D168" s="48" t="s">
        <v>279</v>
      </c>
      <c r="E168" s="49"/>
      <c r="F168" s="48" t="s">
        <v>506</v>
      </c>
      <c r="G168" s="68" t="s">
        <v>520</v>
      </c>
      <c r="H168" s="48" t="s">
        <v>506</v>
      </c>
      <c r="I168" s="68" t="s">
        <v>520</v>
      </c>
      <c r="J168" s="48"/>
      <c r="K168" s="49"/>
      <c r="L168" s="48" t="s">
        <v>279</v>
      </c>
      <c r="M168" s="49"/>
      <c r="N168" s="167"/>
      <c r="O168" s="167"/>
      <c r="P168" s="185"/>
    </row>
    <row r="169" spans="1:16" ht="18" customHeight="1">
      <c r="A169" s="182"/>
      <c r="B169" s="69"/>
      <c r="C169" s="70"/>
      <c r="D169" s="69"/>
      <c r="E169" s="70"/>
      <c r="F169" s="6" t="s">
        <v>317</v>
      </c>
      <c r="G169" s="7" t="s">
        <v>86</v>
      </c>
      <c r="H169" s="6" t="s">
        <v>317</v>
      </c>
      <c r="I169" s="7" t="s">
        <v>86</v>
      </c>
      <c r="J169" s="69"/>
      <c r="K169" s="70"/>
      <c r="L169" s="69"/>
      <c r="M169" s="70"/>
      <c r="N169" s="167"/>
      <c r="O169" s="167"/>
      <c r="P169" s="185"/>
    </row>
    <row r="170" spans="1:16" ht="18" customHeight="1">
      <c r="A170" s="182"/>
      <c r="B170" s="69"/>
      <c r="C170" s="70"/>
      <c r="D170" s="69"/>
      <c r="E170" s="70"/>
      <c r="F170" s="48" t="s">
        <v>506</v>
      </c>
      <c r="G170" s="55" t="s">
        <v>521</v>
      </c>
      <c r="H170" s="48" t="s">
        <v>506</v>
      </c>
      <c r="I170" s="55" t="s">
        <v>521</v>
      </c>
      <c r="J170" s="69"/>
      <c r="K170" s="70"/>
      <c r="L170" s="69"/>
      <c r="M170" s="70"/>
      <c r="N170" s="167"/>
      <c r="O170" s="167"/>
      <c r="P170" s="185"/>
    </row>
    <row r="171" spans="1:16" ht="18" customHeight="1">
      <c r="A171" s="182"/>
      <c r="B171" s="6"/>
      <c r="C171" s="7"/>
      <c r="D171" s="6" t="s">
        <v>89</v>
      </c>
      <c r="E171" s="17" t="s">
        <v>87</v>
      </c>
      <c r="F171" s="6" t="s">
        <v>317</v>
      </c>
      <c r="G171" s="7" t="s">
        <v>86</v>
      </c>
      <c r="H171" s="6" t="s">
        <v>317</v>
      </c>
      <c r="I171" s="7" t="s">
        <v>86</v>
      </c>
      <c r="J171" s="6"/>
      <c r="K171" s="7"/>
      <c r="L171" s="6"/>
      <c r="M171" s="7"/>
      <c r="N171" s="167"/>
      <c r="O171" s="167"/>
      <c r="P171" s="185"/>
    </row>
    <row r="172" spans="1:16" ht="18" customHeight="1" thickBot="1">
      <c r="A172" s="183"/>
      <c r="B172" s="50"/>
      <c r="C172" s="51"/>
      <c r="D172" s="50" t="s">
        <v>279</v>
      </c>
      <c r="E172" s="51"/>
      <c r="F172" s="48" t="s">
        <v>507</v>
      </c>
      <c r="G172" s="71" t="s">
        <v>522</v>
      </c>
      <c r="H172" s="48" t="s">
        <v>507</v>
      </c>
      <c r="I172" s="71" t="s">
        <v>522</v>
      </c>
      <c r="J172" s="50"/>
      <c r="K172" s="51"/>
      <c r="L172" s="50"/>
      <c r="M172" s="51"/>
      <c r="N172" s="168"/>
      <c r="O172" s="168"/>
      <c r="P172" s="186"/>
    </row>
    <row r="173" spans="1:31" ht="19.5" customHeight="1">
      <c r="A173" s="181" t="s">
        <v>94</v>
      </c>
      <c r="B173" s="4" t="s">
        <v>88</v>
      </c>
      <c r="C173" s="5" t="s">
        <v>268</v>
      </c>
      <c r="D173" s="4" t="s">
        <v>88</v>
      </c>
      <c r="E173" s="5" t="s">
        <v>139</v>
      </c>
      <c r="F173" s="4" t="s">
        <v>88</v>
      </c>
      <c r="G173" s="5" t="s">
        <v>268</v>
      </c>
      <c r="H173" s="4" t="s">
        <v>79</v>
      </c>
      <c r="I173" s="5" t="s">
        <v>270</v>
      </c>
      <c r="J173" s="4" t="s">
        <v>77</v>
      </c>
      <c r="K173" s="5" t="s">
        <v>139</v>
      </c>
      <c r="L173" s="4"/>
      <c r="M173" s="5"/>
      <c r="N173" s="166" t="str">
        <f>VLOOKUP($A173,'Phan ca&amp; Ngay BDhoc'!$B$4:$I$101,4,0)</f>
        <v>Sáng</v>
      </c>
      <c r="O173" s="166" t="str">
        <f>VLOOKUP($A173,'Phan ca&amp; Ngay BDhoc'!$B$4:$I$101,6,0)</f>
        <v>14/9/2016</v>
      </c>
      <c r="P173" s="184" t="str">
        <f>VLOOKUP($A173,'Phan ca&amp; Ngay BDhoc'!$B$4:$I$101,8,0)</f>
        <v>C3-503</v>
      </c>
      <c r="Q173" s="44" t="s">
        <v>88</v>
      </c>
      <c r="R173" s="45">
        <v>6</v>
      </c>
      <c r="S173" s="46">
        <v>6</v>
      </c>
      <c r="T173" s="46">
        <v>0</v>
      </c>
      <c r="U173" s="47">
        <v>0</v>
      </c>
      <c r="V173" s="44" t="s">
        <v>77</v>
      </c>
      <c r="W173" s="45">
        <v>2</v>
      </c>
      <c r="X173" s="46">
        <v>2</v>
      </c>
      <c r="Y173" s="46">
        <v>0</v>
      </c>
      <c r="Z173" s="47">
        <v>0</v>
      </c>
      <c r="AA173" s="44" t="s">
        <v>455</v>
      </c>
      <c r="AB173" s="46">
        <v>2</v>
      </c>
      <c r="AC173" s="46">
        <v>2</v>
      </c>
      <c r="AD173" s="46">
        <v>0</v>
      </c>
      <c r="AE173" s="47">
        <v>0</v>
      </c>
    </row>
    <row r="174" spans="1:31" ht="19.5" customHeight="1">
      <c r="A174" s="182"/>
      <c r="B174" s="48" t="s">
        <v>279</v>
      </c>
      <c r="C174" s="49" t="s">
        <v>224</v>
      </c>
      <c r="D174" s="48" t="s">
        <v>279</v>
      </c>
      <c r="E174" s="49" t="s">
        <v>224</v>
      </c>
      <c r="F174" s="48" t="s">
        <v>279</v>
      </c>
      <c r="G174" s="49" t="s">
        <v>225</v>
      </c>
      <c r="H174" s="48" t="s">
        <v>279</v>
      </c>
      <c r="I174" s="49"/>
      <c r="J174" s="48" t="s">
        <v>279</v>
      </c>
      <c r="K174" s="49"/>
      <c r="L174" s="48"/>
      <c r="M174" s="49"/>
      <c r="N174" s="167"/>
      <c r="O174" s="167"/>
      <c r="P174" s="185"/>
      <c r="Q174" s="44" t="s">
        <v>17</v>
      </c>
      <c r="R174" s="45">
        <v>3</v>
      </c>
      <c r="S174" s="46">
        <v>3</v>
      </c>
      <c r="T174" s="46">
        <v>0</v>
      </c>
      <c r="U174" s="47">
        <v>0</v>
      </c>
      <c r="V174" s="116"/>
      <c r="W174" s="116"/>
      <c r="X174" s="116"/>
      <c r="Y174" s="116"/>
      <c r="Z174" s="116"/>
      <c r="AA174" s="44" t="s">
        <v>456</v>
      </c>
      <c r="AB174" s="46">
        <v>3</v>
      </c>
      <c r="AC174" s="46">
        <v>0</v>
      </c>
      <c r="AD174" s="46">
        <v>3</v>
      </c>
      <c r="AE174" s="47">
        <v>0</v>
      </c>
    </row>
    <row r="175" spans="1:31" ht="18" customHeight="1">
      <c r="A175" s="182"/>
      <c r="B175" s="6"/>
      <c r="C175" s="7"/>
      <c r="D175" s="6" t="s">
        <v>88</v>
      </c>
      <c r="E175" s="7" t="s">
        <v>87</v>
      </c>
      <c r="F175" s="6"/>
      <c r="G175" s="7"/>
      <c r="H175" s="6" t="s">
        <v>89</v>
      </c>
      <c r="I175" s="17" t="s">
        <v>86</v>
      </c>
      <c r="J175" s="6" t="s">
        <v>17</v>
      </c>
      <c r="K175" s="7" t="s">
        <v>135</v>
      </c>
      <c r="L175" s="6"/>
      <c r="M175" s="7"/>
      <c r="N175" s="167"/>
      <c r="O175" s="167"/>
      <c r="P175" s="185"/>
      <c r="Q175" s="44" t="s">
        <v>79</v>
      </c>
      <c r="R175" s="45">
        <v>4</v>
      </c>
      <c r="S175" s="46">
        <v>3</v>
      </c>
      <c r="T175" s="46">
        <v>1</v>
      </c>
      <c r="U175" s="47">
        <v>0</v>
      </c>
      <c r="V175" s="116"/>
      <c r="W175" s="116"/>
      <c r="X175" s="116"/>
      <c r="Y175" s="116"/>
      <c r="Z175" s="116"/>
      <c r="AA175" s="44" t="s">
        <v>457</v>
      </c>
      <c r="AB175" s="46">
        <v>3</v>
      </c>
      <c r="AC175" s="46">
        <v>3</v>
      </c>
      <c r="AD175" s="46">
        <v>0</v>
      </c>
      <c r="AE175" s="47">
        <v>0</v>
      </c>
    </row>
    <row r="176" spans="1:21" ht="18" customHeight="1" thickBot="1">
      <c r="A176" s="183"/>
      <c r="B176" s="50"/>
      <c r="C176" s="51"/>
      <c r="D176" s="52" t="s">
        <v>279</v>
      </c>
      <c r="E176" s="51" t="s">
        <v>225</v>
      </c>
      <c r="F176" s="50"/>
      <c r="G176" s="51"/>
      <c r="H176" s="52" t="s">
        <v>279</v>
      </c>
      <c r="I176" s="51"/>
      <c r="J176" s="50" t="s">
        <v>279</v>
      </c>
      <c r="K176" s="51"/>
      <c r="L176" s="50"/>
      <c r="M176" s="51"/>
      <c r="N176" s="168"/>
      <c r="O176" s="168"/>
      <c r="P176" s="186"/>
      <c r="Q176" s="44" t="s">
        <v>497</v>
      </c>
      <c r="R176" s="45">
        <v>1</v>
      </c>
      <c r="S176" s="46">
        <v>1</v>
      </c>
      <c r="T176" s="46">
        <v>0</v>
      </c>
      <c r="U176" s="47">
        <v>0</v>
      </c>
    </row>
    <row r="177" spans="1:16" ht="19.5" customHeight="1">
      <c r="A177" s="181" t="s">
        <v>95</v>
      </c>
      <c r="B177" s="4" t="s">
        <v>88</v>
      </c>
      <c r="C177" s="5" t="s">
        <v>271</v>
      </c>
      <c r="D177" s="4" t="s">
        <v>88</v>
      </c>
      <c r="E177" s="5" t="s">
        <v>140</v>
      </c>
      <c r="F177" s="4" t="s">
        <v>88</v>
      </c>
      <c r="G177" s="5" t="s">
        <v>271</v>
      </c>
      <c r="H177" s="4" t="s">
        <v>79</v>
      </c>
      <c r="I177" s="5" t="s">
        <v>274</v>
      </c>
      <c r="J177" s="4" t="s">
        <v>77</v>
      </c>
      <c r="K177" s="5" t="s">
        <v>140</v>
      </c>
      <c r="L177" s="4"/>
      <c r="M177" s="5"/>
      <c r="N177" s="166" t="str">
        <f>VLOOKUP($A177,'Phan ca&amp; Ngay BDhoc'!$B$4:$I$101,4,0)</f>
        <v>Chiều</v>
      </c>
      <c r="O177" s="166" t="str">
        <f>VLOOKUP($A177,'Phan ca&amp; Ngay BDhoc'!$B$4:$I$101,6,0)</f>
        <v>14/9/2016</v>
      </c>
      <c r="P177" s="184" t="str">
        <f>VLOOKUP($A177,'Phan ca&amp; Ngay BDhoc'!$B$4:$I$101,8,0)</f>
        <v>C3-503</v>
      </c>
    </row>
    <row r="178" spans="1:16" ht="19.5" customHeight="1">
      <c r="A178" s="182"/>
      <c r="B178" s="48" t="s">
        <v>279</v>
      </c>
      <c r="C178" s="49" t="s">
        <v>226</v>
      </c>
      <c r="D178" s="48" t="s">
        <v>279</v>
      </c>
      <c r="E178" s="49" t="s">
        <v>226</v>
      </c>
      <c r="F178" s="48" t="s">
        <v>279</v>
      </c>
      <c r="G178" s="49" t="s">
        <v>418</v>
      </c>
      <c r="H178" s="48" t="s">
        <v>279</v>
      </c>
      <c r="I178" s="49"/>
      <c r="J178" s="48" t="s">
        <v>279</v>
      </c>
      <c r="K178" s="49"/>
      <c r="L178" s="48"/>
      <c r="M178" s="49"/>
      <c r="N178" s="167"/>
      <c r="O178" s="167"/>
      <c r="P178" s="185"/>
    </row>
    <row r="179" spans="1:16" ht="18" customHeight="1">
      <c r="A179" s="182"/>
      <c r="B179" s="6"/>
      <c r="C179" s="7"/>
      <c r="D179" s="6" t="s">
        <v>88</v>
      </c>
      <c r="E179" s="7" t="s">
        <v>86</v>
      </c>
      <c r="F179" s="6"/>
      <c r="G179" s="7"/>
      <c r="H179" s="6" t="s">
        <v>89</v>
      </c>
      <c r="I179" s="17" t="s">
        <v>87</v>
      </c>
      <c r="J179" s="6" t="s">
        <v>17</v>
      </c>
      <c r="K179" s="7" t="s">
        <v>136</v>
      </c>
      <c r="L179" s="6"/>
      <c r="M179" s="7"/>
      <c r="N179" s="167"/>
      <c r="O179" s="167"/>
      <c r="P179" s="185"/>
    </row>
    <row r="180" spans="1:16" ht="18" customHeight="1" thickBot="1">
      <c r="A180" s="183"/>
      <c r="B180" s="50"/>
      <c r="C180" s="51"/>
      <c r="D180" s="52" t="s">
        <v>279</v>
      </c>
      <c r="E180" s="51" t="s">
        <v>418</v>
      </c>
      <c r="F180" s="50"/>
      <c r="G180" s="51"/>
      <c r="H180" s="52" t="s">
        <v>279</v>
      </c>
      <c r="I180" s="51"/>
      <c r="J180" s="50" t="s">
        <v>279</v>
      </c>
      <c r="K180" s="51"/>
      <c r="L180" s="50"/>
      <c r="M180" s="51"/>
      <c r="N180" s="168"/>
      <c r="O180" s="168"/>
      <c r="P180" s="186"/>
    </row>
    <row r="181" spans="1:31" ht="19.5" customHeight="1">
      <c r="A181" s="181" t="s">
        <v>58</v>
      </c>
      <c r="B181" s="4" t="s">
        <v>81</v>
      </c>
      <c r="C181" s="5" t="s">
        <v>271</v>
      </c>
      <c r="D181" s="4" t="s">
        <v>17</v>
      </c>
      <c r="E181" s="5" t="s">
        <v>271</v>
      </c>
      <c r="F181" s="4"/>
      <c r="G181" s="5"/>
      <c r="H181" s="4" t="s">
        <v>79</v>
      </c>
      <c r="I181" s="5" t="s">
        <v>274</v>
      </c>
      <c r="J181" s="4" t="s">
        <v>317</v>
      </c>
      <c r="K181" s="5" t="s">
        <v>140</v>
      </c>
      <c r="L181" s="4" t="s">
        <v>317</v>
      </c>
      <c r="M181" s="5" t="s">
        <v>140</v>
      </c>
      <c r="N181" s="166" t="str">
        <f>VLOOKUP($A181,'Phan ca&amp; Ngay BDhoc'!$B$4:$I$101,4,0)</f>
        <v>Chiều</v>
      </c>
      <c r="O181" s="166" t="str">
        <f>VLOOKUP($A181,'Phan ca&amp; Ngay BDhoc'!$B$4:$I$101,6,0)</f>
        <v>14/9/2016</v>
      </c>
      <c r="P181" s="184" t="str">
        <f>VLOOKUP($A181,'Phan ca&amp; Ngay BDhoc'!$B$4:$I$101,8,0)</f>
        <v>C3-501</v>
      </c>
      <c r="Q181" s="44" t="s">
        <v>317</v>
      </c>
      <c r="R181" s="45">
        <v>5</v>
      </c>
      <c r="S181" s="46">
        <v>5</v>
      </c>
      <c r="T181" s="46">
        <v>0</v>
      </c>
      <c r="U181" s="47">
        <v>0</v>
      </c>
      <c r="V181" s="44" t="s">
        <v>89</v>
      </c>
      <c r="W181" s="45">
        <v>1</v>
      </c>
      <c r="X181" s="46">
        <v>0</v>
      </c>
      <c r="Y181" s="46">
        <v>1</v>
      </c>
      <c r="Z181" s="47">
        <v>0</v>
      </c>
      <c r="AA181" s="44" t="s">
        <v>455</v>
      </c>
      <c r="AB181" s="46">
        <v>2</v>
      </c>
      <c r="AC181" s="46">
        <v>2</v>
      </c>
      <c r="AD181" s="46">
        <v>0</v>
      </c>
      <c r="AE181" s="47">
        <v>0</v>
      </c>
    </row>
    <row r="182" spans="1:31" ht="18" customHeight="1">
      <c r="A182" s="182"/>
      <c r="B182" s="48" t="s">
        <v>279</v>
      </c>
      <c r="C182" s="49"/>
      <c r="D182" s="48" t="s">
        <v>279</v>
      </c>
      <c r="E182" s="49"/>
      <c r="F182" s="48"/>
      <c r="G182" s="49"/>
      <c r="H182" s="48" t="s">
        <v>279</v>
      </c>
      <c r="I182" s="49"/>
      <c r="J182" s="48" t="s">
        <v>320</v>
      </c>
      <c r="K182" s="68" t="s">
        <v>212</v>
      </c>
      <c r="L182" s="48" t="s">
        <v>320</v>
      </c>
      <c r="M182" s="68" t="s">
        <v>212</v>
      </c>
      <c r="N182" s="167"/>
      <c r="O182" s="167"/>
      <c r="P182" s="185"/>
      <c r="Q182" s="44" t="s">
        <v>17</v>
      </c>
      <c r="R182" s="45">
        <v>3</v>
      </c>
      <c r="S182" s="46">
        <v>3</v>
      </c>
      <c r="T182" s="46">
        <v>0</v>
      </c>
      <c r="U182" s="47">
        <v>0</v>
      </c>
      <c r="V182" s="116"/>
      <c r="W182" s="116"/>
      <c r="X182" s="116"/>
      <c r="Y182" s="116"/>
      <c r="Z182" s="116"/>
      <c r="AA182" s="44" t="s">
        <v>456</v>
      </c>
      <c r="AB182" s="46">
        <v>3</v>
      </c>
      <c r="AC182" s="46">
        <v>0</v>
      </c>
      <c r="AD182" s="46">
        <v>3</v>
      </c>
      <c r="AE182" s="47">
        <v>0</v>
      </c>
    </row>
    <row r="183" spans="1:31" ht="18" customHeight="1">
      <c r="A183" s="182"/>
      <c r="B183" s="6"/>
      <c r="C183" s="7"/>
      <c r="D183" s="6"/>
      <c r="E183" s="7"/>
      <c r="F183" s="6"/>
      <c r="G183" s="7"/>
      <c r="H183" s="6"/>
      <c r="I183" s="7"/>
      <c r="J183" s="6" t="s">
        <v>317</v>
      </c>
      <c r="K183" s="7" t="s">
        <v>86</v>
      </c>
      <c r="L183" s="6" t="s">
        <v>317</v>
      </c>
      <c r="M183" s="7" t="s">
        <v>86</v>
      </c>
      <c r="N183" s="167"/>
      <c r="O183" s="167"/>
      <c r="P183" s="185"/>
      <c r="Q183" s="44" t="s">
        <v>79</v>
      </c>
      <c r="R183" s="45">
        <v>4</v>
      </c>
      <c r="S183" s="46">
        <v>3</v>
      </c>
      <c r="T183" s="46">
        <v>1</v>
      </c>
      <c r="U183" s="47">
        <v>0</v>
      </c>
      <c r="V183" s="116"/>
      <c r="W183" s="116"/>
      <c r="X183" s="116"/>
      <c r="Y183" s="116"/>
      <c r="Z183" s="116"/>
      <c r="AA183" s="44" t="s">
        <v>457</v>
      </c>
      <c r="AB183" s="46">
        <v>3</v>
      </c>
      <c r="AC183" s="46">
        <v>3</v>
      </c>
      <c r="AD183" s="46">
        <v>0</v>
      </c>
      <c r="AE183" s="47">
        <v>0</v>
      </c>
    </row>
    <row r="184" spans="1:28" ht="18" customHeight="1">
      <c r="A184" s="182"/>
      <c r="B184" s="69"/>
      <c r="C184" s="70"/>
      <c r="D184" s="69"/>
      <c r="E184" s="70"/>
      <c r="F184" s="69"/>
      <c r="G184" s="70"/>
      <c r="H184" s="69"/>
      <c r="I184" s="70"/>
      <c r="J184" s="48" t="s">
        <v>320</v>
      </c>
      <c r="K184" s="55" t="s">
        <v>213</v>
      </c>
      <c r="L184" s="48" t="s">
        <v>320</v>
      </c>
      <c r="M184" s="55" t="s">
        <v>213</v>
      </c>
      <c r="N184" s="167"/>
      <c r="O184" s="167"/>
      <c r="P184" s="185"/>
      <c r="Q184" s="44" t="s">
        <v>81</v>
      </c>
      <c r="R184" s="45">
        <v>3</v>
      </c>
      <c r="S184" s="46">
        <v>2</v>
      </c>
      <c r="T184" s="46">
        <v>1</v>
      </c>
      <c r="U184" s="47">
        <v>0</v>
      </c>
      <c r="V184" s="116"/>
      <c r="W184" s="116"/>
      <c r="X184" s="116"/>
      <c r="Y184" s="116"/>
      <c r="Z184" s="116"/>
      <c r="AA184" s="116"/>
      <c r="AB184" s="35"/>
    </row>
    <row r="185" spans="1:16" ht="19.5" customHeight="1">
      <c r="A185" s="182"/>
      <c r="B185" s="6"/>
      <c r="C185" s="7"/>
      <c r="D185" s="6" t="s">
        <v>89</v>
      </c>
      <c r="E185" s="17" t="s">
        <v>329</v>
      </c>
      <c r="F185" s="6"/>
      <c r="G185" s="7"/>
      <c r="H185" s="6"/>
      <c r="I185" s="7"/>
      <c r="J185" s="6" t="s">
        <v>317</v>
      </c>
      <c r="K185" s="7" t="s">
        <v>140</v>
      </c>
      <c r="L185" s="6" t="s">
        <v>317</v>
      </c>
      <c r="M185" s="7" t="s">
        <v>140</v>
      </c>
      <c r="N185" s="167"/>
      <c r="O185" s="167"/>
      <c r="P185" s="185"/>
    </row>
    <row r="186" spans="1:16" ht="18" customHeight="1" thickBot="1">
      <c r="A186" s="183"/>
      <c r="B186" s="50"/>
      <c r="C186" s="51"/>
      <c r="D186" s="52" t="s">
        <v>279</v>
      </c>
      <c r="E186" s="51"/>
      <c r="F186" s="50"/>
      <c r="G186" s="51"/>
      <c r="H186" s="50"/>
      <c r="I186" s="51"/>
      <c r="J186" s="48" t="s">
        <v>325</v>
      </c>
      <c r="K186" s="71" t="s">
        <v>318</v>
      </c>
      <c r="L186" s="48" t="s">
        <v>325</v>
      </c>
      <c r="M186" s="71" t="s">
        <v>318</v>
      </c>
      <c r="N186" s="168"/>
      <c r="O186" s="168"/>
      <c r="P186" s="186"/>
    </row>
    <row r="187" spans="1:16" ht="19.5" customHeight="1">
      <c r="A187" s="181" t="s">
        <v>59</v>
      </c>
      <c r="B187" s="4" t="s">
        <v>81</v>
      </c>
      <c r="C187" s="5" t="s">
        <v>268</v>
      </c>
      <c r="D187" s="4" t="s">
        <v>17</v>
      </c>
      <c r="E187" s="5" t="s">
        <v>268</v>
      </c>
      <c r="F187" s="4"/>
      <c r="G187" s="5"/>
      <c r="H187" s="4" t="s">
        <v>79</v>
      </c>
      <c r="I187" s="5" t="s">
        <v>270</v>
      </c>
      <c r="J187" s="4" t="s">
        <v>317</v>
      </c>
      <c r="K187" s="5" t="s">
        <v>139</v>
      </c>
      <c r="L187" s="4" t="s">
        <v>317</v>
      </c>
      <c r="M187" s="5" t="s">
        <v>139</v>
      </c>
      <c r="N187" s="166" t="str">
        <f>VLOOKUP($A187,'Phan ca&amp; Ngay BDhoc'!$B$4:$I$101,4,0)</f>
        <v>Sáng</v>
      </c>
      <c r="O187" s="166" t="str">
        <f>VLOOKUP($A187,'Phan ca&amp; Ngay BDhoc'!$B$4:$I$101,6,0)</f>
        <v>14/9/2016</v>
      </c>
      <c r="P187" s="184" t="str">
        <f>VLOOKUP($A187,'Phan ca&amp; Ngay BDhoc'!$B$4:$I$101,8,0)</f>
        <v>C3-501</v>
      </c>
    </row>
    <row r="188" spans="1:16" ht="18" customHeight="1">
      <c r="A188" s="182"/>
      <c r="B188" s="48" t="s">
        <v>279</v>
      </c>
      <c r="C188" s="49"/>
      <c r="D188" s="48" t="s">
        <v>279</v>
      </c>
      <c r="E188" s="49"/>
      <c r="F188" s="48"/>
      <c r="G188" s="49"/>
      <c r="H188" s="48" t="s">
        <v>279</v>
      </c>
      <c r="I188" s="49"/>
      <c r="J188" s="48" t="s">
        <v>320</v>
      </c>
      <c r="K188" s="68" t="s">
        <v>214</v>
      </c>
      <c r="L188" s="48" t="s">
        <v>320</v>
      </c>
      <c r="M188" s="68" t="s">
        <v>214</v>
      </c>
      <c r="N188" s="167"/>
      <c r="O188" s="167"/>
      <c r="P188" s="185"/>
    </row>
    <row r="189" spans="1:16" ht="18" customHeight="1">
      <c r="A189" s="182"/>
      <c r="B189" s="6"/>
      <c r="C189" s="7"/>
      <c r="D189" s="6"/>
      <c r="E189" s="7"/>
      <c r="F189" s="6"/>
      <c r="G189" s="7"/>
      <c r="H189" s="6"/>
      <c r="I189" s="7"/>
      <c r="J189" s="6" t="s">
        <v>317</v>
      </c>
      <c r="K189" s="7" t="s">
        <v>87</v>
      </c>
      <c r="L189" s="6" t="s">
        <v>317</v>
      </c>
      <c r="M189" s="7" t="s">
        <v>87</v>
      </c>
      <c r="N189" s="167"/>
      <c r="O189" s="167"/>
      <c r="P189" s="185"/>
    </row>
    <row r="190" spans="1:16" ht="18" customHeight="1">
      <c r="A190" s="182"/>
      <c r="B190" s="69"/>
      <c r="C190" s="70"/>
      <c r="D190" s="69"/>
      <c r="E190" s="70"/>
      <c r="F190" s="69"/>
      <c r="G190" s="70"/>
      <c r="H190" s="69"/>
      <c r="I190" s="70"/>
      <c r="J190" s="48" t="s">
        <v>320</v>
      </c>
      <c r="K190" s="55" t="s">
        <v>215</v>
      </c>
      <c r="L190" s="48" t="s">
        <v>320</v>
      </c>
      <c r="M190" s="55" t="s">
        <v>215</v>
      </c>
      <c r="N190" s="167"/>
      <c r="O190" s="167"/>
      <c r="P190" s="185"/>
    </row>
    <row r="191" spans="1:16" ht="19.5" customHeight="1">
      <c r="A191" s="182"/>
      <c r="B191" s="6"/>
      <c r="C191" s="7"/>
      <c r="D191" s="6" t="s">
        <v>89</v>
      </c>
      <c r="E191" s="17" t="s">
        <v>140</v>
      </c>
      <c r="F191" s="6"/>
      <c r="G191" s="7"/>
      <c r="H191" s="6"/>
      <c r="I191" s="7"/>
      <c r="J191" s="6" t="s">
        <v>317</v>
      </c>
      <c r="K191" s="7" t="s">
        <v>139</v>
      </c>
      <c r="L191" s="6" t="s">
        <v>317</v>
      </c>
      <c r="M191" s="7" t="s">
        <v>139</v>
      </c>
      <c r="N191" s="167"/>
      <c r="O191" s="167"/>
      <c r="P191" s="185"/>
    </row>
    <row r="192" spans="1:16" ht="18" customHeight="1" thickBot="1">
      <c r="A192" s="183"/>
      <c r="B192" s="50"/>
      <c r="C192" s="51"/>
      <c r="D192" s="48" t="s">
        <v>279</v>
      </c>
      <c r="E192" s="51"/>
      <c r="F192" s="50"/>
      <c r="G192" s="51"/>
      <c r="H192" s="50"/>
      <c r="I192" s="51"/>
      <c r="J192" s="48" t="s">
        <v>325</v>
      </c>
      <c r="K192" s="71" t="s">
        <v>319</v>
      </c>
      <c r="L192" s="48" t="s">
        <v>325</v>
      </c>
      <c r="M192" s="71" t="s">
        <v>319</v>
      </c>
      <c r="N192" s="168"/>
      <c r="O192" s="168"/>
      <c r="P192" s="186"/>
    </row>
    <row r="193" spans="1:31" s="9" customFormat="1" ht="19.5" customHeight="1">
      <c r="A193" s="181" t="s">
        <v>60</v>
      </c>
      <c r="B193" s="4" t="s">
        <v>317</v>
      </c>
      <c r="C193" s="5" t="s">
        <v>140</v>
      </c>
      <c r="D193" s="4" t="s">
        <v>317</v>
      </c>
      <c r="E193" s="5" t="s">
        <v>140</v>
      </c>
      <c r="F193" s="4" t="s">
        <v>81</v>
      </c>
      <c r="G193" s="5" t="s">
        <v>274</v>
      </c>
      <c r="H193" s="4"/>
      <c r="I193" s="5"/>
      <c r="J193" s="4" t="s">
        <v>79</v>
      </c>
      <c r="K193" s="5" t="s">
        <v>274</v>
      </c>
      <c r="L193" s="4" t="s">
        <v>17</v>
      </c>
      <c r="M193" s="5" t="s">
        <v>271</v>
      </c>
      <c r="N193" s="166" t="str">
        <f>VLOOKUP($A193,'Phan ca&amp; Ngay BDhoc'!$B$4:$I$101,4,0)</f>
        <v>Chiều</v>
      </c>
      <c r="O193" s="166" t="str">
        <f>VLOOKUP($A193,'Phan ca&amp; Ngay BDhoc'!$B$4:$I$101,6,0)</f>
        <v>14/9/2016</v>
      </c>
      <c r="P193" s="184" t="str">
        <f>VLOOKUP($A193,'Phan ca&amp; Ngay BDhoc'!$B$4:$I$101,8,0)</f>
        <v>C3-501</v>
      </c>
      <c r="AB193"/>
      <c r="AC193"/>
      <c r="AD193"/>
      <c r="AE193"/>
    </row>
    <row r="194" spans="1:31" s="9" customFormat="1" ht="18" customHeight="1">
      <c r="A194" s="182"/>
      <c r="B194" s="48" t="s">
        <v>320</v>
      </c>
      <c r="C194" s="68" t="s">
        <v>323</v>
      </c>
      <c r="D194" s="48" t="s">
        <v>320</v>
      </c>
      <c r="E194" s="68" t="s">
        <v>323</v>
      </c>
      <c r="F194" s="48" t="s">
        <v>279</v>
      </c>
      <c r="G194" s="49"/>
      <c r="H194" s="48"/>
      <c r="I194" s="49"/>
      <c r="J194" s="48" t="s">
        <v>279</v>
      </c>
      <c r="K194" s="49"/>
      <c r="L194" s="48" t="s">
        <v>279</v>
      </c>
      <c r="M194" s="49"/>
      <c r="N194" s="167"/>
      <c r="O194" s="167"/>
      <c r="P194" s="185"/>
      <c r="AB194"/>
      <c r="AC194"/>
      <c r="AD194"/>
      <c r="AE194"/>
    </row>
    <row r="195" spans="1:31" s="9" customFormat="1" ht="18" customHeight="1">
      <c r="A195" s="182"/>
      <c r="B195" s="6" t="s">
        <v>317</v>
      </c>
      <c r="C195" s="7" t="s">
        <v>86</v>
      </c>
      <c r="D195" s="6" t="s">
        <v>317</v>
      </c>
      <c r="E195" s="7" t="s">
        <v>86</v>
      </c>
      <c r="F195" s="6"/>
      <c r="G195" s="7"/>
      <c r="H195" s="6"/>
      <c r="I195" s="7"/>
      <c r="J195" s="6"/>
      <c r="K195" s="7"/>
      <c r="L195" s="6"/>
      <c r="M195" s="7"/>
      <c r="N195" s="167"/>
      <c r="O195" s="167"/>
      <c r="P195" s="185"/>
      <c r="AB195"/>
      <c r="AC195"/>
      <c r="AD195"/>
      <c r="AE195"/>
    </row>
    <row r="196" spans="1:31" s="9" customFormat="1" ht="18" customHeight="1">
      <c r="A196" s="182"/>
      <c r="B196" s="48" t="s">
        <v>320</v>
      </c>
      <c r="C196" s="55" t="s">
        <v>321</v>
      </c>
      <c r="D196" s="48" t="s">
        <v>320</v>
      </c>
      <c r="E196" s="55" t="s">
        <v>321</v>
      </c>
      <c r="F196" s="69"/>
      <c r="G196" s="70"/>
      <c r="H196" s="69"/>
      <c r="I196" s="70"/>
      <c r="J196" s="69"/>
      <c r="K196" s="70"/>
      <c r="L196" s="69"/>
      <c r="M196" s="70"/>
      <c r="N196" s="167"/>
      <c r="O196" s="167"/>
      <c r="P196" s="185"/>
      <c r="AB196"/>
      <c r="AC196"/>
      <c r="AD196"/>
      <c r="AE196"/>
    </row>
    <row r="197" spans="1:31" s="9" customFormat="1" ht="19.5" customHeight="1">
      <c r="A197" s="182"/>
      <c r="B197" s="6" t="s">
        <v>317</v>
      </c>
      <c r="C197" s="7" t="s">
        <v>140</v>
      </c>
      <c r="D197" s="6" t="s">
        <v>317</v>
      </c>
      <c r="E197" s="7" t="s">
        <v>140</v>
      </c>
      <c r="F197" s="6" t="s">
        <v>89</v>
      </c>
      <c r="G197" s="17" t="s">
        <v>329</v>
      </c>
      <c r="H197" s="6"/>
      <c r="I197" s="7"/>
      <c r="J197" s="6"/>
      <c r="K197" s="7"/>
      <c r="L197" s="6"/>
      <c r="M197" s="7"/>
      <c r="N197" s="167"/>
      <c r="O197" s="167"/>
      <c r="P197" s="185"/>
      <c r="AB197"/>
      <c r="AC197"/>
      <c r="AD197"/>
      <c r="AE197"/>
    </row>
    <row r="198" spans="1:31" s="9" customFormat="1" ht="18" customHeight="1" thickBot="1">
      <c r="A198" s="183"/>
      <c r="B198" s="48" t="s">
        <v>325</v>
      </c>
      <c r="C198" s="71" t="s">
        <v>322</v>
      </c>
      <c r="D198" s="48" t="s">
        <v>325</v>
      </c>
      <c r="E198" s="71" t="s">
        <v>322</v>
      </c>
      <c r="F198" s="48" t="s">
        <v>279</v>
      </c>
      <c r="G198" s="51"/>
      <c r="H198" s="50"/>
      <c r="I198" s="51"/>
      <c r="J198" s="50"/>
      <c r="K198" s="51"/>
      <c r="L198" s="50"/>
      <c r="M198" s="51"/>
      <c r="N198" s="168"/>
      <c r="O198" s="168"/>
      <c r="P198" s="186"/>
      <c r="AB198"/>
      <c r="AC198"/>
      <c r="AD198"/>
      <c r="AE198"/>
    </row>
    <row r="199" spans="1:31" s="9" customFormat="1" ht="19.5" customHeight="1">
      <c r="A199" s="181" t="s">
        <v>61</v>
      </c>
      <c r="B199" s="4" t="s">
        <v>317</v>
      </c>
      <c r="C199" s="5" t="s">
        <v>139</v>
      </c>
      <c r="D199" s="4" t="s">
        <v>317</v>
      </c>
      <c r="E199" s="5" t="s">
        <v>139</v>
      </c>
      <c r="F199" s="4" t="s">
        <v>81</v>
      </c>
      <c r="G199" s="5" t="s">
        <v>270</v>
      </c>
      <c r="H199" s="4"/>
      <c r="I199" s="5"/>
      <c r="J199" s="4" t="s">
        <v>79</v>
      </c>
      <c r="K199" s="5" t="s">
        <v>270</v>
      </c>
      <c r="L199" s="4" t="s">
        <v>17</v>
      </c>
      <c r="M199" s="5" t="s">
        <v>268</v>
      </c>
      <c r="N199" s="166" t="str">
        <f>VLOOKUP($A199,'Phan ca&amp; Ngay BDhoc'!$B$4:$I$101,4,0)</f>
        <v>Sáng</v>
      </c>
      <c r="O199" s="166" t="str">
        <f>VLOOKUP($A199,'Phan ca&amp; Ngay BDhoc'!$B$4:$I$101,6,0)</f>
        <v>14/9/2016</v>
      </c>
      <c r="P199" s="184" t="str">
        <f>VLOOKUP($A199,'Phan ca&amp; Ngay BDhoc'!$B$4:$I$101,8,0)</f>
        <v>C3-501</v>
      </c>
      <c r="AB199"/>
      <c r="AC199"/>
      <c r="AD199"/>
      <c r="AE199"/>
    </row>
    <row r="200" spans="1:31" s="9" customFormat="1" ht="18" customHeight="1">
      <c r="A200" s="182"/>
      <c r="B200" s="48" t="s">
        <v>320</v>
      </c>
      <c r="C200" s="68" t="s">
        <v>216</v>
      </c>
      <c r="D200" s="48" t="s">
        <v>320</v>
      </c>
      <c r="E200" s="68" t="s">
        <v>216</v>
      </c>
      <c r="F200" s="48" t="s">
        <v>279</v>
      </c>
      <c r="G200" s="49"/>
      <c r="H200" s="48"/>
      <c r="I200" s="49"/>
      <c r="J200" s="48" t="s">
        <v>279</v>
      </c>
      <c r="K200" s="49"/>
      <c r="L200" s="48" t="s">
        <v>279</v>
      </c>
      <c r="M200" s="49"/>
      <c r="N200" s="167"/>
      <c r="O200" s="167"/>
      <c r="P200" s="185"/>
      <c r="AB200"/>
      <c r="AC200"/>
      <c r="AD200"/>
      <c r="AE200"/>
    </row>
    <row r="201" spans="1:31" s="9" customFormat="1" ht="18" customHeight="1">
      <c r="A201" s="182"/>
      <c r="B201" s="6" t="s">
        <v>317</v>
      </c>
      <c r="C201" s="7" t="s">
        <v>87</v>
      </c>
      <c r="D201" s="6" t="s">
        <v>317</v>
      </c>
      <c r="E201" s="7" t="s">
        <v>87</v>
      </c>
      <c r="F201" s="6"/>
      <c r="G201" s="7"/>
      <c r="H201" s="6"/>
      <c r="I201" s="7"/>
      <c r="J201" s="6"/>
      <c r="K201" s="7"/>
      <c r="L201" s="6"/>
      <c r="M201" s="7"/>
      <c r="N201" s="167"/>
      <c r="O201" s="167"/>
      <c r="P201" s="185"/>
      <c r="AB201"/>
      <c r="AC201"/>
      <c r="AD201"/>
      <c r="AE201"/>
    </row>
    <row r="202" spans="1:31" s="9" customFormat="1" ht="18" customHeight="1">
      <c r="A202" s="182"/>
      <c r="B202" s="48" t="s">
        <v>320</v>
      </c>
      <c r="C202" s="55" t="s">
        <v>217</v>
      </c>
      <c r="D202" s="48" t="s">
        <v>320</v>
      </c>
      <c r="E202" s="55" t="s">
        <v>217</v>
      </c>
      <c r="F202" s="69"/>
      <c r="G202" s="70"/>
      <c r="H202" s="69"/>
      <c r="I202" s="70"/>
      <c r="J202" s="69"/>
      <c r="K202" s="70"/>
      <c r="L202" s="69"/>
      <c r="M202" s="70"/>
      <c r="N202" s="167"/>
      <c r="O202" s="167"/>
      <c r="P202" s="185"/>
      <c r="AB202"/>
      <c r="AC202"/>
      <c r="AD202"/>
      <c r="AE202"/>
    </row>
    <row r="203" spans="1:31" s="9" customFormat="1" ht="19.5" customHeight="1">
      <c r="A203" s="182"/>
      <c r="B203" s="6" t="s">
        <v>317</v>
      </c>
      <c r="C203" s="7" t="s">
        <v>139</v>
      </c>
      <c r="D203" s="6" t="s">
        <v>317</v>
      </c>
      <c r="E203" s="7" t="s">
        <v>139</v>
      </c>
      <c r="F203" s="6" t="s">
        <v>89</v>
      </c>
      <c r="G203" s="17" t="s">
        <v>140</v>
      </c>
      <c r="H203" s="6"/>
      <c r="I203" s="7"/>
      <c r="J203" s="6"/>
      <c r="K203" s="7"/>
      <c r="L203" s="6"/>
      <c r="M203" s="7"/>
      <c r="N203" s="167"/>
      <c r="O203" s="167"/>
      <c r="P203" s="185"/>
      <c r="AB203"/>
      <c r="AC203"/>
      <c r="AD203"/>
      <c r="AE203"/>
    </row>
    <row r="204" spans="1:31" s="9" customFormat="1" ht="18" customHeight="1" thickBot="1">
      <c r="A204" s="183"/>
      <c r="B204" s="48" t="s">
        <v>325</v>
      </c>
      <c r="C204" s="71" t="s">
        <v>324</v>
      </c>
      <c r="D204" s="48" t="s">
        <v>325</v>
      </c>
      <c r="E204" s="71" t="s">
        <v>324</v>
      </c>
      <c r="F204" s="48" t="s">
        <v>279</v>
      </c>
      <c r="G204" s="51"/>
      <c r="H204" s="50"/>
      <c r="I204" s="51"/>
      <c r="J204" s="50"/>
      <c r="K204" s="51"/>
      <c r="L204" s="50"/>
      <c r="M204" s="51"/>
      <c r="N204" s="168"/>
      <c r="O204" s="168"/>
      <c r="P204" s="186"/>
      <c r="AB204"/>
      <c r="AC204"/>
      <c r="AD204"/>
      <c r="AE204"/>
    </row>
    <row r="205" spans="1:31" s="9" customFormat="1" ht="19.5" customHeight="1">
      <c r="A205" s="181" t="s">
        <v>62</v>
      </c>
      <c r="B205" s="4" t="s">
        <v>79</v>
      </c>
      <c r="C205" s="5" t="s">
        <v>274</v>
      </c>
      <c r="D205" s="4" t="s">
        <v>17</v>
      </c>
      <c r="E205" s="5" t="s">
        <v>271</v>
      </c>
      <c r="F205" s="4" t="s">
        <v>317</v>
      </c>
      <c r="G205" s="5" t="s">
        <v>140</v>
      </c>
      <c r="H205" s="4" t="s">
        <v>317</v>
      </c>
      <c r="I205" s="5" t="s">
        <v>140</v>
      </c>
      <c r="J205" s="4"/>
      <c r="K205" s="5"/>
      <c r="L205" s="4" t="s">
        <v>81</v>
      </c>
      <c r="M205" s="5" t="s">
        <v>271</v>
      </c>
      <c r="N205" s="166" t="str">
        <f>VLOOKUP($A205,'Phan ca&amp; Ngay BDhoc'!$B$4:$I$101,4,0)</f>
        <v>Chiều</v>
      </c>
      <c r="O205" s="166" t="str">
        <f>VLOOKUP($A205,'Phan ca&amp; Ngay BDhoc'!$B$4:$I$101,6,0)</f>
        <v>14/9/2016</v>
      </c>
      <c r="P205" s="184" t="str">
        <f>VLOOKUP($A205,'Phan ca&amp; Ngay BDhoc'!$B$4:$I$101,8,0)</f>
        <v>C3-502</v>
      </c>
      <c r="AB205"/>
      <c r="AC205"/>
      <c r="AD205"/>
      <c r="AE205"/>
    </row>
    <row r="206" spans="1:31" s="9" customFormat="1" ht="18" customHeight="1">
      <c r="A206" s="182"/>
      <c r="B206" s="48" t="s">
        <v>279</v>
      </c>
      <c r="C206" s="49"/>
      <c r="D206" s="48" t="s">
        <v>279</v>
      </c>
      <c r="E206" s="49"/>
      <c r="F206" s="48" t="s">
        <v>320</v>
      </c>
      <c r="G206" s="68" t="s">
        <v>218</v>
      </c>
      <c r="H206" s="48" t="s">
        <v>320</v>
      </c>
      <c r="I206" s="68" t="s">
        <v>218</v>
      </c>
      <c r="J206" s="48"/>
      <c r="K206" s="49"/>
      <c r="L206" s="48" t="s">
        <v>279</v>
      </c>
      <c r="M206" s="49"/>
      <c r="N206" s="167"/>
      <c r="O206" s="167"/>
      <c r="P206" s="185"/>
      <c r="AB206"/>
      <c r="AC206"/>
      <c r="AD206"/>
      <c r="AE206"/>
    </row>
    <row r="207" spans="1:31" s="9" customFormat="1" ht="18" customHeight="1">
      <c r="A207" s="182"/>
      <c r="B207" s="6"/>
      <c r="C207" s="7"/>
      <c r="D207" s="6"/>
      <c r="E207" s="7"/>
      <c r="F207" s="6" t="s">
        <v>317</v>
      </c>
      <c r="G207" s="7" t="s">
        <v>86</v>
      </c>
      <c r="H207" s="6" t="s">
        <v>317</v>
      </c>
      <c r="I207" s="7" t="s">
        <v>86</v>
      </c>
      <c r="J207" s="6"/>
      <c r="K207" s="7"/>
      <c r="L207" s="6"/>
      <c r="M207" s="7"/>
      <c r="N207" s="167"/>
      <c r="O207" s="167"/>
      <c r="P207" s="185"/>
      <c r="AB207"/>
      <c r="AC207"/>
      <c r="AD207"/>
      <c r="AE207"/>
    </row>
    <row r="208" spans="1:16" s="9" customFormat="1" ht="18" customHeight="1">
      <c r="A208" s="182"/>
      <c r="B208" s="69"/>
      <c r="C208" s="70"/>
      <c r="D208" s="69"/>
      <c r="E208" s="70"/>
      <c r="F208" s="48" t="s">
        <v>320</v>
      </c>
      <c r="G208" s="55" t="s">
        <v>219</v>
      </c>
      <c r="H208" s="48" t="s">
        <v>320</v>
      </c>
      <c r="I208" s="55" t="s">
        <v>219</v>
      </c>
      <c r="J208" s="69"/>
      <c r="K208" s="70"/>
      <c r="L208" s="69"/>
      <c r="M208" s="70"/>
      <c r="N208" s="167"/>
      <c r="O208" s="167"/>
      <c r="P208" s="185"/>
    </row>
    <row r="209" spans="1:16" s="9" customFormat="1" ht="18" customHeight="1">
      <c r="A209" s="182"/>
      <c r="B209" s="6"/>
      <c r="C209" s="7"/>
      <c r="D209" s="6" t="s">
        <v>89</v>
      </c>
      <c r="E209" s="17" t="s">
        <v>87</v>
      </c>
      <c r="F209" s="6" t="s">
        <v>317</v>
      </c>
      <c r="G209" s="7" t="s">
        <v>140</v>
      </c>
      <c r="H209" s="6" t="s">
        <v>317</v>
      </c>
      <c r="I209" s="7" t="s">
        <v>140</v>
      </c>
      <c r="J209" s="6"/>
      <c r="K209" s="7"/>
      <c r="L209" s="6"/>
      <c r="M209" s="7"/>
      <c r="N209" s="167"/>
      <c r="O209" s="167"/>
      <c r="P209" s="185"/>
    </row>
    <row r="210" spans="1:16" s="9" customFormat="1" ht="18" customHeight="1" thickBot="1">
      <c r="A210" s="183"/>
      <c r="B210" s="69"/>
      <c r="C210" s="70"/>
      <c r="D210" s="48" t="s">
        <v>279</v>
      </c>
      <c r="E210" s="51"/>
      <c r="F210" s="48" t="s">
        <v>325</v>
      </c>
      <c r="G210" s="71" t="s">
        <v>326</v>
      </c>
      <c r="H210" s="48" t="s">
        <v>325</v>
      </c>
      <c r="I210" s="71" t="s">
        <v>326</v>
      </c>
      <c r="J210" s="50"/>
      <c r="K210" s="51"/>
      <c r="L210" s="69"/>
      <c r="M210" s="70"/>
      <c r="N210" s="168"/>
      <c r="O210" s="168"/>
      <c r="P210" s="186"/>
    </row>
    <row r="211" spans="1:16" s="9" customFormat="1" ht="19.5" customHeight="1">
      <c r="A211" s="181" t="s">
        <v>72</v>
      </c>
      <c r="B211" s="4" t="s">
        <v>79</v>
      </c>
      <c r="C211" s="5" t="s">
        <v>270</v>
      </c>
      <c r="D211" s="4" t="s">
        <v>17</v>
      </c>
      <c r="E211" s="5" t="s">
        <v>268</v>
      </c>
      <c r="F211" s="4" t="s">
        <v>317</v>
      </c>
      <c r="G211" s="5" t="s">
        <v>139</v>
      </c>
      <c r="H211" s="4" t="s">
        <v>317</v>
      </c>
      <c r="I211" s="5" t="s">
        <v>139</v>
      </c>
      <c r="J211" s="4"/>
      <c r="K211" s="5"/>
      <c r="L211" s="4" t="s">
        <v>81</v>
      </c>
      <c r="M211" s="5" t="s">
        <v>268</v>
      </c>
      <c r="N211" s="166" t="str">
        <f>VLOOKUP($A211,'Phan ca&amp; Ngay BDhoc'!$B$4:$I$101,4,0)</f>
        <v>Sáng</v>
      </c>
      <c r="O211" s="166" t="str">
        <f>VLOOKUP($A211,'Phan ca&amp; Ngay BDhoc'!$B$4:$I$101,6,0)</f>
        <v>14/9/2016</v>
      </c>
      <c r="P211" s="184" t="str">
        <f>VLOOKUP($A211,'Phan ca&amp; Ngay BDhoc'!$B$4:$I$101,8,0)</f>
        <v>C3-502</v>
      </c>
    </row>
    <row r="212" spans="1:16" s="9" customFormat="1" ht="18" customHeight="1">
      <c r="A212" s="182"/>
      <c r="B212" s="48" t="s">
        <v>279</v>
      </c>
      <c r="C212" s="49"/>
      <c r="D212" s="48" t="s">
        <v>279</v>
      </c>
      <c r="E212" s="49"/>
      <c r="F212" s="48" t="s">
        <v>320</v>
      </c>
      <c r="G212" s="68" t="s">
        <v>220</v>
      </c>
      <c r="H212" s="48" t="s">
        <v>320</v>
      </c>
      <c r="I212" s="68" t="s">
        <v>220</v>
      </c>
      <c r="J212" s="48"/>
      <c r="K212" s="49"/>
      <c r="L212" s="48" t="s">
        <v>279</v>
      </c>
      <c r="M212" s="49"/>
      <c r="N212" s="167"/>
      <c r="O212" s="167"/>
      <c r="P212" s="185"/>
    </row>
    <row r="213" spans="1:16" s="9" customFormat="1" ht="18" customHeight="1">
      <c r="A213" s="182"/>
      <c r="B213" s="6"/>
      <c r="C213" s="7"/>
      <c r="D213" s="6"/>
      <c r="E213" s="7"/>
      <c r="F213" s="6" t="s">
        <v>317</v>
      </c>
      <c r="G213" s="7" t="s">
        <v>87</v>
      </c>
      <c r="H213" s="6" t="s">
        <v>317</v>
      </c>
      <c r="I213" s="7" t="s">
        <v>87</v>
      </c>
      <c r="J213" s="6"/>
      <c r="K213" s="7"/>
      <c r="L213" s="6"/>
      <c r="M213" s="7"/>
      <c r="N213" s="167"/>
      <c r="O213" s="167"/>
      <c r="P213" s="185"/>
    </row>
    <row r="214" spans="1:16" s="9" customFormat="1" ht="18" customHeight="1">
      <c r="A214" s="182"/>
      <c r="B214" s="69"/>
      <c r="C214" s="70"/>
      <c r="D214" s="69"/>
      <c r="E214" s="70"/>
      <c r="F214" s="48" t="s">
        <v>320</v>
      </c>
      <c r="G214" s="55" t="s">
        <v>221</v>
      </c>
      <c r="H214" s="69" t="s">
        <v>320</v>
      </c>
      <c r="I214" s="55" t="s">
        <v>221</v>
      </c>
      <c r="J214" s="69"/>
      <c r="K214" s="70"/>
      <c r="L214" s="69"/>
      <c r="M214" s="70"/>
      <c r="N214" s="167"/>
      <c r="O214" s="167"/>
      <c r="P214" s="185"/>
    </row>
    <row r="215" spans="1:16" s="9" customFormat="1" ht="18" customHeight="1">
      <c r="A215" s="182"/>
      <c r="B215" s="6"/>
      <c r="C215" s="7"/>
      <c r="D215" s="6" t="s">
        <v>89</v>
      </c>
      <c r="E215" s="17" t="s">
        <v>86</v>
      </c>
      <c r="F215" s="6" t="s">
        <v>317</v>
      </c>
      <c r="G215" s="7" t="s">
        <v>139</v>
      </c>
      <c r="H215" s="6" t="s">
        <v>317</v>
      </c>
      <c r="I215" s="7" t="s">
        <v>139</v>
      </c>
      <c r="J215" s="6"/>
      <c r="K215" s="7"/>
      <c r="L215" s="6"/>
      <c r="M215" s="7"/>
      <c r="N215" s="167"/>
      <c r="O215" s="167"/>
      <c r="P215" s="185"/>
    </row>
    <row r="216" spans="1:16" s="9" customFormat="1" ht="18" customHeight="1" thickBot="1">
      <c r="A216" s="183"/>
      <c r="B216" s="69"/>
      <c r="C216" s="70"/>
      <c r="D216" s="50" t="s">
        <v>279</v>
      </c>
      <c r="E216" s="51"/>
      <c r="F216" s="48" t="s">
        <v>325</v>
      </c>
      <c r="G216" s="71" t="s">
        <v>327</v>
      </c>
      <c r="H216" s="50" t="s">
        <v>325</v>
      </c>
      <c r="I216" s="71" t="s">
        <v>327</v>
      </c>
      <c r="J216" s="50"/>
      <c r="K216" s="51"/>
      <c r="L216" s="69"/>
      <c r="M216" s="70"/>
      <c r="N216" s="168"/>
      <c r="O216" s="168"/>
      <c r="P216" s="186"/>
    </row>
    <row r="217" spans="1:16" s="9" customFormat="1" ht="19.5" customHeight="1">
      <c r="A217" s="181" t="s">
        <v>93</v>
      </c>
      <c r="B217" s="4" t="s">
        <v>317</v>
      </c>
      <c r="C217" s="5" t="s">
        <v>139</v>
      </c>
      <c r="D217" s="4" t="s">
        <v>317</v>
      </c>
      <c r="E217" s="5" t="s">
        <v>139</v>
      </c>
      <c r="H217" s="4" t="s">
        <v>81</v>
      </c>
      <c r="I217" s="5" t="s">
        <v>268</v>
      </c>
      <c r="J217" s="4" t="s">
        <v>17</v>
      </c>
      <c r="K217" s="5" t="s">
        <v>268</v>
      </c>
      <c r="L217" s="4" t="s">
        <v>79</v>
      </c>
      <c r="M217" s="5" t="s">
        <v>270</v>
      </c>
      <c r="N217" s="166" t="str">
        <f>VLOOKUP($A217,'Phan ca&amp; Ngay BDhoc'!$B$4:$I$101,4,0)</f>
        <v>Sáng</v>
      </c>
      <c r="O217" s="166" t="str">
        <f>VLOOKUP($A217,'Phan ca&amp; Ngay BDhoc'!$B$4:$I$101,6,0)</f>
        <v>14/9/2016</v>
      </c>
      <c r="P217" s="184" t="str">
        <f>VLOOKUP($A217,'Phan ca&amp; Ngay BDhoc'!$B$4:$I$101,8,0)</f>
        <v>C3-502</v>
      </c>
    </row>
    <row r="218" spans="1:16" s="9" customFormat="1" ht="18" customHeight="1">
      <c r="A218" s="182"/>
      <c r="B218" s="48" t="s">
        <v>330</v>
      </c>
      <c r="C218" s="68" t="s">
        <v>223</v>
      </c>
      <c r="D218" s="48" t="s">
        <v>330</v>
      </c>
      <c r="E218" s="68" t="s">
        <v>223</v>
      </c>
      <c r="F218" s="48"/>
      <c r="G218" s="49"/>
      <c r="H218" s="48" t="s">
        <v>279</v>
      </c>
      <c r="I218" s="49"/>
      <c r="J218" s="48" t="s">
        <v>279</v>
      </c>
      <c r="K218" s="49"/>
      <c r="L218" s="48" t="s">
        <v>279</v>
      </c>
      <c r="M218" s="127" t="s">
        <v>554</v>
      </c>
      <c r="N218" s="167"/>
      <c r="O218" s="167"/>
      <c r="P218" s="185"/>
    </row>
    <row r="219" spans="1:16" s="9" customFormat="1" ht="18" customHeight="1">
      <c r="A219" s="182"/>
      <c r="B219" s="6" t="s">
        <v>317</v>
      </c>
      <c r="C219" s="7" t="s">
        <v>87</v>
      </c>
      <c r="D219" s="6" t="s">
        <v>317</v>
      </c>
      <c r="E219" s="7" t="s">
        <v>87</v>
      </c>
      <c r="F219" s="6"/>
      <c r="G219" s="7"/>
      <c r="H219" s="6"/>
      <c r="I219" s="7"/>
      <c r="J219" s="6"/>
      <c r="K219" s="7"/>
      <c r="L219" s="6"/>
      <c r="M219" s="7"/>
      <c r="N219" s="167"/>
      <c r="O219" s="167"/>
      <c r="P219" s="185"/>
    </row>
    <row r="220" spans="1:16" s="9" customFormat="1" ht="18" customHeight="1">
      <c r="A220" s="182"/>
      <c r="B220" s="48" t="s">
        <v>330</v>
      </c>
      <c r="C220" s="55" t="s">
        <v>222</v>
      </c>
      <c r="D220" s="48" t="s">
        <v>330</v>
      </c>
      <c r="E220" s="55" t="s">
        <v>222</v>
      </c>
      <c r="F220" s="69"/>
      <c r="G220" s="70"/>
      <c r="H220" s="69"/>
      <c r="I220" s="70"/>
      <c r="J220" s="69"/>
      <c r="K220" s="70"/>
      <c r="L220" s="69"/>
      <c r="M220" s="70"/>
      <c r="N220" s="167"/>
      <c r="O220" s="167"/>
      <c r="P220" s="185"/>
    </row>
    <row r="221" spans="1:16" s="9" customFormat="1" ht="19.5" customHeight="1">
      <c r="A221" s="182"/>
      <c r="B221" s="6" t="s">
        <v>317</v>
      </c>
      <c r="C221" s="7" t="s">
        <v>87</v>
      </c>
      <c r="D221" s="6" t="s">
        <v>317</v>
      </c>
      <c r="E221" s="7" t="s">
        <v>87</v>
      </c>
      <c r="F221" s="6"/>
      <c r="G221" s="7"/>
      <c r="H221" s="6"/>
      <c r="I221" s="7"/>
      <c r="J221" s="6" t="s">
        <v>89</v>
      </c>
      <c r="K221" s="17" t="s">
        <v>140</v>
      </c>
      <c r="L221" s="6"/>
      <c r="M221" s="7"/>
      <c r="N221" s="167"/>
      <c r="O221" s="167"/>
      <c r="P221" s="185"/>
    </row>
    <row r="222" spans="1:16" s="9" customFormat="1" ht="18" customHeight="1" thickBot="1">
      <c r="A222" s="183"/>
      <c r="B222" s="48" t="s">
        <v>325</v>
      </c>
      <c r="C222" s="71" t="s">
        <v>328</v>
      </c>
      <c r="D222" s="48" t="s">
        <v>325</v>
      </c>
      <c r="E222" s="71" t="s">
        <v>328</v>
      </c>
      <c r="F222" s="50"/>
      <c r="G222" s="51"/>
      <c r="H222" s="50"/>
      <c r="I222" s="51"/>
      <c r="J222" s="48" t="s">
        <v>279</v>
      </c>
      <c r="K222" s="51"/>
      <c r="L222" s="50"/>
      <c r="M222" s="51"/>
      <c r="N222" s="168"/>
      <c r="O222" s="168"/>
      <c r="P222" s="186"/>
    </row>
    <row r="223" spans="1:16" s="9" customFormat="1" ht="19.5" customHeight="1">
      <c r="A223" s="163" t="s">
        <v>566</v>
      </c>
      <c r="B223" s="4" t="s">
        <v>317</v>
      </c>
      <c r="C223" s="5" t="s">
        <v>140</v>
      </c>
      <c r="D223" s="4" t="s">
        <v>317</v>
      </c>
      <c r="E223" s="5" t="s">
        <v>140</v>
      </c>
      <c r="H223" s="4" t="s">
        <v>81</v>
      </c>
      <c r="I223" s="5" t="s">
        <v>271</v>
      </c>
      <c r="J223" s="4" t="s">
        <v>17</v>
      </c>
      <c r="K223" s="5" t="s">
        <v>271</v>
      </c>
      <c r="L223" s="4" t="s">
        <v>79</v>
      </c>
      <c r="M223" s="5" t="s">
        <v>274</v>
      </c>
      <c r="N223" s="166" t="str">
        <f>VLOOKUP($A223,'Phan ca&amp; Ngay BDhoc'!$B$4:$I$101,4,0)</f>
        <v>Chiều</v>
      </c>
      <c r="O223" s="169" t="str">
        <f>VLOOKUP($A223,'Phan ca&amp; Ngay BDhoc'!$B$4:$I$101,6,0)</f>
        <v>14/9/2016</v>
      </c>
      <c r="P223" s="172" t="str">
        <f>VLOOKUP($A223,'Phan ca&amp; Ngay BDhoc'!$B$4:$I$101,8,0)</f>
        <v>C3-502</v>
      </c>
    </row>
    <row r="224" spans="1:16" s="9" customFormat="1" ht="18" customHeight="1">
      <c r="A224" s="164"/>
      <c r="B224" s="48" t="s">
        <v>330</v>
      </c>
      <c r="C224" s="68" t="s">
        <v>567</v>
      </c>
      <c r="D224" s="48" t="s">
        <v>330</v>
      </c>
      <c r="E224" s="68" t="s">
        <v>567</v>
      </c>
      <c r="F224" s="48"/>
      <c r="G224" s="49"/>
      <c r="H224" s="48"/>
      <c r="I224" s="49"/>
      <c r="J224" s="48" t="s">
        <v>279</v>
      </c>
      <c r="K224" s="49"/>
      <c r="L224" s="48" t="s">
        <v>279</v>
      </c>
      <c r="M224" s="127" t="s">
        <v>568</v>
      </c>
      <c r="N224" s="167"/>
      <c r="O224" s="170"/>
      <c r="P224" s="173"/>
    </row>
    <row r="225" spans="1:16" s="9" customFormat="1" ht="18" customHeight="1">
      <c r="A225" s="164"/>
      <c r="B225" s="6" t="s">
        <v>317</v>
      </c>
      <c r="C225" s="7" t="s">
        <v>86</v>
      </c>
      <c r="D225" s="6" t="s">
        <v>317</v>
      </c>
      <c r="E225" s="7" t="s">
        <v>86</v>
      </c>
      <c r="F225" s="6"/>
      <c r="G225" s="7"/>
      <c r="H225" s="6"/>
      <c r="I225" s="7"/>
      <c r="J225" s="6"/>
      <c r="K225" s="7"/>
      <c r="L225" s="6"/>
      <c r="M225" s="7"/>
      <c r="N225" s="167"/>
      <c r="O225" s="170"/>
      <c r="P225" s="173"/>
    </row>
    <row r="226" spans="1:16" s="9" customFormat="1" ht="18" customHeight="1">
      <c r="A226" s="164"/>
      <c r="B226" s="48" t="s">
        <v>330</v>
      </c>
      <c r="C226" s="55" t="s">
        <v>569</v>
      </c>
      <c r="D226" s="48" t="s">
        <v>330</v>
      </c>
      <c r="E226" s="55" t="s">
        <v>569</v>
      </c>
      <c r="F226" s="69"/>
      <c r="G226" s="70"/>
      <c r="H226" s="69"/>
      <c r="I226" s="70"/>
      <c r="J226" s="69"/>
      <c r="K226" s="70"/>
      <c r="L226" s="69"/>
      <c r="M226" s="70"/>
      <c r="N226" s="167"/>
      <c r="O226" s="170"/>
      <c r="P226" s="173"/>
    </row>
    <row r="227" spans="1:16" s="9" customFormat="1" ht="19.5" customHeight="1">
      <c r="A227" s="164"/>
      <c r="B227" s="6" t="s">
        <v>317</v>
      </c>
      <c r="C227" s="7" t="s">
        <v>86</v>
      </c>
      <c r="D227" s="6" t="s">
        <v>317</v>
      </c>
      <c r="E227" s="7" t="s">
        <v>86</v>
      </c>
      <c r="F227" s="6"/>
      <c r="G227" s="7"/>
      <c r="H227" s="6"/>
      <c r="I227" s="7"/>
      <c r="J227" s="6" t="s">
        <v>89</v>
      </c>
      <c r="K227" s="17" t="s">
        <v>139</v>
      </c>
      <c r="L227" s="6"/>
      <c r="M227" s="7"/>
      <c r="N227" s="167"/>
      <c r="O227" s="170"/>
      <c r="P227" s="173"/>
    </row>
    <row r="228" spans="1:16" s="9" customFormat="1" ht="18" customHeight="1" thickBot="1">
      <c r="A228" s="165"/>
      <c r="B228" s="48" t="s">
        <v>411</v>
      </c>
      <c r="C228" s="71" t="s">
        <v>570</v>
      </c>
      <c r="D228" s="48" t="s">
        <v>411</v>
      </c>
      <c r="E228" s="71" t="s">
        <v>570</v>
      </c>
      <c r="F228" s="50"/>
      <c r="G228" s="51"/>
      <c r="H228" s="50"/>
      <c r="I228" s="51"/>
      <c r="J228" s="48" t="s">
        <v>279</v>
      </c>
      <c r="K228" s="51"/>
      <c r="L228" s="50"/>
      <c r="M228" s="51"/>
      <c r="N228" s="168"/>
      <c r="O228" s="171"/>
      <c r="P228" s="174"/>
    </row>
    <row r="229" spans="1:31" s="9" customFormat="1" ht="19.5" customHeight="1">
      <c r="A229" s="181" t="s">
        <v>482</v>
      </c>
      <c r="B229" s="4"/>
      <c r="C229" s="5"/>
      <c r="D229" s="4" t="s">
        <v>79</v>
      </c>
      <c r="E229" s="18" t="s">
        <v>270</v>
      </c>
      <c r="F229" s="4" t="s">
        <v>317</v>
      </c>
      <c r="G229" s="5" t="s">
        <v>140</v>
      </c>
      <c r="H229" s="4" t="s">
        <v>317</v>
      </c>
      <c r="I229" s="5" t="s">
        <v>140</v>
      </c>
      <c r="J229" s="4" t="s">
        <v>17</v>
      </c>
      <c r="K229" s="5" t="s">
        <v>20</v>
      </c>
      <c r="L229" s="4" t="s">
        <v>82</v>
      </c>
      <c r="M229" s="5" t="s">
        <v>85</v>
      </c>
      <c r="N229" s="166" t="str">
        <f>VLOOKUP($A229,'Phan ca&amp; Ngay BDhoc'!$B$4:$I$101,4,0)</f>
        <v>Chiều</v>
      </c>
      <c r="O229" s="166" t="str">
        <f>VLOOKUP($A229,'Phan ca&amp; Ngay BDhoc'!$B$4:$I$101,6,0)</f>
        <v>14/9/2016</v>
      </c>
      <c r="P229" s="184" t="str">
        <f>VLOOKUP($A229,'Phan ca&amp; Ngay BDhoc'!$B$4:$I$101,8,0)</f>
        <v>C2-501</v>
      </c>
      <c r="Q229" s="53" t="s">
        <v>317</v>
      </c>
      <c r="R229" s="45">
        <v>5</v>
      </c>
      <c r="S229" s="54">
        <v>5</v>
      </c>
      <c r="T229" s="54">
        <v>0</v>
      </c>
      <c r="U229" s="47">
        <v>0</v>
      </c>
      <c r="V229" s="53" t="s">
        <v>497</v>
      </c>
      <c r="W229" s="45">
        <v>1</v>
      </c>
      <c r="X229" s="54">
        <v>1</v>
      </c>
      <c r="Y229" s="54">
        <v>0</v>
      </c>
      <c r="Z229" s="47">
        <v>0</v>
      </c>
      <c r="AA229" s="44" t="s">
        <v>455</v>
      </c>
      <c r="AB229" s="46">
        <v>2</v>
      </c>
      <c r="AC229" s="46">
        <v>2</v>
      </c>
      <c r="AD229" s="46">
        <v>0</v>
      </c>
      <c r="AE229" s="47">
        <v>0</v>
      </c>
    </row>
    <row r="230" spans="1:31" s="9" customFormat="1" ht="18" customHeight="1">
      <c r="A230" s="182"/>
      <c r="B230" s="48"/>
      <c r="C230" s="49"/>
      <c r="D230" s="48"/>
      <c r="E230" s="127" t="s">
        <v>557</v>
      </c>
      <c r="F230" s="128" t="s">
        <v>330</v>
      </c>
      <c r="G230" s="68" t="s">
        <v>523</v>
      </c>
      <c r="H230" s="128" t="s">
        <v>330</v>
      </c>
      <c r="I230" s="68" t="s">
        <v>523</v>
      </c>
      <c r="J230" s="48" t="s">
        <v>279</v>
      </c>
      <c r="K230" s="49"/>
      <c r="L230" s="48" t="s">
        <v>279</v>
      </c>
      <c r="M230" s="49"/>
      <c r="N230" s="167"/>
      <c r="O230" s="167"/>
      <c r="P230" s="185"/>
      <c r="Q230" s="53" t="s">
        <v>17</v>
      </c>
      <c r="R230" s="45">
        <v>3</v>
      </c>
      <c r="S230" s="54">
        <v>3</v>
      </c>
      <c r="T230" s="54">
        <v>0</v>
      </c>
      <c r="U230" s="47">
        <v>0</v>
      </c>
      <c r="AA230" s="44" t="s">
        <v>456</v>
      </c>
      <c r="AB230" s="46">
        <v>3</v>
      </c>
      <c r="AC230" s="46">
        <v>0</v>
      </c>
      <c r="AD230" s="46">
        <v>3</v>
      </c>
      <c r="AE230" s="47">
        <v>0</v>
      </c>
    </row>
    <row r="231" spans="1:31" s="9" customFormat="1" ht="18" customHeight="1">
      <c r="A231" s="182"/>
      <c r="B231" s="6"/>
      <c r="C231" s="7"/>
      <c r="D231" s="6"/>
      <c r="E231" s="7"/>
      <c r="F231" s="6" t="s">
        <v>317</v>
      </c>
      <c r="G231" s="7" t="s">
        <v>86</v>
      </c>
      <c r="H231" s="6" t="s">
        <v>317</v>
      </c>
      <c r="I231" s="7" t="s">
        <v>86</v>
      </c>
      <c r="J231" s="6"/>
      <c r="K231" s="7"/>
      <c r="L231" s="6"/>
      <c r="M231" s="7"/>
      <c r="N231" s="167"/>
      <c r="O231" s="167"/>
      <c r="P231" s="185"/>
      <c r="Q231" s="53" t="s">
        <v>82</v>
      </c>
      <c r="R231" s="45">
        <v>3</v>
      </c>
      <c r="S231" s="54">
        <v>2</v>
      </c>
      <c r="T231" s="54">
        <v>1</v>
      </c>
      <c r="U231" s="47">
        <v>0</v>
      </c>
      <c r="AA231" s="44" t="s">
        <v>457</v>
      </c>
      <c r="AB231" s="46">
        <v>3</v>
      </c>
      <c r="AC231" s="46">
        <v>3</v>
      </c>
      <c r="AD231" s="46">
        <v>0</v>
      </c>
      <c r="AE231" s="47">
        <v>0</v>
      </c>
    </row>
    <row r="232" spans="1:21" s="9" customFormat="1" ht="18" customHeight="1">
      <c r="A232" s="182"/>
      <c r="B232" s="48"/>
      <c r="C232" s="49"/>
      <c r="D232" s="48"/>
      <c r="E232" s="49"/>
      <c r="F232" s="128" t="s">
        <v>330</v>
      </c>
      <c r="G232" s="55" t="s">
        <v>524</v>
      </c>
      <c r="H232" s="128" t="s">
        <v>330</v>
      </c>
      <c r="I232" s="55" t="s">
        <v>524</v>
      </c>
      <c r="J232" s="69"/>
      <c r="K232" s="70"/>
      <c r="L232" s="69"/>
      <c r="M232" s="70"/>
      <c r="N232" s="167"/>
      <c r="O232" s="167"/>
      <c r="P232" s="185"/>
      <c r="Q232" s="53" t="s">
        <v>79</v>
      </c>
      <c r="R232" s="45">
        <v>4</v>
      </c>
      <c r="S232" s="54">
        <v>3</v>
      </c>
      <c r="T232" s="54">
        <v>1</v>
      </c>
      <c r="U232" s="47">
        <v>0</v>
      </c>
    </row>
    <row r="233" spans="1:16" s="9" customFormat="1" ht="19.5" customHeight="1">
      <c r="A233" s="182"/>
      <c r="B233" s="6"/>
      <c r="C233" s="7"/>
      <c r="D233" s="6"/>
      <c r="E233" s="7"/>
      <c r="F233" s="6" t="s">
        <v>317</v>
      </c>
      <c r="G233" s="7" t="s">
        <v>86</v>
      </c>
      <c r="H233" s="6" t="s">
        <v>317</v>
      </c>
      <c r="I233" s="7" t="s">
        <v>86</v>
      </c>
      <c r="J233" s="6" t="s">
        <v>89</v>
      </c>
      <c r="K233" s="17" t="s">
        <v>87</v>
      </c>
      <c r="L233" s="6"/>
      <c r="M233" s="7"/>
      <c r="N233" s="167"/>
      <c r="O233" s="167"/>
      <c r="P233" s="185"/>
    </row>
    <row r="234" spans="1:16" s="9" customFormat="1" ht="18" customHeight="1" thickBot="1">
      <c r="A234" s="183"/>
      <c r="B234" s="48"/>
      <c r="C234" s="49"/>
      <c r="D234" s="48"/>
      <c r="E234" s="49"/>
      <c r="F234" s="128" t="s">
        <v>330</v>
      </c>
      <c r="G234" s="71" t="s">
        <v>525</v>
      </c>
      <c r="H234" s="128" t="s">
        <v>330</v>
      </c>
      <c r="I234" s="71" t="s">
        <v>525</v>
      </c>
      <c r="J234" s="48" t="s">
        <v>279</v>
      </c>
      <c r="K234" s="51"/>
      <c r="L234" s="50"/>
      <c r="M234" s="51"/>
      <c r="N234" s="168"/>
      <c r="O234" s="168"/>
      <c r="P234" s="186"/>
    </row>
    <row r="235" spans="1:31" s="9" customFormat="1" ht="19.5" customHeight="1">
      <c r="A235" s="163" t="s">
        <v>573</v>
      </c>
      <c r="B235" s="4"/>
      <c r="C235" s="5"/>
      <c r="D235" s="4" t="s">
        <v>79</v>
      </c>
      <c r="E235" s="5" t="s">
        <v>270</v>
      </c>
      <c r="F235" s="4" t="s">
        <v>317</v>
      </c>
      <c r="G235" s="5" t="s">
        <v>139</v>
      </c>
      <c r="H235" s="4" t="s">
        <v>317</v>
      </c>
      <c r="I235" s="5" t="s">
        <v>139</v>
      </c>
      <c r="J235" s="4" t="s">
        <v>17</v>
      </c>
      <c r="K235" s="5" t="s">
        <v>268</v>
      </c>
      <c r="L235" s="4" t="s">
        <v>82</v>
      </c>
      <c r="M235" s="5" t="s">
        <v>270</v>
      </c>
      <c r="N235" s="166" t="str">
        <f>VLOOKUP($A235,'Phan ca&amp; Ngay BDhoc'!$B$4:$I$101,4,0)</f>
        <v>Sáng</v>
      </c>
      <c r="O235" s="169" t="str">
        <f>VLOOKUP($A235,'Phan ca&amp; Ngay BDhoc'!$B$4:$I$101,6,0)</f>
        <v>14/9/2016</v>
      </c>
      <c r="P235" s="172" t="str">
        <f>VLOOKUP($A235,'Phan ca&amp; Ngay BDhoc'!$B$4:$I$101,8,0)</f>
        <v>C2-503</v>
      </c>
      <c r="Q235" s="53" t="s">
        <v>317</v>
      </c>
      <c r="R235" s="45">
        <v>5</v>
      </c>
      <c r="S235" s="54">
        <v>5</v>
      </c>
      <c r="T235" s="54">
        <v>0</v>
      </c>
      <c r="U235" s="47">
        <v>0</v>
      </c>
      <c r="V235" s="53" t="s">
        <v>497</v>
      </c>
      <c r="W235" s="45">
        <v>1</v>
      </c>
      <c r="X235" s="54">
        <v>1</v>
      </c>
      <c r="Y235" s="54">
        <v>0</v>
      </c>
      <c r="Z235" s="47">
        <v>0</v>
      </c>
      <c r="AA235" s="44" t="s">
        <v>455</v>
      </c>
      <c r="AB235" s="46">
        <v>2</v>
      </c>
      <c r="AC235" s="46">
        <v>2</v>
      </c>
      <c r="AD235" s="46">
        <v>0</v>
      </c>
      <c r="AE235" s="47">
        <v>0</v>
      </c>
    </row>
    <row r="236" spans="1:31" s="9" customFormat="1" ht="18" customHeight="1">
      <c r="A236" s="164"/>
      <c r="B236" s="48"/>
      <c r="C236" s="49"/>
      <c r="D236" s="48"/>
      <c r="E236" s="49"/>
      <c r="F236" s="128" t="s">
        <v>330</v>
      </c>
      <c r="G236" s="68" t="s">
        <v>574</v>
      </c>
      <c r="H236" s="128" t="s">
        <v>330</v>
      </c>
      <c r="I236" s="68" t="s">
        <v>574</v>
      </c>
      <c r="J236" s="48" t="s">
        <v>279</v>
      </c>
      <c r="K236" s="49"/>
      <c r="L236" s="48" t="s">
        <v>279</v>
      </c>
      <c r="M236" s="49"/>
      <c r="N236" s="167"/>
      <c r="O236" s="170"/>
      <c r="P236" s="173"/>
      <c r="Q236" s="53" t="s">
        <v>17</v>
      </c>
      <c r="R236" s="45">
        <v>3</v>
      </c>
      <c r="S236" s="54">
        <v>3</v>
      </c>
      <c r="T236" s="54">
        <v>0</v>
      </c>
      <c r="U236" s="47">
        <v>0</v>
      </c>
      <c r="AA236" s="44" t="s">
        <v>456</v>
      </c>
      <c r="AB236" s="46">
        <v>3</v>
      </c>
      <c r="AC236" s="46">
        <v>0</v>
      </c>
      <c r="AD236" s="46">
        <v>3</v>
      </c>
      <c r="AE236" s="47">
        <v>0</v>
      </c>
    </row>
    <row r="237" spans="1:31" s="9" customFormat="1" ht="18" customHeight="1">
      <c r="A237" s="164"/>
      <c r="B237" s="6"/>
      <c r="C237" s="7"/>
      <c r="D237" s="6"/>
      <c r="E237" s="7"/>
      <c r="F237" s="6" t="s">
        <v>317</v>
      </c>
      <c r="G237" s="7" t="s">
        <v>87</v>
      </c>
      <c r="H237" s="6" t="s">
        <v>317</v>
      </c>
      <c r="I237" s="7" t="s">
        <v>87</v>
      </c>
      <c r="J237" s="6"/>
      <c r="K237" s="7"/>
      <c r="L237" s="6"/>
      <c r="M237" s="7"/>
      <c r="N237" s="167"/>
      <c r="O237" s="170"/>
      <c r="P237" s="173"/>
      <c r="Q237" s="53" t="s">
        <v>82</v>
      </c>
      <c r="R237" s="45">
        <v>3</v>
      </c>
      <c r="S237" s="54">
        <v>2</v>
      </c>
      <c r="T237" s="54">
        <v>1</v>
      </c>
      <c r="U237" s="47">
        <v>0</v>
      </c>
      <c r="AA237" s="44" t="s">
        <v>457</v>
      </c>
      <c r="AB237" s="46">
        <v>3</v>
      </c>
      <c r="AC237" s="46">
        <v>3</v>
      </c>
      <c r="AD237" s="46">
        <v>0</v>
      </c>
      <c r="AE237" s="47">
        <v>0</v>
      </c>
    </row>
    <row r="238" spans="1:21" s="9" customFormat="1" ht="18" customHeight="1">
      <c r="A238" s="164"/>
      <c r="B238" s="48"/>
      <c r="C238" s="49"/>
      <c r="D238" s="48"/>
      <c r="E238" s="49"/>
      <c r="F238" s="128" t="s">
        <v>330</v>
      </c>
      <c r="G238" s="55" t="s">
        <v>575</v>
      </c>
      <c r="H238" s="128" t="s">
        <v>330</v>
      </c>
      <c r="I238" s="55" t="s">
        <v>575</v>
      </c>
      <c r="J238" s="69"/>
      <c r="K238" s="70"/>
      <c r="L238" s="69"/>
      <c r="M238" s="70"/>
      <c r="N238" s="167"/>
      <c r="O238" s="170"/>
      <c r="P238" s="173"/>
      <c r="Q238" s="53" t="s">
        <v>79</v>
      </c>
      <c r="R238" s="45">
        <v>4</v>
      </c>
      <c r="S238" s="54">
        <v>3</v>
      </c>
      <c r="T238" s="54">
        <v>1</v>
      </c>
      <c r="U238" s="47">
        <v>0</v>
      </c>
    </row>
    <row r="239" spans="1:16" s="9" customFormat="1" ht="19.5" customHeight="1">
      <c r="A239" s="164"/>
      <c r="B239" s="6"/>
      <c r="C239" s="7"/>
      <c r="D239" s="6"/>
      <c r="E239" s="7"/>
      <c r="F239" s="6" t="s">
        <v>317</v>
      </c>
      <c r="G239" s="7" t="s">
        <v>87</v>
      </c>
      <c r="H239" s="6" t="s">
        <v>317</v>
      </c>
      <c r="I239" s="7" t="s">
        <v>87</v>
      </c>
      <c r="J239" s="6" t="s">
        <v>89</v>
      </c>
      <c r="K239" s="17" t="s">
        <v>140</v>
      </c>
      <c r="L239" s="6"/>
      <c r="M239" s="7"/>
      <c r="N239" s="167"/>
      <c r="O239" s="170"/>
      <c r="P239" s="173"/>
    </row>
    <row r="240" spans="1:16" s="9" customFormat="1" ht="18" customHeight="1" thickBot="1">
      <c r="A240" s="165"/>
      <c r="B240" s="48"/>
      <c r="C240" s="49"/>
      <c r="D240" s="48"/>
      <c r="E240" s="49"/>
      <c r="F240" s="128" t="s">
        <v>576</v>
      </c>
      <c r="G240" s="71" t="s">
        <v>577</v>
      </c>
      <c r="H240" s="128" t="s">
        <v>576</v>
      </c>
      <c r="I240" s="71" t="s">
        <v>577</v>
      </c>
      <c r="J240" s="48" t="s">
        <v>279</v>
      </c>
      <c r="K240" s="51"/>
      <c r="L240" s="50"/>
      <c r="M240" s="51"/>
      <c r="N240" s="168"/>
      <c r="O240" s="171"/>
      <c r="P240" s="174"/>
    </row>
    <row r="241" spans="1:31" s="9" customFormat="1" ht="19.5" customHeight="1">
      <c r="A241" s="181" t="s">
        <v>483</v>
      </c>
      <c r="B241" s="4" t="s">
        <v>88</v>
      </c>
      <c r="C241" s="5" t="s">
        <v>139</v>
      </c>
      <c r="D241" s="4" t="s">
        <v>88</v>
      </c>
      <c r="E241" s="5" t="s">
        <v>268</v>
      </c>
      <c r="F241" s="4" t="s">
        <v>82</v>
      </c>
      <c r="G241" s="5" t="s">
        <v>268</v>
      </c>
      <c r="H241" s="4" t="s">
        <v>79</v>
      </c>
      <c r="I241" s="5" t="s">
        <v>270</v>
      </c>
      <c r="J241" s="4" t="s">
        <v>17</v>
      </c>
      <c r="K241" s="5" t="s">
        <v>268</v>
      </c>
      <c r="L241" s="4" t="s">
        <v>88</v>
      </c>
      <c r="M241" s="5" t="s">
        <v>268</v>
      </c>
      <c r="N241" s="166" t="str">
        <f>VLOOKUP($A241,'Phan ca&amp; Ngay BDhoc'!$B$4:$I$101,4,0)</f>
        <v>Sáng</v>
      </c>
      <c r="O241" s="166" t="str">
        <f>VLOOKUP($A241,'Phan ca&amp; Ngay BDhoc'!$B$4:$I$101,6,0)</f>
        <v>14/9/2016</v>
      </c>
      <c r="P241" s="184" t="str">
        <f>VLOOKUP($A241,'Phan ca&amp; Ngay BDhoc'!$B$4:$I$101,8,0)</f>
        <v>C2-502</v>
      </c>
      <c r="Q241" s="44" t="s">
        <v>88</v>
      </c>
      <c r="R241" s="45">
        <v>6</v>
      </c>
      <c r="S241" s="46">
        <v>6</v>
      </c>
      <c r="T241" s="46">
        <v>0</v>
      </c>
      <c r="U241" s="47">
        <v>0</v>
      </c>
      <c r="V241" s="53" t="s">
        <v>497</v>
      </c>
      <c r="W241" s="45">
        <v>1</v>
      </c>
      <c r="X241" s="54">
        <v>1</v>
      </c>
      <c r="Y241" s="54">
        <v>0</v>
      </c>
      <c r="Z241" s="47">
        <v>0</v>
      </c>
      <c r="AA241" s="44" t="s">
        <v>455</v>
      </c>
      <c r="AB241" s="46">
        <v>2</v>
      </c>
      <c r="AC241" s="46">
        <v>2</v>
      </c>
      <c r="AD241" s="46">
        <v>0</v>
      </c>
      <c r="AE241" s="47">
        <v>0</v>
      </c>
    </row>
    <row r="242" spans="1:31" s="9" customFormat="1" ht="18" customHeight="1">
      <c r="A242" s="182"/>
      <c r="B242" s="48" t="s">
        <v>279</v>
      </c>
      <c r="C242" s="49" t="s">
        <v>539</v>
      </c>
      <c r="D242" s="48" t="s">
        <v>279</v>
      </c>
      <c r="E242" s="49" t="s">
        <v>539</v>
      </c>
      <c r="F242" s="48" t="s">
        <v>279</v>
      </c>
      <c r="G242" s="49"/>
      <c r="H242" s="48" t="s">
        <v>279</v>
      </c>
      <c r="I242" s="49"/>
      <c r="J242" s="48" t="s">
        <v>279</v>
      </c>
      <c r="K242" s="49"/>
      <c r="L242" s="48" t="s">
        <v>279</v>
      </c>
      <c r="M242" s="49" t="s">
        <v>540</v>
      </c>
      <c r="N242" s="167"/>
      <c r="O242" s="167"/>
      <c r="P242" s="185"/>
      <c r="Q242" s="53" t="s">
        <v>17</v>
      </c>
      <c r="R242" s="45">
        <v>3</v>
      </c>
      <c r="S242" s="54">
        <v>3</v>
      </c>
      <c r="T242" s="54">
        <v>0</v>
      </c>
      <c r="U242" s="47">
        <v>0</v>
      </c>
      <c r="AA242" s="44" t="s">
        <v>456</v>
      </c>
      <c r="AB242" s="46">
        <v>3</v>
      </c>
      <c r="AC242" s="46">
        <v>0</v>
      </c>
      <c r="AD242" s="46">
        <v>3</v>
      </c>
      <c r="AE242" s="47">
        <v>0</v>
      </c>
    </row>
    <row r="243" spans="1:31" s="9" customFormat="1" ht="18" customHeight="1">
      <c r="A243" s="182"/>
      <c r="B243" s="6" t="s">
        <v>88</v>
      </c>
      <c r="C243" s="7" t="s">
        <v>87</v>
      </c>
      <c r="D243" s="6"/>
      <c r="E243" s="7"/>
      <c r="F243" s="6" t="s">
        <v>89</v>
      </c>
      <c r="G243" s="17" t="s">
        <v>86</v>
      </c>
      <c r="H243" s="6"/>
      <c r="I243" s="7"/>
      <c r="J243" s="6"/>
      <c r="K243" s="7"/>
      <c r="L243" s="6"/>
      <c r="M243" s="7"/>
      <c r="N243" s="167"/>
      <c r="O243" s="167"/>
      <c r="P243" s="185"/>
      <c r="Q243" s="53" t="s">
        <v>79</v>
      </c>
      <c r="R243" s="45">
        <v>4</v>
      </c>
      <c r="S243" s="54">
        <v>3</v>
      </c>
      <c r="T243" s="54">
        <v>1</v>
      </c>
      <c r="U243" s="47">
        <v>0</v>
      </c>
      <c r="AA243" s="44" t="s">
        <v>457</v>
      </c>
      <c r="AB243" s="46">
        <v>3</v>
      </c>
      <c r="AC243" s="46">
        <v>3</v>
      </c>
      <c r="AD243" s="46">
        <v>0</v>
      </c>
      <c r="AE243" s="47">
        <v>0</v>
      </c>
    </row>
    <row r="244" spans="1:21" s="9" customFormat="1" ht="18" customHeight="1" thickBot="1">
      <c r="A244" s="183"/>
      <c r="B244" s="50" t="s">
        <v>279</v>
      </c>
      <c r="C244" s="51" t="s">
        <v>540</v>
      </c>
      <c r="D244" s="50"/>
      <c r="E244" s="51"/>
      <c r="F244" s="50" t="s">
        <v>279</v>
      </c>
      <c r="G244" s="51"/>
      <c r="H244" s="50"/>
      <c r="I244" s="51"/>
      <c r="J244" s="50"/>
      <c r="K244" s="51"/>
      <c r="L244" s="50"/>
      <c r="M244" s="51"/>
      <c r="N244" s="168"/>
      <c r="O244" s="168"/>
      <c r="P244" s="186"/>
      <c r="Q244" s="53" t="s">
        <v>82</v>
      </c>
      <c r="R244" s="45">
        <v>3</v>
      </c>
      <c r="S244" s="54">
        <v>2</v>
      </c>
      <c r="T244" s="54">
        <v>1</v>
      </c>
      <c r="U244" s="47">
        <v>0</v>
      </c>
    </row>
    <row r="245" spans="1:31" s="9" customFormat="1" ht="19.5" customHeight="1">
      <c r="A245" s="163" t="s">
        <v>578</v>
      </c>
      <c r="B245" s="4" t="s">
        <v>88</v>
      </c>
      <c r="C245" s="5" t="s">
        <v>139</v>
      </c>
      <c r="D245" s="4" t="s">
        <v>79</v>
      </c>
      <c r="E245" s="18" t="s">
        <v>274</v>
      </c>
      <c r="F245" s="4" t="s">
        <v>82</v>
      </c>
      <c r="G245" s="18" t="s">
        <v>274</v>
      </c>
      <c r="H245" s="4" t="s">
        <v>88</v>
      </c>
      <c r="I245" s="5" t="s">
        <v>268</v>
      </c>
      <c r="J245" s="4" t="s">
        <v>17</v>
      </c>
      <c r="K245" s="5" t="s">
        <v>139</v>
      </c>
      <c r="L245" s="4" t="s">
        <v>88</v>
      </c>
      <c r="M245" s="5" t="s">
        <v>268</v>
      </c>
      <c r="N245" s="166" t="str">
        <f>VLOOKUP($A245,'Phan ca&amp; Ngay BDhoc'!$B$4:$I$101,4,0)</f>
        <v>Sáng</v>
      </c>
      <c r="O245" s="169" t="str">
        <f>VLOOKUP($A245,'Phan ca&amp; Ngay BDhoc'!$B$4:$I$101,6,0)</f>
        <v>14/9/2016</v>
      </c>
      <c r="P245" s="172" t="str">
        <f>VLOOKUP($A245,'Phan ca&amp; Ngay BDhoc'!$B$4:$I$101,8,0)</f>
        <v>C1-403</v>
      </c>
      <c r="Q245" s="53" t="s">
        <v>317</v>
      </c>
      <c r="R245" s="45">
        <v>5</v>
      </c>
      <c r="S245" s="54">
        <v>5</v>
      </c>
      <c r="T245" s="54">
        <v>0</v>
      </c>
      <c r="U245" s="47">
        <v>0</v>
      </c>
      <c r="V245" s="53" t="s">
        <v>497</v>
      </c>
      <c r="W245" s="45">
        <v>1</v>
      </c>
      <c r="X245" s="54">
        <v>1</v>
      </c>
      <c r="Y245" s="54">
        <v>0</v>
      </c>
      <c r="Z245" s="47">
        <v>0</v>
      </c>
      <c r="AA245" s="44" t="s">
        <v>455</v>
      </c>
      <c r="AB245" s="46">
        <v>2</v>
      </c>
      <c r="AC245" s="46">
        <v>2</v>
      </c>
      <c r="AD245" s="46">
        <v>0</v>
      </c>
      <c r="AE245" s="47">
        <v>0</v>
      </c>
    </row>
    <row r="246" spans="1:31" s="9" customFormat="1" ht="18" customHeight="1">
      <c r="A246" s="164"/>
      <c r="B246" s="48" t="s">
        <v>279</v>
      </c>
      <c r="C246" s="49" t="s">
        <v>579</v>
      </c>
      <c r="D246" s="48" t="s">
        <v>279</v>
      </c>
      <c r="E246" s="127" t="s">
        <v>580</v>
      </c>
      <c r="F246" s="48" t="s">
        <v>279</v>
      </c>
      <c r="G246" s="127" t="s">
        <v>580</v>
      </c>
      <c r="H246" s="48" t="s">
        <v>279</v>
      </c>
      <c r="I246" s="49" t="s">
        <v>579</v>
      </c>
      <c r="J246" s="48" t="s">
        <v>581</v>
      </c>
      <c r="K246" s="49"/>
      <c r="L246" s="48" t="s">
        <v>279</v>
      </c>
      <c r="M246" s="49" t="s">
        <v>582</v>
      </c>
      <c r="N246" s="167"/>
      <c r="O246" s="170"/>
      <c r="P246" s="173"/>
      <c r="Q246" s="53" t="s">
        <v>17</v>
      </c>
      <c r="R246" s="45">
        <v>3</v>
      </c>
      <c r="S246" s="54">
        <v>3</v>
      </c>
      <c r="T246" s="54">
        <v>0</v>
      </c>
      <c r="U246" s="47">
        <v>0</v>
      </c>
      <c r="AA246" s="44" t="s">
        <v>456</v>
      </c>
      <c r="AB246" s="46">
        <v>3</v>
      </c>
      <c r="AC246" s="46">
        <v>0</v>
      </c>
      <c r="AD246" s="46">
        <v>3</v>
      </c>
      <c r="AE246" s="47">
        <v>0</v>
      </c>
    </row>
    <row r="247" spans="1:31" s="9" customFormat="1" ht="18" customHeight="1">
      <c r="A247" s="164"/>
      <c r="B247" s="6" t="s">
        <v>88</v>
      </c>
      <c r="C247" s="7" t="s">
        <v>87</v>
      </c>
      <c r="D247" s="6"/>
      <c r="E247" s="7"/>
      <c r="F247" s="6"/>
      <c r="G247" s="7"/>
      <c r="H247" s="6"/>
      <c r="I247" s="7"/>
      <c r="J247" s="6" t="s">
        <v>17</v>
      </c>
      <c r="K247" s="17" t="s">
        <v>140</v>
      </c>
      <c r="L247" s="6"/>
      <c r="M247" s="7"/>
      <c r="N247" s="167"/>
      <c r="O247" s="170"/>
      <c r="P247" s="173"/>
      <c r="Q247" s="53" t="s">
        <v>82</v>
      </c>
      <c r="R247" s="45">
        <v>3</v>
      </c>
      <c r="S247" s="54">
        <v>2</v>
      </c>
      <c r="T247" s="54">
        <v>1</v>
      </c>
      <c r="U247" s="47">
        <v>0</v>
      </c>
      <c r="AA247" s="44" t="s">
        <v>457</v>
      </c>
      <c r="AB247" s="46">
        <v>3</v>
      </c>
      <c r="AC247" s="46">
        <v>3</v>
      </c>
      <c r="AD247" s="46">
        <v>0</v>
      </c>
      <c r="AE247" s="47">
        <v>0</v>
      </c>
    </row>
    <row r="248" spans="1:21" s="9" customFormat="1" ht="18" customHeight="1">
      <c r="A248" s="164"/>
      <c r="B248" s="69" t="s">
        <v>279</v>
      </c>
      <c r="C248" s="70" t="s">
        <v>582</v>
      </c>
      <c r="D248" s="69"/>
      <c r="E248" s="70"/>
      <c r="F248" s="69"/>
      <c r="G248" s="70"/>
      <c r="H248" s="69"/>
      <c r="I248" s="70"/>
      <c r="J248" s="48" t="s">
        <v>581</v>
      </c>
      <c r="K248" s="127" t="s">
        <v>580</v>
      </c>
      <c r="L248" s="69"/>
      <c r="M248" s="70"/>
      <c r="N248" s="167"/>
      <c r="O248" s="170"/>
      <c r="P248" s="173"/>
      <c r="Q248" s="53" t="s">
        <v>79</v>
      </c>
      <c r="R248" s="45">
        <v>4</v>
      </c>
      <c r="S248" s="54">
        <v>3</v>
      </c>
      <c r="T248" s="54">
        <v>1</v>
      </c>
      <c r="U248" s="47">
        <v>0</v>
      </c>
    </row>
    <row r="249" spans="1:16" s="9" customFormat="1" ht="19.5" customHeight="1">
      <c r="A249" s="164"/>
      <c r="B249" s="6"/>
      <c r="C249" s="7"/>
      <c r="D249" s="6"/>
      <c r="E249" s="7"/>
      <c r="F249" s="6"/>
      <c r="G249" s="7"/>
      <c r="H249" s="6"/>
      <c r="I249" s="7"/>
      <c r="J249" s="6" t="s">
        <v>89</v>
      </c>
      <c r="K249" s="17" t="s">
        <v>86</v>
      </c>
      <c r="L249" s="6"/>
      <c r="M249" s="7"/>
      <c r="N249" s="167"/>
      <c r="O249" s="170"/>
      <c r="P249" s="173"/>
    </row>
    <row r="250" spans="1:16" s="9" customFormat="1" ht="18" customHeight="1" thickBot="1">
      <c r="A250" s="165"/>
      <c r="B250" s="50"/>
      <c r="C250" s="51"/>
      <c r="D250" s="50"/>
      <c r="E250" s="51"/>
      <c r="F250" s="50"/>
      <c r="G250" s="51"/>
      <c r="H250" s="50"/>
      <c r="I250" s="51"/>
      <c r="J250" s="50" t="s">
        <v>279</v>
      </c>
      <c r="K250" s="51"/>
      <c r="L250" s="50"/>
      <c r="M250" s="51"/>
      <c r="N250" s="168"/>
      <c r="O250" s="171"/>
      <c r="P250" s="174"/>
    </row>
    <row r="251" spans="1:31" s="9" customFormat="1" ht="19.5" customHeight="1">
      <c r="A251" s="181" t="s">
        <v>290</v>
      </c>
      <c r="B251" s="4" t="s">
        <v>80</v>
      </c>
      <c r="C251" s="5" t="s">
        <v>274</v>
      </c>
      <c r="D251" s="4" t="s">
        <v>15</v>
      </c>
      <c r="E251" s="5" t="s">
        <v>271</v>
      </c>
      <c r="F251" s="4" t="s">
        <v>88</v>
      </c>
      <c r="G251" s="5" t="s">
        <v>271</v>
      </c>
      <c r="H251" s="4" t="s">
        <v>88</v>
      </c>
      <c r="I251" s="5" t="s">
        <v>140</v>
      </c>
      <c r="J251" s="4" t="s">
        <v>88</v>
      </c>
      <c r="K251" s="5" t="s">
        <v>271</v>
      </c>
      <c r="L251" s="4" t="s">
        <v>17</v>
      </c>
      <c r="M251" s="5" t="s">
        <v>271</v>
      </c>
      <c r="N251" s="166" t="str">
        <f>VLOOKUP($A251,'Phan ca&amp; Ngay BDhoc'!$B$4:$I$101,4,0)</f>
        <v>Chiều</v>
      </c>
      <c r="O251" s="166" t="str">
        <f>VLOOKUP($A251,'Phan ca&amp; Ngay BDhoc'!$B$4:$I$101,6,0)</f>
        <v>10/10/2016</v>
      </c>
      <c r="P251" s="184" t="str">
        <f>VLOOKUP($A251,'Phan ca&amp; Ngay BDhoc'!$B$4:$I$101,8,0)</f>
        <v>C1-502</v>
      </c>
      <c r="Q251" s="53" t="s">
        <v>80</v>
      </c>
      <c r="R251" s="45">
        <v>5</v>
      </c>
      <c r="S251" s="54">
        <v>5</v>
      </c>
      <c r="T251" s="54">
        <v>0</v>
      </c>
      <c r="U251" s="47">
        <v>0</v>
      </c>
      <c r="V251" s="44" t="s">
        <v>89</v>
      </c>
      <c r="W251" s="45">
        <v>1</v>
      </c>
      <c r="X251" s="46">
        <v>0</v>
      </c>
      <c r="Y251" s="46">
        <v>1</v>
      </c>
      <c r="Z251" s="47">
        <v>0</v>
      </c>
      <c r="AA251" s="44" t="s">
        <v>455</v>
      </c>
      <c r="AB251" s="46">
        <v>2</v>
      </c>
      <c r="AC251" s="46">
        <v>2</v>
      </c>
      <c r="AD251" s="46">
        <v>0</v>
      </c>
      <c r="AE251" s="47">
        <v>0</v>
      </c>
    </row>
    <row r="252" spans="1:31" s="9" customFormat="1" ht="18" customHeight="1">
      <c r="A252" s="182"/>
      <c r="B252" s="48" t="s">
        <v>279</v>
      </c>
      <c r="C252" s="49"/>
      <c r="D252" s="48" t="s">
        <v>279</v>
      </c>
      <c r="E252" s="49"/>
      <c r="F252" s="48" t="s">
        <v>279</v>
      </c>
      <c r="G252" s="49" t="s">
        <v>526</v>
      </c>
      <c r="H252" s="48" t="s">
        <v>279</v>
      </c>
      <c r="I252" s="49" t="s">
        <v>526</v>
      </c>
      <c r="J252" s="48" t="s">
        <v>279</v>
      </c>
      <c r="K252" s="49" t="s">
        <v>527</v>
      </c>
      <c r="L252" s="48" t="s">
        <v>279</v>
      </c>
      <c r="M252" s="49"/>
      <c r="N252" s="167"/>
      <c r="O252" s="167"/>
      <c r="P252" s="185"/>
      <c r="Q252" s="44" t="s">
        <v>88</v>
      </c>
      <c r="R252" s="45">
        <v>6</v>
      </c>
      <c r="S252" s="46">
        <v>6</v>
      </c>
      <c r="T252" s="46">
        <v>0</v>
      </c>
      <c r="U252" s="47">
        <v>0</v>
      </c>
      <c r="AA252" s="44" t="s">
        <v>456</v>
      </c>
      <c r="AB252" s="46">
        <v>3</v>
      </c>
      <c r="AC252" s="46">
        <v>0</v>
      </c>
      <c r="AD252" s="46">
        <v>3</v>
      </c>
      <c r="AE252" s="47">
        <v>0</v>
      </c>
    </row>
    <row r="253" spans="1:31" s="9" customFormat="1" ht="19.5" customHeight="1">
      <c r="A253" s="182"/>
      <c r="B253" s="6"/>
      <c r="C253" s="7"/>
      <c r="D253" s="6"/>
      <c r="E253" s="7"/>
      <c r="F253" s="6" t="s">
        <v>89</v>
      </c>
      <c r="G253" s="17" t="s">
        <v>139</v>
      </c>
      <c r="H253" s="6" t="s">
        <v>88</v>
      </c>
      <c r="I253" s="7" t="s">
        <v>86</v>
      </c>
      <c r="J253" s="6"/>
      <c r="K253" s="7"/>
      <c r="L253" s="6"/>
      <c r="M253" s="7"/>
      <c r="N253" s="167"/>
      <c r="O253" s="167"/>
      <c r="P253" s="185"/>
      <c r="Q253" s="44" t="s">
        <v>17</v>
      </c>
      <c r="R253" s="45">
        <v>3</v>
      </c>
      <c r="S253" s="46">
        <v>3</v>
      </c>
      <c r="T253" s="46">
        <v>0</v>
      </c>
      <c r="U253" s="47">
        <v>0</v>
      </c>
      <c r="AA253" s="44" t="s">
        <v>457</v>
      </c>
      <c r="AB253" s="46">
        <v>3</v>
      </c>
      <c r="AC253" s="46">
        <v>3</v>
      </c>
      <c r="AD253" s="46">
        <v>0</v>
      </c>
      <c r="AE253" s="47">
        <v>0</v>
      </c>
    </row>
    <row r="254" spans="1:21" s="9" customFormat="1" ht="18" customHeight="1" thickBot="1">
      <c r="A254" s="183"/>
      <c r="B254" s="50"/>
      <c r="C254" s="51"/>
      <c r="D254" s="50"/>
      <c r="E254" s="51"/>
      <c r="F254" s="50" t="s">
        <v>279</v>
      </c>
      <c r="G254" s="51"/>
      <c r="H254" s="50" t="s">
        <v>279</v>
      </c>
      <c r="I254" s="51" t="s">
        <v>527</v>
      </c>
      <c r="J254" s="50"/>
      <c r="K254" s="51"/>
      <c r="L254" s="50"/>
      <c r="M254" s="51"/>
      <c r="N254" s="168"/>
      <c r="O254" s="168"/>
      <c r="P254" s="186"/>
      <c r="Q254" s="44" t="s">
        <v>15</v>
      </c>
      <c r="R254" s="45">
        <v>3</v>
      </c>
      <c r="S254" s="46">
        <v>2</v>
      </c>
      <c r="T254" s="46">
        <v>1</v>
      </c>
      <c r="U254" s="47">
        <v>0</v>
      </c>
    </row>
    <row r="255" spans="1:31" s="9" customFormat="1" ht="19.5" customHeight="1">
      <c r="A255" s="181" t="s">
        <v>291</v>
      </c>
      <c r="B255" s="4" t="s">
        <v>80</v>
      </c>
      <c r="C255" s="5" t="s">
        <v>270</v>
      </c>
      <c r="D255" s="4" t="s">
        <v>15</v>
      </c>
      <c r="E255" s="5" t="s">
        <v>268</v>
      </c>
      <c r="F255" s="4" t="s">
        <v>88</v>
      </c>
      <c r="G255" s="5" t="s">
        <v>268</v>
      </c>
      <c r="H255" s="4" t="s">
        <v>88</v>
      </c>
      <c r="I255" s="5" t="s">
        <v>139</v>
      </c>
      <c r="J255" s="4" t="s">
        <v>88</v>
      </c>
      <c r="K255" s="5" t="s">
        <v>268</v>
      </c>
      <c r="L255" s="4" t="s">
        <v>17</v>
      </c>
      <c r="M255" s="5" t="s">
        <v>268</v>
      </c>
      <c r="N255" s="166" t="str">
        <f>VLOOKUP($A255,'Phan ca&amp; Ngay BDhoc'!$B$4:$I$101,4,0)</f>
        <v>Sáng</v>
      </c>
      <c r="O255" s="166" t="str">
        <f>VLOOKUP($A255,'Phan ca&amp; Ngay BDhoc'!$B$4:$I$101,6,0)</f>
        <v>10/10/2016</v>
      </c>
      <c r="P255" s="184" t="str">
        <f>VLOOKUP($A255,'Phan ca&amp; Ngay BDhoc'!$B$4:$I$101,8,0)</f>
        <v>C1-503</v>
      </c>
      <c r="Q255" s="53" t="s">
        <v>80</v>
      </c>
      <c r="R255" s="45">
        <v>5</v>
      </c>
      <c r="S255" s="54">
        <v>5</v>
      </c>
      <c r="T255" s="54">
        <v>0</v>
      </c>
      <c r="U255" s="47">
        <v>0</v>
      </c>
      <c r="V255" s="44" t="s">
        <v>89</v>
      </c>
      <c r="W255" s="45">
        <v>1</v>
      </c>
      <c r="X255" s="46">
        <v>0</v>
      </c>
      <c r="Y255" s="46">
        <v>1</v>
      </c>
      <c r="Z255" s="47">
        <v>0</v>
      </c>
      <c r="AA255" s="44" t="s">
        <v>455</v>
      </c>
      <c r="AB255" s="46">
        <v>2</v>
      </c>
      <c r="AC255" s="46">
        <v>2</v>
      </c>
      <c r="AD255" s="46">
        <v>0</v>
      </c>
      <c r="AE255" s="47">
        <v>0</v>
      </c>
    </row>
    <row r="256" spans="1:31" s="9" customFormat="1" ht="18" customHeight="1">
      <c r="A256" s="182"/>
      <c r="B256" s="48" t="s">
        <v>279</v>
      </c>
      <c r="C256" s="49"/>
      <c r="D256" s="48" t="s">
        <v>279</v>
      </c>
      <c r="E256" s="49"/>
      <c r="F256" s="48" t="s">
        <v>279</v>
      </c>
      <c r="G256" s="49" t="s">
        <v>528</v>
      </c>
      <c r="H256" s="48" t="s">
        <v>279</v>
      </c>
      <c r="I256" s="49" t="s">
        <v>528</v>
      </c>
      <c r="J256" s="48" t="s">
        <v>279</v>
      </c>
      <c r="K256" s="49" t="s">
        <v>529</v>
      </c>
      <c r="L256" s="48" t="s">
        <v>279</v>
      </c>
      <c r="M256" s="49"/>
      <c r="N256" s="167"/>
      <c r="O256" s="167"/>
      <c r="P256" s="185"/>
      <c r="Q256" s="44" t="s">
        <v>88</v>
      </c>
      <c r="R256" s="45">
        <v>6</v>
      </c>
      <c r="S256" s="46">
        <v>6</v>
      </c>
      <c r="T256" s="46">
        <v>0</v>
      </c>
      <c r="U256" s="47">
        <v>0</v>
      </c>
      <c r="AA256" s="44" t="s">
        <v>456</v>
      </c>
      <c r="AB256" s="46">
        <v>3</v>
      </c>
      <c r="AC256" s="46">
        <v>0</v>
      </c>
      <c r="AD256" s="46">
        <v>3</v>
      </c>
      <c r="AE256" s="47">
        <v>0</v>
      </c>
    </row>
    <row r="257" spans="1:31" s="9" customFormat="1" ht="19.5" customHeight="1">
      <c r="A257" s="182"/>
      <c r="B257" s="6"/>
      <c r="C257" s="7"/>
      <c r="D257" s="6"/>
      <c r="E257" s="7"/>
      <c r="F257" s="6" t="s">
        <v>89</v>
      </c>
      <c r="G257" s="17" t="s">
        <v>140</v>
      </c>
      <c r="H257" s="6" t="s">
        <v>88</v>
      </c>
      <c r="I257" s="7" t="s">
        <v>87</v>
      </c>
      <c r="J257" s="6"/>
      <c r="K257" s="7"/>
      <c r="L257" s="6"/>
      <c r="M257" s="7"/>
      <c r="N257" s="167"/>
      <c r="O257" s="167"/>
      <c r="P257" s="185"/>
      <c r="Q257" s="44" t="s">
        <v>17</v>
      </c>
      <c r="R257" s="45">
        <v>3</v>
      </c>
      <c r="S257" s="46">
        <v>3</v>
      </c>
      <c r="T257" s="46">
        <v>0</v>
      </c>
      <c r="U257" s="47">
        <v>0</v>
      </c>
      <c r="AA257" s="44" t="s">
        <v>457</v>
      </c>
      <c r="AB257" s="46">
        <v>3</v>
      </c>
      <c r="AC257" s="46">
        <v>3</v>
      </c>
      <c r="AD257" s="46">
        <v>0</v>
      </c>
      <c r="AE257" s="47">
        <v>0</v>
      </c>
    </row>
    <row r="258" spans="1:21" s="9" customFormat="1" ht="18" customHeight="1" thickBot="1">
      <c r="A258" s="183"/>
      <c r="B258" s="50"/>
      <c r="C258" s="51"/>
      <c r="D258" s="50"/>
      <c r="E258" s="51"/>
      <c r="F258" s="50" t="s">
        <v>279</v>
      </c>
      <c r="G258" s="51"/>
      <c r="H258" s="50" t="s">
        <v>279</v>
      </c>
      <c r="I258" s="51" t="s">
        <v>529</v>
      </c>
      <c r="J258" s="50"/>
      <c r="K258" s="51"/>
      <c r="L258" s="50"/>
      <c r="M258" s="51"/>
      <c r="N258" s="168"/>
      <c r="O258" s="168"/>
      <c r="P258" s="186"/>
      <c r="Q258" s="44" t="s">
        <v>15</v>
      </c>
      <c r="R258" s="45">
        <v>3</v>
      </c>
      <c r="S258" s="46">
        <v>2</v>
      </c>
      <c r="T258" s="46">
        <v>1</v>
      </c>
      <c r="U258" s="47">
        <v>0</v>
      </c>
    </row>
    <row r="259" spans="1:16" s="9" customFormat="1" ht="19.5" customHeight="1">
      <c r="A259" s="181" t="s">
        <v>484</v>
      </c>
      <c r="B259" s="4" t="s">
        <v>88</v>
      </c>
      <c r="C259" s="5" t="s">
        <v>140</v>
      </c>
      <c r="D259" s="4" t="s">
        <v>88</v>
      </c>
      <c r="E259" s="5" t="s">
        <v>271</v>
      </c>
      <c r="F259" s="4" t="s">
        <v>15</v>
      </c>
      <c r="G259" s="5" t="s">
        <v>271</v>
      </c>
      <c r="H259" s="4" t="s">
        <v>80</v>
      </c>
      <c r="I259" s="5" t="s">
        <v>274</v>
      </c>
      <c r="J259" s="4" t="s">
        <v>17</v>
      </c>
      <c r="K259" s="5" t="s">
        <v>271</v>
      </c>
      <c r="L259" s="4" t="s">
        <v>88</v>
      </c>
      <c r="M259" s="5" t="s">
        <v>271</v>
      </c>
      <c r="N259" s="166" t="str">
        <f>VLOOKUP($A259,'Phan ca&amp; Ngay BDhoc'!$B$4:$I$101,4,0)</f>
        <v>Chiều</v>
      </c>
      <c r="O259" s="166" t="str">
        <f>VLOOKUP($A259,'Phan ca&amp; Ngay BDhoc'!$B$4:$I$101,6,0)</f>
        <v>10/10/2016</v>
      </c>
      <c r="P259" s="184" t="str">
        <f>VLOOKUP($A259,'Phan ca&amp; Ngay BDhoc'!$B$4:$I$101,8,0)</f>
        <v>C1-503</v>
      </c>
    </row>
    <row r="260" spans="1:16" s="9" customFormat="1" ht="18" customHeight="1">
      <c r="A260" s="182"/>
      <c r="B260" s="48" t="s">
        <v>279</v>
      </c>
      <c r="C260" s="49" t="s">
        <v>530</v>
      </c>
      <c r="D260" s="48" t="s">
        <v>279</v>
      </c>
      <c r="E260" s="49" t="s">
        <v>530</v>
      </c>
      <c r="F260" s="48" t="s">
        <v>279</v>
      </c>
      <c r="G260" s="49"/>
      <c r="H260" s="48" t="s">
        <v>279</v>
      </c>
      <c r="I260" s="49"/>
      <c r="J260" s="48" t="s">
        <v>279</v>
      </c>
      <c r="K260" s="49"/>
      <c r="L260" s="48" t="s">
        <v>279</v>
      </c>
      <c r="M260" s="49" t="s">
        <v>531</v>
      </c>
      <c r="N260" s="167"/>
      <c r="O260" s="167"/>
      <c r="P260" s="185"/>
    </row>
    <row r="261" spans="1:16" s="9" customFormat="1" ht="19.5" customHeight="1">
      <c r="A261" s="182"/>
      <c r="B261" s="6" t="s">
        <v>88</v>
      </c>
      <c r="C261" s="7" t="s">
        <v>86</v>
      </c>
      <c r="D261" s="6"/>
      <c r="E261" s="7"/>
      <c r="F261" s="6" t="s">
        <v>89</v>
      </c>
      <c r="G261" s="17" t="s">
        <v>87</v>
      </c>
      <c r="H261" s="6"/>
      <c r="I261" s="7"/>
      <c r="J261" s="6"/>
      <c r="K261" s="7"/>
      <c r="L261" s="6"/>
      <c r="M261" s="7"/>
      <c r="N261" s="167"/>
      <c r="O261" s="167"/>
      <c r="P261" s="185"/>
    </row>
    <row r="262" spans="1:16" s="9" customFormat="1" ht="18" customHeight="1" thickBot="1">
      <c r="A262" s="183"/>
      <c r="B262" s="50" t="s">
        <v>279</v>
      </c>
      <c r="C262" s="51" t="s">
        <v>531</v>
      </c>
      <c r="D262" s="50"/>
      <c r="E262" s="51"/>
      <c r="F262" s="50" t="s">
        <v>279</v>
      </c>
      <c r="G262" s="51"/>
      <c r="H262" s="50"/>
      <c r="I262" s="51"/>
      <c r="J262" s="50"/>
      <c r="K262" s="51"/>
      <c r="L262" s="50"/>
      <c r="M262" s="51"/>
      <c r="N262" s="168"/>
      <c r="O262" s="168"/>
      <c r="P262" s="186"/>
    </row>
    <row r="263" spans="1:31" s="9" customFormat="1" ht="19.5" customHeight="1">
      <c r="A263" s="181" t="s">
        <v>0</v>
      </c>
      <c r="B263" s="4" t="s">
        <v>88</v>
      </c>
      <c r="C263" s="5" t="s">
        <v>268</v>
      </c>
      <c r="D263" s="4" t="s">
        <v>88</v>
      </c>
      <c r="E263" s="5" t="s">
        <v>139</v>
      </c>
      <c r="F263" s="4" t="s">
        <v>88</v>
      </c>
      <c r="G263" s="5" t="s">
        <v>268</v>
      </c>
      <c r="H263" s="4" t="s">
        <v>17</v>
      </c>
      <c r="I263" s="5" t="s">
        <v>268</v>
      </c>
      <c r="J263" s="4" t="s">
        <v>80</v>
      </c>
      <c r="K263" s="5" t="s">
        <v>270</v>
      </c>
      <c r="L263" s="4" t="s">
        <v>15</v>
      </c>
      <c r="M263" s="5" t="s">
        <v>268</v>
      </c>
      <c r="N263" s="166" t="str">
        <f>VLOOKUP($A263,'Phan ca&amp; Ngay BDhoc'!$B$4:$I$101,4,0)</f>
        <v>Sáng</v>
      </c>
      <c r="O263" s="166" t="str">
        <f>VLOOKUP($A263,'Phan ca&amp; Ngay BDhoc'!$B$4:$I$101,6,0)</f>
        <v>14/9/2016</v>
      </c>
      <c r="P263" s="184" t="str">
        <f>VLOOKUP($A263,'Phan ca&amp; Ngay BDhoc'!$B$4:$I$101,8,0)</f>
        <v>C1-401</v>
      </c>
      <c r="Q263" s="53" t="s">
        <v>80</v>
      </c>
      <c r="R263" s="45">
        <v>5</v>
      </c>
      <c r="S263" s="54">
        <v>5</v>
      </c>
      <c r="T263" s="54">
        <v>0</v>
      </c>
      <c r="U263" s="47">
        <v>0</v>
      </c>
      <c r="V263" s="44" t="s">
        <v>89</v>
      </c>
      <c r="W263" s="45">
        <v>1</v>
      </c>
      <c r="X263" s="46">
        <v>0</v>
      </c>
      <c r="Y263" s="46">
        <v>1</v>
      </c>
      <c r="Z263" s="47">
        <v>0</v>
      </c>
      <c r="AA263" s="44" t="s">
        <v>455</v>
      </c>
      <c r="AB263" s="46">
        <v>2</v>
      </c>
      <c r="AC263" s="46">
        <v>2</v>
      </c>
      <c r="AD263" s="46">
        <v>0</v>
      </c>
      <c r="AE263" s="47">
        <v>0</v>
      </c>
    </row>
    <row r="264" spans="1:31" s="9" customFormat="1" ht="18" customHeight="1">
      <c r="A264" s="182"/>
      <c r="B264" s="48" t="s">
        <v>279</v>
      </c>
      <c r="C264" s="49" t="s">
        <v>227</v>
      </c>
      <c r="D264" s="48" t="s">
        <v>279</v>
      </c>
      <c r="E264" s="49" t="s">
        <v>227</v>
      </c>
      <c r="F264" s="48" t="s">
        <v>279</v>
      </c>
      <c r="G264" s="49" t="s">
        <v>228</v>
      </c>
      <c r="H264" s="48" t="s">
        <v>279</v>
      </c>
      <c r="I264" s="49"/>
      <c r="J264" s="48" t="s">
        <v>279</v>
      </c>
      <c r="K264" s="49"/>
      <c r="L264" s="48" t="s">
        <v>279</v>
      </c>
      <c r="M264" s="49"/>
      <c r="N264" s="167"/>
      <c r="O264" s="167"/>
      <c r="P264" s="185"/>
      <c r="Q264" s="44" t="s">
        <v>88</v>
      </c>
      <c r="R264" s="45">
        <v>6</v>
      </c>
      <c r="S264" s="46">
        <v>6</v>
      </c>
      <c r="T264" s="46">
        <v>0</v>
      </c>
      <c r="U264" s="47">
        <v>0</v>
      </c>
      <c r="AA264" s="44" t="s">
        <v>456</v>
      </c>
      <c r="AB264" s="46">
        <v>3</v>
      </c>
      <c r="AC264" s="46">
        <v>0</v>
      </c>
      <c r="AD264" s="46">
        <v>3</v>
      </c>
      <c r="AE264" s="47">
        <v>0</v>
      </c>
    </row>
    <row r="265" spans="1:31" s="9" customFormat="1" ht="19.5" customHeight="1">
      <c r="A265" s="182"/>
      <c r="B265" s="6" t="s">
        <v>89</v>
      </c>
      <c r="C265" s="17" t="s">
        <v>140</v>
      </c>
      <c r="D265" s="6" t="s">
        <v>88</v>
      </c>
      <c r="E265" s="7" t="s">
        <v>87</v>
      </c>
      <c r="F265" s="6"/>
      <c r="G265" s="7"/>
      <c r="H265" s="6"/>
      <c r="I265" s="7"/>
      <c r="J265" s="6"/>
      <c r="K265" s="7"/>
      <c r="L265" s="6"/>
      <c r="M265" s="7"/>
      <c r="N265" s="167"/>
      <c r="O265" s="167"/>
      <c r="P265" s="185"/>
      <c r="Q265" s="44" t="s">
        <v>17</v>
      </c>
      <c r="R265" s="45">
        <v>3</v>
      </c>
      <c r="S265" s="46">
        <v>3</v>
      </c>
      <c r="T265" s="46">
        <v>0</v>
      </c>
      <c r="U265" s="47">
        <v>0</v>
      </c>
      <c r="AA265" s="44" t="s">
        <v>457</v>
      </c>
      <c r="AB265" s="46">
        <v>3</v>
      </c>
      <c r="AC265" s="46">
        <v>3</v>
      </c>
      <c r="AD265" s="46">
        <v>0</v>
      </c>
      <c r="AE265" s="47">
        <v>0</v>
      </c>
    </row>
    <row r="266" spans="1:21" s="9" customFormat="1" ht="18" customHeight="1" thickBot="1">
      <c r="A266" s="183"/>
      <c r="B266" s="50" t="s">
        <v>279</v>
      </c>
      <c r="C266" s="51"/>
      <c r="D266" s="50" t="s">
        <v>279</v>
      </c>
      <c r="E266" s="51" t="s">
        <v>228</v>
      </c>
      <c r="F266" s="50"/>
      <c r="G266" s="51"/>
      <c r="H266" s="50"/>
      <c r="I266" s="51"/>
      <c r="J266" s="50"/>
      <c r="K266" s="51"/>
      <c r="L266" s="50"/>
      <c r="M266" s="51"/>
      <c r="N266" s="168"/>
      <c r="O266" s="168"/>
      <c r="P266" s="186"/>
      <c r="Q266" s="44" t="s">
        <v>15</v>
      </c>
      <c r="R266" s="45">
        <v>3</v>
      </c>
      <c r="S266" s="46">
        <v>2</v>
      </c>
      <c r="T266" s="46">
        <v>1</v>
      </c>
      <c r="U266" s="47">
        <v>0</v>
      </c>
    </row>
    <row r="267" spans="1:16" s="9" customFormat="1" ht="19.5" customHeight="1">
      <c r="A267" s="181" t="s">
        <v>1</v>
      </c>
      <c r="B267" s="4" t="s">
        <v>88</v>
      </c>
      <c r="C267" s="5" t="s">
        <v>271</v>
      </c>
      <c r="D267" s="4" t="s">
        <v>88</v>
      </c>
      <c r="E267" s="5" t="s">
        <v>140</v>
      </c>
      <c r="F267" s="4" t="s">
        <v>88</v>
      </c>
      <c r="G267" s="5" t="s">
        <v>271</v>
      </c>
      <c r="H267" s="4" t="s">
        <v>17</v>
      </c>
      <c r="I267" s="5" t="s">
        <v>271</v>
      </c>
      <c r="J267" s="4" t="s">
        <v>80</v>
      </c>
      <c r="K267" s="5" t="s">
        <v>274</v>
      </c>
      <c r="L267" s="4" t="s">
        <v>15</v>
      </c>
      <c r="M267" s="5" t="s">
        <v>271</v>
      </c>
      <c r="N267" s="166" t="str">
        <f>VLOOKUP($A267,'Phan ca&amp; Ngay BDhoc'!$B$4:$I$101,4,0)</f>
        <v>Chiều</v>
      </c>
      <c r="O267" s="166" t="str">
        <f>VLOOKUP($A267,'Phan ca&amp; Ngay BDhoc'!$B$4:$I$101,6,0)</f>
        <v>14/9/2016</v>
      </c>
      <c r="P267" s="184" t="str">
        <f>VLOOKUP($A267,'Phan ca&amp; Ngay BDhoc'!$B$4:$I$101,8,0)</f>
        <v>C1-401</v>
      </c>
    </row>
    <row r="268" spans="1:16" s="9" customFormat="1" ht="18" customHeight="1">
      <c r="A268" s="182"/>
      <c r="B268" s="48" t="s">
        <v>279</v>
      </c>
      <c r="C268" s="49" t="s">
        <v>229</v>
      </c>
      <c r="D268" s="48" t="s">
        <v>279</v>
      </c>
      <c r="E268" s="49" t="s">
        <v>230</v>
      </c>
      <c r="F268" s="48" t="s">
        <v>279</v>
      </c>
      <c r="G268" s="49" t="s">
        <v>231</v>
      </c>
      <c r="H268" s="48" t="s">
        <v>279</v>
      </c>
      <c r="I268" s="49"/>
      <c r="J268" s="48" t="s">
        <v>279</v>
      </c>
      <c r="K268" s="49"/>
      <c r="L268" s="48" t="s">
        <v>279</v>
      </c>
      <c r="M268" s="49"/>
      <c r="N268" s="167"/>
      <c r="O268" s="167"/>
      <c r="P268" s="185"/>
    </row>
    <row r="269" spans="1:16" s="9" customFormat="1" ht="18" customHeight="1">
      <c r="A269" s="182"/>
      <c r="B269" s="6" t="s">
        <v>89</v>
      </c>
      <c r="C269" s="17" t="s">
        <v>139</v>
      </c>
      <c r="D269" s="6" t="s">
        <v>88</v>
      </c>
      <c r="E269" s="7" t="s">
        <v>86</v>
      </c>
      <c r="F269" s="6"/>
      <c r="G269" s="7"/>
      <c r="H269" s="6"/>
      <c r="I269" s="7"/>
      <c r="J269" s="6"/>
      <c r="K269" s="7"/>
      <c r="L269" s="6"/>
      <c r="M269" s="7"/>
      <c r="N269" s="167"/>
      <c r="O269" s="167"/>
      <c r="P269" s="185"/>
    </row>
    <row r="270" spans="1:16" s="9" customFormat="1" ht="18" customHeight="1" thickBot="1">
      <c r="A270" s="183"/>
      <c r="B270" s="50" t="s">
        <v>279</v>
      </c>
      <c r="C270" s="51"/>
      <c r="D270" s="50" t="s">
        <v>279</v>
      </c>
      <c r="E270" s="51" t="s">
        <v>231</v>
      </c>
      <c r="F270" s="50"/>
      <c r="G270" s="51"/>
      <c r="H270" s="50"/>
      <c r="I270" s="51"/>
      <c r="J270" s="50"/>
      <c r="K270" s="51"/>
      <c r="L270" s="50"/>
      <c r="M270" s="51"/>
      <c r="N270" s="168"/>
      <c r="O270" s="168"/>
      <c r="P270" s="186"/>
    </row>
    <row r="271" spans="1:31" s="9" customFormat="1" ht="19.5" customHeight="1">
      <c r="A271" s="181" t="s">
        <v>21</v>
      </c>
      <c r="B271" s="4" t="s">
        <v>80</v>
      </c>
      <c r="C271" s="5" t="s">
        <v>274</v>
      </c>
      <c r="D271" s="4" t="s">
        <v>15</v>
      </c>
      <c r="E271" s="5" t="s">
        <v>271</v>
      </c>
      <c r="F271" s="4" t="s">
        <v>88</v>
      </c>
      <c r="G271" s="5" t="s">
        <v>271</v>
      </c>
      <c r="H271" s="4" t="s">
        <v>88</v>
      </c>
      <c r="I271" s="5" t="s">
        <v>140</v>
      </c>
      <c r="J271" s="4" t="s">
        <v>88</v>
      </c>
      <c r="K271" s="5" t="s">
        <v>271</v>
      </c>
      <c r="L271" s="4" t="s">
        <v>17</v>
      </c>
      <c r="M271" s="5" t="s">
        <v>271</v>
      </c>
      <c r="N271" s="166" t="str">
        <f>VLOOKUP($A271,'Phan ca&amp; Ngay BDhoc'!$B$4:$I$101,4,0)</f>
        <v>Chiều</v>
      </c>
      <c r="O271" s="166" t="str">
        <f>VLOOKUP($A271,'Phan ca&amp; Ngay BDhoc'!$B$4:$I$101,6,0)</f>
        <v>14/9/2016</v>
      </c>
      <c r="P271" s="184" t="str">
        <f>VLOOKUP($A271,'Phan ca&amp; Ngay BDhoc'!$B$4:$I$101,8,0)</f>
        <v>C1-402</v>
      </c>
      <c r="Q271" s="53" t="s">
        <v>80</v>
      </c>
      <c r="R271" s="45">
        <v>5</v>
      </c>
      <c r="S271" s="54">
        <v>5</v>
      </c>
      <c r="T271" s="54">
        <v>0</v>
      </c>
      <c r="U271" s="47">
        <v>0</v>
      </c>
      <c r="V271" s="44" t="s">
        <v>89</v>
      </c>
      <c r="W271" s="45">
        <v>1</v>
      </c>
      <c r="X271" s="46">
        <v>0</v>
      </c>
      <c r="Y271" s="46">
        <v>1</v>
      </c>
      <c r="Z271" s="47">
        <v>0</v>
      </c>
      <c r="AA271" s="44" t="s">
        <v>455</v>
      </c>
      <c r="AB271" s="46">
        <v>2</v>
      </c>
      <c r="AC271" s="46">
        <v>2</v>
      </c>
      <c r="AD271" s="46">
        <v>0</v>
      </c>
      <c r="AE271" s="47">
        <v>0</v>
      </c>
    </row>
    <row r="272" spans="1:31" s="9" customFormat="1" ht="18" customHeight="1">
      <c r="A272" s="182"/>
      <c r="B272" s="48" t="s">
        <v>279</v>
      </c>
      <c r="C272" s="49"/>
      <c r="D272" s="48" t="s">
        <v>279</v>
      </c>
      <c r="E272" s="49"/>
      <c r="F272" s="48" t="s">
        <v>279</v>
      </c>
      <c r="G272" s="49" t="s">
        <v>232</v>
      </c>
      <c r="H272" s="48" t="s">
        <v>279</v>
      </c>
      <c r="I272" s="49" t="s">
        <v>232</v>
      </c>
      <c r="J272" s="48" t="s">
        <v>279</v>
      </c>
      <c r="K272" s="49" t="s">
        <v>233</v>
      </c>
      <c r="L272" s="48" t="s">
        <v>279</v>
      </c>
      <c r="M272" s="49"/>
      <c r="N272" s="167"/>
      <c r="O272" s="167"/>
      <c r="P272" s="185"/>
      <c r="Q272" s="44" t="s">
        <v>88</v>
      </c>
      <c r="R272" s="45">
        <v>6</v>
      </c>
      <c r="S272" s="46">
        <v>6</v>
      </c>
      <c r="T272" s="46">
        <v>0</v>
      </c>
      <c r="U272" s="47">
        <v>0</v>
      </c>
      <c r="AA272" s="44" t="s">
        <v>456</v>
      </c>
      <c r="AB272" s="46">
        <v>3</v>
      </c>
      <c r="AC272" s="46">
        <v>0</v>
      </c>
      <c r="AD272" s="46">
        <v>3</v>
      </c>
      <c r="AE272" s="47">
        <v>0</v>
      </c>
    </row>
    <row r="273" spans="1:31" s="9" customFormat="1" ht="19.5" customHeight="1">
      <c r="A273" s="182"/>
      <c r="B273" s="6"/>
      <c r="C273" s="7"/>
      <c r="D273" s="6"/>
      <c r="E273" s="7"/>
      <c r="F273" s="6"/>
      <c r="G273" s="7"/>
      <c r="H273" s="6" t="s">
        <v>88</v>
      </c>
      <c r="I273" s="7" t="s">
        <v>86</v>
      </c>
      <c r="J273" s="6"/>
      <c r="K273" s="7"/>
      <c r="L273" s="6" t="s">
        <v>89</v>
      </c>
      <c r="M273" s="17" t="s">
        <v>87</v>
      </c>
      <c r="N273" s="167"/>
      <c r="O273" s="167"/>
      <c r="P273" s="185"/>
      <c r="Q273" s="44" t="s">
        <v>17</v>
      </c>
      <c r="R273" s="45">
        <v>3</v>
      </c>
      <c r="S273" s="46">
        <v>3</v>
      </c>
      <c r="T273" s="46">
        <v>0</v>
      </c>
      <c r="U273" s="47">
        <v>0</v>
      </c>
      <c r="AA273" s="44" t="s">
        <v>457</v>
      </c>
      <c r="AB273" s="46">
        <v>3</v>
      </c>
      <c r="AC273" s="46">
        <v>3</v>
      </c>
      <c r="AD273" s="46">
        <v>0</v>
      </c>
      <c r="AE273" s="47">
        <v>0</v>
      </c>
    </row>
    <row r="274" spans="1:21" s="9" customFormat="1" ht="18" customHeight="1" thickBot="1">
      <c r="A274" s="183"/>
      <c r="B274" s="50"/>
      <c r="C274" s="51"/>
      <c r="D274" s="50"/>
      <c r="E274" s="51"/>
      <c r="F274" s="50"/>
      <c r="G274" s="51"/>
      <c r="H274" s="50" t="s">
        <v>279</v>
      </c>
      <c r="I274" s="51" t="s">
        <v>233</v>
      </c>
      <c r="J274" s="50"/>
      <c r="K274" s="51"/>
      <c r="L274" s="50" t="s">
        <v>279</v>
      </c>
      <c r="M274" s="51"/>
      <c r="N274" s="168"/>
      <c r="O274" s="168"/>
      <c r="P274" s="186"/>
      <c r="Q274" s="44" t="s">
        <v>15</v>
      </c>
      <c r="R274" s="45">
        <v>3</v>
      </c>
      <c r="S274" s="46">
        <v>2</v>
      </c>
      <c r="T274" s="46">
        <v>1</v>
      </c>
      <c r="U274" s="47">
        <v>0</v>
      </c>
    </row>
    <row r="275" spans="1:16" s="9" customFormat="1" ht="19.5" customHeight="1">
      <c r="A275" s="181" t="s">
        <v>73</v>
      </c>
      <c r="B275" s="4" t="s">
        <v>80</v>
      </c>
      <c r="C275" s="5" t="s">
        <v>270</v>
      </c>
      <c r="D275" s="4" t="s">
        <v>15</v>
      </c>
      <c r="E275" s="5" t="s">
        <v>268</v>
      </c>
      <c r="F275" s="4" t="s">
        <v>88</v>
      </c>
      <c r="G275" s="5" t="s">
        <v>268</v>
      </c>
      <c r="H275" s="4" t="s">
        <v>88</v>
      </c>
      <c r="I275" s="5" t="s">
        <v>139</v>
      </c>
      <c r="J275" s="4" t="s">
        <v>88</v>
      </c>
      <c r="K275" s="5" t="s">
        <v>268</v>
      </c>
      <c r="L275" s="4" t="s">
        <v>17</v>
      </c>
      <c r="M275" s="5" t="s">
        <v>268</v>
      </c>
      <c r="N275" s="166" t="str">
        <f>VLOOKUP($A275,'Phan ca&amp; Ngay BDhoc'!$B$4:$I$101,4,0)</f>
        <v>Sáng</v>
      </c>
      <c r="O275" s="166" t="str">
        <f>VLOOKUP($A275,'Phan ca&amp; Ngay BDhoc'!$B$4:$I$101,6,0)</f>
        <v>14/9/2016</v>
      </c>
      <c r="P275" s="184" t="str">
        <f>VLOOKUP($A275,'Phan ca&amp; Ngay BDhoc'!$B$4:$I$101,8,0)</f>
        <v>C1-402</v>
      </c>
    </row>
    <row r="276" spans="1:16" s="9" customFormat="1" ht="18" customHeight="1">
      <c r="A276" s="182"/>
      <c r="B276" s="48" t="s">
        <v>279</v>
      </c>
      <c r="C276" s="49"/>
      <c r="D276" s="48" t="s">
        <v>279</v>
      </c>
      <c r="E276" s="49"/>
      <c r="F276" s="48" t="s">
        <v>279</v>
      </c>
      <c r="G276" s="49" t="s">
        <v>234</v>
      </c>
      <c r="H276" s="48" t="s">
        <v>279</v>
      </c>
      <c r="I276" s="49" t="s">
        <v>234</v>
      </c>
      <c r="J276" s="48" t="s">
        <v>279</v>
      </c>
      <c r="K276" s="49" t="s">
        <v>235</v>
      </c>
      <c r="L276" s="48" t="s">
        <v>279</v>
      </c>
      <c r="M276" s="49"/>
      <c r="N276" s="167"/>
      <c r="O276" s="167"/>
      <c r="P276" s="185"/>
    </row>
    <row r="277" spans="1:16" s="9" customFormat="1" ht="19.5" customHeight="1">
      <c r="A277" s="182"/>
      <c r="B277" s="6"/>
      <c r="C277" s="7"/>
      <c r="D277" s="6"/>
      <c r="E277" s="7"/>
      <c r="F277" s="6"/>
      <c r="G277" s="7"/>
      <c r="H277" s="6" t="s">
        <v>88</v>
      </c>
      <c r="I277" s="7" t="s">
        <v>87</v>
      </c>
      <c r="J277" s="6"/>
      <c r="K277" s="7"/>
      <c r="L277" s="6" t="s">
        <v>89</v>
      </c>
      <c r="M277" s="17" t="s">
        <v>86</v>
      </c>
      <c r="N277" s="167"/>
      <c r="O277" s="167"/>
      <c r="P277" s="185"/>
    </row>
    <row r="278" spans="1:16" s="9" customFormat="1" ht="18" customHeight="1" thickBot="1">
      <c r="A278" s="183"/>
      <c r="B278" s="50"/>
      <c r="C278" s="51"/>
      <c r="D278" s="50"/>
      <c r="E278" s="51"/>
      <c r="F278" s="50"/>
      <c r="G278" s="51"/>
      <c r="H278" s="50" t="s">
        <v>279</v>
      </c>
      <c r="I278" s="51" t="s">
        <v>235</v>
      </c>
      <c r="J278" s="50"/>
      <c r="K278" s="51"/>
      <c r="L278" s="50" t="s">
        <v>279</v>
      </c>
      <c r="M278" s="51"/>
      <c r="N278" s="168"/>
      <c r="O278" s="168"/>
      <c r="P278" s="186"/>
    </row>
    <row r="279" spans="1:31" s="9" customFormat="1" ht="19.5" customHeight="1">
      <c r="A279" s="181" t="s">
        <v>22</v>
      </c>
      <c r="B279" s="4" t="s">
        <v>88</v>
      </c>
      <c r="C279" s="5" t="s">
        <v>268</v>
      </c>
      <c r="D279" s="4" t="s">
        <v>17</v>
      </c>
      <c r="E279" s="5" t="s">
        <v>268</v>
      </c>
      <c r="F279" s="4" t="s">
        <v>80</v>
      </c>
      <c r="G279" s="5" t="s">
        <v>270</v>
      </c>
      <c r="H279" s="4" t="s">
        <v>15</v>
      </c>
      <c r="I279" s="5" t="s">
        <v>268</v>
      </c>
      <c r="J279" s="4" t="s">
        <v>88</v>
      </c>
      <c r="K279" s="5" t="s">
        <v>139</v>
      </c>
      <c r="L279" s="4" t="s">
        <v>88</v>
      </c>
      <c r="M279" s="5" t="s">
        <v>268</v>
      </c>
      <c r="N279" s="166" t="str">
        <f>VLOOKUP($A279,'Phan ca&amp; Ngay BDhoc'!$B$4:$I$101,4,0)</f>
        <v>Sáng</v>
      </c>
      <c r="O279" s="166" t="str">
        <f>VLOOKUP($A279,'Phan ca&amp; Ngay BDhoc'!$B$4:$I$101,6,0)</f>
        <v>10/10/2016</v>
      </c>
      <c r="P279" s="184" t="str">
        <f>VLOOKUP($A279,'Phan ca&amp; Ngay BDhoc'!$B$4:$I$101,8,0)</f>
        <v>C1-501</v>
      </c>
      <c r="Q279" s="53" t="s">
        <v>80</v>
      </c>
      <c r="R279" s="45">
        <v>5</v>
      </c>
      <c r="S279" s="54">
        <v>5</v>
      </c>
      <c r="T279" s="54">
        <v>0</v>
      </c>
      <c r="U279" s="47">
        <v>0</v>
      </c>
      <c r="V279" s="44" t="s">
        <v>89</v>
      </c>
      <c r="W279" s="45">
        <v>1</v>
      </c>
      <c r="X279" s="46">
        <v>0</v>
      </c>
      <c r="Y279" s="46">
        <v>1</v>
      </c>
      <c r="Z279" s="47">
        <v>0</v>
      </c>
      <c r="AA279" s="44" t="s">
        <v>455</v>
      </c>
      <c r="AB279" s="46">
        <v>2</v>
      </c>
      <c r="AC279" s="46">
        <v>2</v>
      </c>
      <c r="AD279" s="46">
        <v>0</v>
      </c>
      <c r="AE279" s="47">
        <v>0</v>
      </c>
    </row>
    <row r="280" spans="1:31" s="9" customFormat="1" ht="18" customHeight="1">
      <c r="A280" s="182"/>
      <c r="B280" s="48" t="s">
        <v>279</v>
      </c>
      <c r="C280" s="49" t="s">
        <v>236</v>
      </c>
      <c r="D280" s="48" t="s">
        <v>279</v>
      </c>
      <c r="E280" s="49"/>
      <c r="F280" s="48" t="s">
        <v>279</v>
      </c>
      <c r="G280" s="49"/>
      <c r="H280" s="48" t="s">
        <v>279</v>
      </c>
      <c r="I280" s="49"/>
      <c r="J280" s="48" t="s">
        <v>279</v>
      </c>
      <c r="K280" s="49" t="s">
        <v>236</v>
      </c>
      <c r="L280" s="48" t="s">
        <v>279</v>
      </c>
      <c r="M280" s="49" t="s">
        <v>236</v>
      </c>
      <c r="N280" s="167"/>
      <c r="O280" s="167"/>
      <c r="P280" s="185"/>
      <c r="Q280" s="44" t="s">
        <v>88</v>
      </c>
      <c r="R280" s="45">
        <v>6</v>
      </c>
      <c r="S280" s="46">
        <v>6</v>
      </c>
      <c r="T280" s="46">
        <v>0</v>
      </c>
      <c r="U280" s="47">
        <v>0</v>
      </c>
      <c r="AA280" s="44" t="s">
        <v>456</v>
      </c>
      <c r="AB280" s="46">
        <v>3</v>
      </c>
      <c r="AC280" s="46">
        <v>0</v>
      </c>
      <c r="AD280" s="46">
        <v>3</v>
      </c>
      <c r="AE280" s="47">
        <v>0</v>
      </c>
    </row>
    <row r="281" spans="1:31" s="9" customFormat="1" ht="19.5" customHeight="1">
      <c r="A281" s="182"/>
      <c r="B281" s="6"/>
      <c r="C281" s="7"/>
      <c r="D281" s="6" t="s">
        <v>89</v>
      </c>
      <c r="E281" s="17" t="s">
        <v>140</v>
      </c>
      <c r="F281" s="6"/>
      <c r="G281" s="7"/>
      <c r="H281" s="6"/>
      <c r="I281" s="7"/>
      <c r="J281" s="6" t="s">
        <v>88</v>
      </c>
      <c r="K281" s="7" t="s">
        <v>87</v>
      </c>
      <c r="L281" s="6"/>
      <c r="M281" s="7"/>
      <c r="N281" s="167"/>
      <c r="O281" s="167"/>
      <c r="P281" s="185"/>
      <c r="Q281" s="44" t="s">
        <v>17</v>
      </c>
      <c r="R281" s="45">
        <v>3</v>
      </c>
      <c r="S281" s="46">
        <v>3</v>
      </c>
      <c r="T281" s="46">
        <v>0</v>
      </c>
      <c r="U281" s="47">
        <v>0</v>
      </c>
      <c r="AA281" s="44" t="s">
        <v>457</v>
      </c>
      <c r="AB281" s="46">
        <v>3</v>
      </c>
      <c r="AC281" s="46">
        <v>3</v>
      </c>
      <c r="AD281" s="46">
        <v>0</v>
      </c>
      <c r="AE281" s="47">
        <v>0</v>
      </c>
    </row>
    <row r="282" spans="1:21" s="9" customFormat="1" ht="18" customHeight="1" thickBot="1">
      <c r="A282" s="183"/>
      <c r="B282" s="50"/>
      <c r="C282" s="51"/>
      <c r="D282" s="48" t="s">
        <v>279</v>
      </c>
      <c r="E282" s="51"/>
      <c r="F282" s="50"/>
      <c r="G282" s="51"/>
      <c r="H282" s="50"/>
      <c r="I282" s="51"/>
      <c r="J282" s="50" t="s">
        <v>279</v>
      </c>
      <c r="K282" s="51" t="s">
        <v>237</v>
      </c>
      <c r="L282" s="50"/>
      <c r="M282" s="51"/>
      <c r="N282" s="168"/>
      <c r="O282" s="168"/>
      <c r="P282" s="186"/>
      <c r="Q282" s="44" t="s">
        <v>15</v>
      </c>
      <c r="R282" s="45">
        <v>3</v>
      </c>
      <c r="S282" s="46">
        <v>2</v>
      </c>
      <c r="T282" s="46">
        <v>1</v>
      </c>
      <c r="U282" s="47">
        <v>0</v>
      </c>
    </row>
    <row r="283" spans="1:16" s="9" customFormat="1" ht="19.5" customHeight="1">
      <c r="A283" s="181" t="s">
        <v>29</v>
      </c>
      <c r="B283" s="4" t="s">
        <v>88</v>
      </c>
      <c r="C283" s="5" t="s">
        <v>271</v>
      </c>
      <c r="D283" s="4" t="s">
        <v>17</v>
      </c>
      <c r="E283" s="5" t="s">
        <v>271</v>
      </c>
      <c r="F283" s="4" t="s">
        <v>80</v>
      </c>
      <c r="G283" s="5" t="s">
        <v>274</v>
      </c>
      <c r="H283" s="4" t="s">
        <v>15</v>
      </c>
      <c r="I283" s="5" t="s">
        <v>271</v>
      </c>
      <c r="J283" s="4" t="s">
        <v>88</v>
      </c>
      <c r="K283" s="5" t="s">
        <v>140</v>
      </c>
      <c r="L283" s="4" t="s">
        <v>88</v>
      </c>
      <c r="M283" s="5" t="s">
        <v>271</v>
      </c>
      <c r="N283" s="166" t="str">
        <f>VLOOKUP($A283,'Phan ca&amp; Ngay BDhoc'!$B$4:$I$101,4,0)</f>
        <v>Chiều</v>
      </c>
      <c r="O283" s="166" t="str">
        <f>VLOOKUP($A283,'Phan ca&amp; Ngay BDhoc'!$B$4:$I$101,6,0)</f>
        <v>10/10/2016</v>
      </c>
      <c r="P283" s="184" t="str">
        <f>VLOOKUP($A283,'Phan ca&amp; Ngay BDhoc'!$B$4:$I$101,8,0)</f>
        <v>C1-501</v>
      </c>
    </row>
    <row r="284" spans="1:16" s="9" customFormat="1" ht="18" customHeight="1">
      <c r="A284" s="182"/>
      <c r="B284" s="48" t="s">
        <v>279</v>
      </c>
      <c r="C284" s="49" t="s">
        <v>238</v>
      </c>
      <c r="D284" s="48" t="s">
        <v>279</v>
      </c>
      <c r="E284" s="49"/>
      <c r="F284" s="48" t="s">
        <v>279</v>
      </c>
      <c r="G284" s="49"/>
      <c r="H284" s="48" t="s">
        <v>279</v>
      </c>
      <c r="I284" s="49"/>
      <c r="J284" s="48" t="s">
        <v>279</v>
      </c>
      <c r="K284" s="49" t="s">
        <v>238</v>
      </c>
      <c r="L284" s="48" t="s">
        <v>279</v>
      </c>
      <c r="M284" s="49" t="s">
        <v>238</v>
      </c>
      <c r="N284" s="167"/>
      <c r="O284" s="167"/>
      <c r="P284" s="185"/>
    </row>
    <row r="285" spans="1:16" s="9" customFormat="1" ht="19.5" customHeight="1">
      <c r="A285" s="182"/>
      <c r="B285" s="6"/>
      <c r="C285" s="7"/>
      <c r="D285" s="6" t="s">
        <v>89</v>
      </c>
      <c r="E285" s="17" t="s">
        <v>139</v>
      </c>
      <c r="F285" s="6"/>
      <c r="G285" s="7"/>
      <c r="H285" s="6"/>
      <c r="I285" s="7"/>
      <c r="J285" s="6" t="s">
        <v>88</v>
      </c>
      <c r="K285" s="7" t="s">
        <v>86</v>
      </c>
      <c r="L285" s="6"/>
      <c r="M285" s="7"/>
      <c r="N285" s="167"/>
      <c r="O285" s="167"/>
      <c r="P285" s="185"/>
    </row>
    <row r="286" spans="1:16" s="9" customFormat="1" ht="18" customHeight="1" thickBot="1">
      <c r="A286" s="183"/>
      <c r="B286" s="50"/>
      <c r="C286" s="51"/>
      <c r="D286" s="48" t="s">
        <v>279</v>
      </c>
      <c r="E286" s="51"/>
      <c r="F286" s="50"/>
      <c r="G286" s="51"/>
      <c r="H286" s="50"/>
      <c r="I286" s="51"/>
      <c r="J286" s="50" t="s">
        <v>279</v>
      </c>
      <c r="K286" s="51" t="s">
        <v>239</v>
      </c>
      <c r="L286" s="50"/>
      <c r="M286" s="51"/>
      <c r="N286" s="168"/>
      <c r="O286" s="168"/>
      <c r="P286" s="186"/>
    </row>
    <row r="287" spans="1:16" s="9" customFormat="1" ht="19.5" customHeight="1">
      <c r="A287" s="181" t="s">
        <v>74</v>
      </c>
      <c r="B287" s="4" t="s">
        <v>88</v>
      </c>
      <c r="C287" s="5" t="s">
        <v>139</v>
      </c>
      <c r="D287" s="4" t="s">
        <v>88</v>
      </c>
      <c r="E287" s="5" t="s">
        <v>268</v>
      </c>
      <c r="F287" s="4" t="s">
        <v>15</v>
      </c>
      <c r="G287" s="5" t="s">
        <v>268</v>
      </c>
      <c r="H287" s="4" t="s">
        <v>80</v>
      </c>
      <c r="I287" s="5" t="s">
        <v>270</v>
      </c>
      <c r="J287" s="4" t="s">
        <v>17</v>
      </c>
      <c r="K287" s="5" t="s">
        <v>268</v>
      </c>
      <c r="L287" s="4" t="s">
        <v>88</v>
      </c>
      <c r="M287" s="5" t="s">
        <v>268</v>
      </c>
      <c r="N287" s="166" t="str">
        <f>VLOOKUP($A287,'Phan ca&amp; Ngay BDhoc'!$B$4:$I$101,4,0)</f>
        <v>Sáng</v>
      </c>
      <c r="O287" s="166" t="str">
        <f>VLOOKUP($A287,'Phan ca&amp; Ngay BDhoc'!$B$4:$I$101,6,0)</f>
        <v>10/10/2016</v>
      </c>
      <c r="P287" s="184" t="str">
        <f>VLOOKUP($A287,'Phan ca&amp; Ngay BDhoc'!$B$4:$I$101,8,0)</f>
        <v>C1-502</v>
      </c>
    </row>
    <row r="288" spans="1:16" s="9" customFormat="1" ht="18" customHeight="1">
      <c r="A288" s="182"/>
      <c r="B288" s="48" t="s">
        <v>279</v>
      </c>
      <c r="C288" s="49" t="s">
        <v>240</v>
      </c>
      <c r="D288" s="48" t="s">
        <v>279</v>
      </c>
      <c r="E288" s="49" t="s">
        <v>240</v>
      </c>
      <c r="F288" s="48" t="s">
        <v>279</v>
      </c>
      <c r="G288" s="49"/>
      <c r="H288" s="48" t="s">
        <v>279</v>
      </c>
      <c r="I288" s="49"/>
      <c r="J288" s="48" t="s">
        <v>279</v>
      </c>
      <c r="K288" s="49"/>
      <c r="L288" s="48" t="s">
        <v>279</v>
      </c>
      <c r="M288" s="49" t="s">
        <v>241</v>
      </c>
      <c r="N288" s="167"/>
      <c r="O288" s="167"/>
      <c r="P288" s="185"/>
    </row>
    <row r="289" spans="1:16" s="9" customFormat="1" ht="19.5" customHeight="1">
      <c r="A289" s="182"/>
      <c r="B289" s="6" t="s">
        <v>88</v>
      </c>
      <c r="C289" s="7" t="s">
        <v>87</v>
      </c>
      <c r="D289" s="6" t="s">
        <v>89</v>
      </c>
      <c r="E289" s="17" t="s">
        <v>86</v>
      </c>
      <c r="F289" s="6"/>
      <c r="G289" s="7"/>
      <c r="H289" s="6"/>
      <c r="I289" s="7"/>
      <c r="J289" s="6"/>
      <c r="K289" s="7"/>
      <c r="L289" s="6"/>
      <c r="M289" s="7"/>
      <c r="N289" s="167"/>
      <c r="O289" s="167"/>
      <c r="P289" s="185"/>
    </row>
    <row r="290" spans="1:16" s="9" customFormat="1" ht="18" customHeight="1" thickBot="1">
      <c r="A290" s="183"/>
      <c r="B290" s="50" t="s">
        <v>279</v>
      </c>
      <c r="C290" s="51" t="s">
        <v>241</v>
      </c>
      <c r="D290" s="48" t="s">
        <v>279</v>
      </c>
      <c r="E290" s="51"/>
      <c r="F290" s="50"/>
      <c r="G290" s="51"/>
      <c r="H290" s="50"/>
      <c r="I290" s="51"/>
      <c r="J290" s="50"/>
      <c r="K290" s="51"/>
      <c r="L290" s="50"/>
      <c r="M290" s="51"/>
      <c r="N290" s="168"/>
      <c r="O290" s="168"/>
      <c r="P290" s="186"/>
    </row>
    <row r="291" spans="1:31" s="9" customFormat="1" ht="18.75" customHeight="1">
      <c r="A291" s="181" t="s">
        <v>292</v>
      </c>
      <c r="B291" s="4" t="s">
        <v>80</v>
      </c>
      <c r="C291" s="5" t="s">
        <v>270</v>
      </c>
      <c r="D291" s="4" t="s">
        <v>17</v>
      </c>
      <c r="E291" s="5" t="s">
        <v>268</v>
      </c>
      <c r="F291" s="4" t="s">
        <v>82</v>
      </c>
      <c r="G291" s="5" t="s">
        <v>268</v>
      </c>
      <c r="H291" s="4"/>
      <c r="I291" s="5"/>
      <c r="J291" s="4" t="s">
        <v>331</v>
      </c>
      <c r="K291" s="5" t="s">
        <v>139</v>
      </c>
      <c r="L291" s="4" t="s">
        <v>331</v>
      </c>
      <c r="M291" s="5" t="s">
        <v>139</v>
      </c>
      <c r="N291" s="166" t="str">
        <f>VLOOKUP($A291,'Phan ca&amp; Ngay BDhoc'!$B$4:$I$101,4,0)</f>
        <v>Sáng</v>
      </c>
      <c r="O291" s="166" t="str">
        <f>VLOOKUP($A291,'Phan ca&amp; Ngay BDhoc'!$B$4:$I$101,6,0)</f>
        <v>14/9/2016</v>
      </c>
      <c r="P291" s="184" t="str">
        <f>VLOOKUP($A291,'Phan ca&amp; Ngay BDhoc'!$B$4:$I$101,8,0)</f>
        <v>C2-101</v>
      </c>
      <c r="Q291" s="53" t="s">
        <v>80</v>
      </c>
      <c r="R291" s="45">
        <v>5</v>
      </c>
      <c r="S291" s="54">
        <v>5</v>
      </c>
      <c r="T291" s="54">
        <v>0</v>
      </c>
      <c r="U291" s="47">
        <v>0</v>
      </c>
      <c r="V291" s="44" t="s">
        <v>89</v>
      </c>
      <c r="W291" s="45">
        <v>1</v>
      </c>
      <c r="X291" s="46">
        <v>0</v>
      </c>
      <c r="Y291" s="46">
        <v>1</v>
      </c>
      <c r="Z291" s="47">
        <v>0</v>
      </c>
      <c r="AA291" s="44" t="s">
        <v>455</v>
      </c>
      <c r="AB291" s="46">
        <v>2</v>
      </c>
      <c r="AC291" s="46">
        <v>2</v>
      </c>
      <c r="AD291" s="46">
        <v>0</v>
      </c>
      <c r="AE291" s="47">
        <v>0</v>
      </c>
    </row>
    <row r="292" spans="1:31" s="9" customFormat="1" ht="18" customHeight="1">
      <c r="A292" s="182"/>
      <c r="B292" s="48" t="s">
        <v>279</v>
      </c>
      <c r="C292" s="49"/>
      <c r="D292" s="48" t="s">
        <v>279</v>
      </c>
      <c r="E292" s="49"/>
      <c r="F292" s="48" t="s">
        <v>279</v>
      </c>
      <c r="G292" s="127" t="s">
        <v>555</v>
      </c>
      <c r="H292" s="48"/>
      <c r="I292" s="49"/>
      <c r="J292" s="48" t="s">
        <v>336</v>
      </c>
      <c r="K292" s="68" t="s">
        <v>242</v>
      </c>
      <c r="L292" s="48" t="s">
        <v>336</v>
      </c>
      <c r="M292" s="68" t="s">
        <v>242</v>
      </c>
      <c r="N292" s="167"/>
      <c r="O292" s="167"/>
      <c r="P292" s="185"/>
      <c r="Q292" s="44" t="s">
        <v>331</v>
      </c>
      <c r="R292" s="45">
        <v>5</v>
      </c>
      <c r="S292" s="46">
        <v>5</v>
      </c>
      <c r="T292" s="46">
        <v>0</v>
      </c>
      <c r="U292" s="47">
        <v>0</v>
      </c>
      <c r="V292" s="116"/>
      <c r="W292" s="116"/>
      <c r="AA292" s="44" t="s">
        <v>456</v>
      </c>
      <c r="AB292" s="46">
        <v>3</v>
      </c>
      <c r="AC292" s="46">
        <v>0</v>
      </c>
      <c r="AD292" s="46">
        <v>3</v>
      </c>
      <c r="AE292" s="47">
        <v>0</v>
      </c>
    </row>
    <row r="293" spans="1:31" s="9" customFormat="1" ht="18" customHeight="1">
      <c r="A293" s="182"/>
      <c r="B293" s="6"/>
      <c r="C293" s="7"/>
      <c r="D293" s="6"/>
      <c r="E293" s="7"/>
      <c r="F293" s="6"/>
      <c r="G293" s="7"/>
      <c r="H293" s="6"/>
      <c r="I293" s="7"/>
      <c r="J293" s="6" t="s">
        <v>331</v>
      </c>
      <c r="K293" s="7" t="s">
        <v>87</v>
      </c>
      <c r="L293" s="6" t="s">
        <v>331</v>
      </c>
      <c r="M293" s="7" t="s">
        <v>87</v>
      </c>
      <c r="N293" s="167"/>
      <c r="O293" s="167"/>
      <c r="P293" s="185"/>
      <c r="Q293" s="44" t="s">
        <v>17</v>
      </c>
      <c r="R293" s="45">
        <v>3</v>
      </c>
      <c r="S293" s="46">
        <v>3</v>
      </c>
      <c r="T293" s="46">
        <v>0</v>
      </c>
      <c r="U293" s="47">
        <v>0</v>
      </c>
      <c r="V293" s="116"/>
      <c r="W293" s="116"/>
      <c r="AA293" s="44" t="s">
        <v>457</v>
      </c>
      <c r="AB293" s="46">
        <v>3</v>
      </c>
      <c r="AC293" s="46">
        <v>3</v>
      </c>
      <c r="AD293" s="46">
        <v>0</v>
      </c>
      <c r="AE293" s="47">
        <v>0</v>
      </c>
    </row>
    <row r="294" spans="1:23" s="9" customFormat="1" ht="18" customHeight="1">
      <c r="A294" s="182"/>
      <c r="B294" s="69"/>
      <c r="C294" s="70"/>
      <c r="D294" s="69"/>
      <c r="E294" s="70"/>
      <c r="F294" s="69"/>
      <c r="G294" s="70"/>
      <c r="H294" s="69"/>
      <c r="I294" s="70"/>
      <c r="J294" s="48" t="s">
        <v>336</v>
      </c>
      <c r="K294" s="55" t="s">
        <v>243</v>
      </c>
      <c r="L294" s="48" t="s">
        <v>336</v>
      </c>
      <c r="M294" s="55" t="s">
        <v>243</v>
      </c>
      <c r="N294" s="167"/>
      <c r="O294" s="167"/>
      <c r="P294" s="185"/>
      <c r="Q294" s="44" t="s">
        <v>82</v>
      </c>
      <c r="R294" s="45">
        <v>3</v>
      </c>
      <c r="S294" s="46">
        <v>2</v>
      </c>
      <c r="T294" s="46">
        <v>1</v>
      </c>
      <c r="U294" s="47">
        <v>0</v>
      </c>
      <c r="V294" s="116"/>
      <c r="W294" s="116"/>
    </row>
    <row r="295" spans="1:16" s="9" customFormat="1" ht="18.75" customHeight="1">
      <c r="A295" s="182"/>
      <c r="B295" s="6" t="s">
        <v>89</v>
      </c>
      <c r="C295" s="17" t="s">
        <v>140</v>
      </c>
      <c r="D295" s="6"/>
      <c r="E295" s="7"/>
      <c r="F295" s="6"/>
      <c r="G295" s="7"/>
      <c r="H295" s="6"/>
      <c r="I295" s="7"/>
      <c r="J295" s="6" t="s">
        <v>331</v>
      </c>
      <c r="K295" s="7" t="s">
        <v>139</v>
      </c>
      <c r="L295" s="6" t="s">
        <v>331</v>
      </c>
      <c r="M295" s="17" t="s">
        <v>139</v>
      </c>
      <c r="N295" s="167"/>
      <c r="O295" s="167"/>
      <c r="P295" s="185"/>
    </row>
    <row r="296" spans="1:16" s="9" customFormat="1" ht="18" customHeight="1" thickBot="1">
      <c r="A296" s="183"/>
      <c r="B296" s="50" t="s">
        <v>279</v>
      </c>
      <c r="C296" s="51"/>
      <c r="D296" s="48"/>
      <c r="E296" s="49"/>
      <c r="F296" s="50"/>
      <c r="G296" s="51"/>
      <c r="H296" s="50"/>
      <c r="I296" s="51"/>
      <c r="J296" s="48" t="s">
        <v>337</v>
      </c>
      <c r="K296" s="71" t="s">
        <v>332</v>
      </c>
      <c r="L296" s="48" t="s">
        <v>337</v>
      </c>
      <c r="M296" s="71" t="s">
        <v>332</v>
      </c>
      <c r="N296" s="168"/>
      <c r="O296" s="168"/>
      <c r="P296" s="186"/>
    </row>
    <row r="297" spans="1:16" s="9" customFormat="1" ht="18.75" customHeight="1">
      <c r="A297" s="181" t="s">
        <v>293</v>
      </c>
      <c r="B297" s="4" t="s">
        <v>80</v>
      </c>
      <c r="C297" s="5" t="s">
        <v>274</v>
      </c>
      <c r="D297" s="4" t="s">
        <v>17</v>
      </c>
      <c r="E297" s="5" t="s">
        <v>271</v>
      </c>
      <c r="F297" s="4" t="s">
        <v>82</v>
      </c>
      <c r="G297" s="5" t="s">
        <v>271</v>
      </c>
      <c r="H297" s="4"/>
      <c r="I297" s="5"/>
      <c r="J297" s="4" t="s">
        <v>331</v>
      </c>
      <c r="K297" s="5" t="s">
        <v>140</v>
      </c>
      <c r="L297" s="4" t="s">
        <v>331</v>
      </c>
      <c r="M297" s="5" t="s">
        <v>140</v>
      </c>
      <c r="N297" s="166" t="str">
        <f>VLOOKUP($A297,'Phan ca&amp; Ngay BDhoc'!$B$4:$I$101,4,0)</f>
        <v>Chiều</v>
      </c>
      <c r="O297" s="166" t="str">
        <f>VLOOKUP($A297,'Phan ca&amp; Ngay BDhoc'!$B$4:$I$101,6,0)</f>
        <v>14/9/2016</v>
      </c>
      <c r="P297" s="184" t="str">
        <f>VLOOKUP($A297,'Phan ca&amp; Ngay BDhoc'!$B$4:$I$101,8,0)</f>
        <v>C2-101</v>
      </c>
    </row>
    <row r="298" spans="1:16" s="9" customFormat="1" ht="18" customHeight="1">
      <c r="A298" s="182"/>
      <c r="B298" s="48" t="s">
        <v>279</v>
      </c>
      <c r="C298" s="49"/>
      <c r="D298" s="48" t="s">
        <v>279</v>
      </c>
      <c r="E298" s="49"/>
      <c r="F298" s="48" t="s">
        <v>279</v>
      </c>
      <c r="G298" s="127" t="s">
        <v>555</v>
      </c>
      <c r="H298" s="48"/>
      <c r="I298" s="49"/>
      <c r="J298" s="48" t="s">
        <v>336</v>
      </c>
      <c r="K298" s="68" t="s">
        <v>244</v>
      </c>
      <c r="L298" s="48" t="s">
        <v>336</v>
      </c>
      <c r="M298" s="68" t="s">
        <v>244</v>
      </c>
      <c r="N298" s="167"/>
      <c r="O298" s="167"/>
      <c r="P298" s="185"/>
    </row>
    <row r="299" spans="1:16" s="9" customFormat="1" ht="18" customHeight="1">
      <c r="A299" s="182"/>
      <c r="B299" s="6"/>
      <c r="C299" s="7"/>
      <c r="D299" s="6"/>
      <c r="E299" s="7"/>
      <c r="F299" s="6"/>
      <c r="G299" s="7"/>
      <c r="H299" s="6"/>
      <c r="I299" s="7"/>
      <c r="J299" s="6" t="s">
        <v>331</v>
      </c>
      <c r="K299" s="7" t="s">
        <v>86</v>
      </c>
      <c r="L299" s="6" t="s">
        <v>331</v>
      </c>
      <c r="M299" s="7" t="s">
        <v>86</v>
      </c>
      <c r="N299" s="167"/>
      <c r="O299" s="167"/>
      <c r="P299" s="185"/>
    </row>
    <row r="300" spans="1:16" s="9" customFormat="1" ht="18" customHeight="1">
      <c r="A300" s="182"/>
      <c r="B300" s="69"/>
      <c r="C300" s="70"/>
      <c r="D300" s="69"/>
      <c r="E300" s="70"/>
      <c r="F300" s="69"/>
      <c r="G300" s="70"/>
      <c r="H300" s="69"/>
      <c r="I300" s="70"/>
      <c r="J300" s="48" t="s">
        <v>336</v>
      </c>
      <c r="K300" s="55" t="s">
        <v>245</v>
      </c>
      <c r="L300" s="48" t="s">
        <v>336</v>
      </c>
      <c r="M300" s="55" t="s">
        <v>245</v>
      </c>
      <c r="N300" s="167"/>
      <c r="O300" s="167"/>
      <c r="P300" s="185"/>
    </row>
    <row r="301" spans="1:16" s="9" customFormat="1" ht="18.75" customHeight="1">
      <c r="A301" s="182"/>
      <c r="B301" s="6" t="s">
        <v>89</v>
      </c>
      <c r="C301" s="17" t="s">
        <v>139</v>
      </c>
      <c r="D301" s="6"/>
      <c r="E301" s="7"/>
      <c r="F301" s="6"/>
      <c r="G301" s="7"/>
      <c r="H301" s="6"/>
      <c r="I301" s="7"/>
      <c r="J301" s="6" t="s">
        <v>331</v>
      </c>
      <c r="K301" s="7" t="s">
        <v>140</v>
      </c>
      <c r="L301" s="6" t="s">
        <v>331</v>
      </c>
      <c r="M301" s="7" t="s">
        <v>140</v>
      </c>
      <c r="N301" s="167"/>
      <c r="O301" s="167"/>
      <c r="P301" s="185"/>
    </row>
    <row r="302" spans="1:16" s="9" customFormat="1" ht="18" customHeight="1" thickBot="1">
      <c r="A302" s="183"/>
      <c r="B302" s="50" t="s">
        <v>279</v>
      </c>
      <c r="C302" s="51"/>
      <c r="D302" s="50"/>
      <c r="E302" s="51"/>
      <c r="F302" s="50"/>
      <c r="G302" s="51"/>
      <c r="H302" s="50"/>
      <c r="I302" s="51"/>
      <c r="J302" s="48" t="s">
        <v>337</v>
      </c>
      <c r="K302" s="71" t="s">
        <v>333</v>
      </c>
      <c r="L302" s="48" t="s">
        <v>337</v>
      </c>
      <c r="M302" s="71" t="s">
        <v>333</v>
      </c>
      <c r="N302" s="168"/>
      <c r="O302" s="168"/>
      <c r="P302" s="186"/>
    </row>
    <row r="303" spans="1:16" s="9" customFormat="1" ht="18.75" customHeight="1">
      <c r="A303" s="181" t="s">
        <v>294</v>
      </c>
      <c r="B303" s="4" t="s">
        <v>331</v>
      </c>
      <c r="C303" s="5" t="s">
        <v>139</v>
      </c>
      <c r="D303" s="4" t="s">
        <v>331</v>
      </c>
      <c r="E303" s="5" t="s">
        <v>139</v>
      </c>
      <c r="F303" s="4" t="s">
        <v>17</v>
      </c>
      <c r="G303" s="5" t="s">
        <v>268</v>
      </c>
      <c r="H303" s="4" t="s">
        <v>82</v>
      </c>
      <c r="I303" s="5" t="s">
        <v>268</v>
      </c>
      <c r="J303" s="4" t="s">
        <v>80</v>
      </c>
      <c r="K303" s="5" t="s">
        <v>270</v>
      </c>
      <c r="L303" s="4"/>
      <c r="M303" s="5"/>
      <c r="N303" s="166" t="str">
        <f>VLOOKUP($A303,'Phan ca&amp; Ngay BDhoc'!$B$4:$I$101,4,0)</f>
        <v>Sáng</v>
      </c>
      <c r="O303" s="166" t="str">
        <f>VLOOKUP($A303,'Phan ca&amp; Ngay BDhoc'!$B$4:$I$101,6,0)</f>
        <v>14/9/2016</v>
      </c>
      <c r="P303" s="184" t="str">
        <f>VLOOKUP($A303,'Phan ca&amp; Ngay BDhoc'!$B$4:$I$101,8,0)</f>
        <v>C2-101</v>
      </c>
    </row>
    <row r="304" spans="1:16" s="9" customFormat="1" ht="18" customHeight="1">
      <c r="A304" s="182"/>
      <c r="B304" s="48" t="s">
        <v>336</v>
      </c>
      <c r="C304" s="68" t="s">
        <v>246</v>
      </c>
      <c r="D304" s="48" t="s">
        <v>336</v>
      </c>
      <c r="E304" s="68" t="s">
        <v>246</v>
      </c>
      <c r="F304" s="48" t="s">
        <v>279</v>
      </c>
      <c r="G304" s="49"/>
      <c r="H304" s="48" t="s">
        <v>279</v>
      </c>
      <c r="I304" s="49"/>
      <c r="J304" s="48" t="s">
        <v>279</v>
      </c>
      <c r="K304" s="49"/>
      <c r="L304" s="48"/>
      <c r="M304" s="49"/>
      <c r="N304" s="167"/>
      <c r="O304" s="167"/>
      <c r="P304" s="185"/>
    </row>
    <row r="305" spans="1:16" s="9" customFormat="1" ht="18" customHeight="1">
      <c r="A305" s="182"/>
      <c r="B305" s="6" t="s">
        <v>331</v>
      </c>
      <c r="C305" s="7" t="s">
        <v>87</v>
      </c>
      <c r="D305" s="6" t="s">
        <v>331</v>
      </c>
      <c r="E305" s="7" t="s">
        <v>87</v>
      </c>
      <c r="F305" s="6"/>
      <c r="G305" s="7"/>
      <c r="H305" s="6"/>
      <c r="I305" s="7"/>
      <c r="J305" s="6"/>
      <c r="K305" s="7"/>
      <c r="L305" s="6"/>
      <c r="M305" s="7"/>
      <c r="N305" s="167"/>
      <c r="O305" s="167"/>
      <c r="P305" s="185"/>
    </row>
    <row r="306" spans="1:16" s="9" customFormat="1" ht="18" customHeight="1">
      <c r="A306" s="182"/>
      <c r="B306" s="48" t="s">
        <v>336</v>
      </c>
      <c r="C306" s="55" t="s">
        <v>247</v>
      </c>
      <c r="D306" s="48" t="s">
        <v>336</v>
      </c>
      <c r="E306" s="55" t="s">
        <v>247</v>
      </c>
      <c r="F306" s="69"/>
      <c r="G306" s="70"/>
      <c r="H306" s="69"/>
      <c r="I306" s="70"/>
      <c r="J306" s="69"/>
      <c r="K306" s="70"/>
      <c r="L306" s="69"/>
      <c r="M306" s="70"/>
      <c r="N306" s="167"/>
      <c r="O306" s="167"/>
      <c r="P306" s="185"/>
    </row>
    <row r="307" spans="1:16" s="9" customFormat="1" ht="18.75" customHeight="1">
      <c r="A307" s="182"/>
      <c r="B307" s="6" t="s">
        <v>331</v>
      </c>
      <c r="C307" s="7" t="s">
        <v>139</v>
      </c>
      <c r="D307" s="6" t="s">
        <v>331</v>
      </c>
      <c r="E307" s="7" t="s">
        <v>139</v>
      </c>
      <c r="F307" s="6"/>
      <c r="G307" s="7"/>
      <c r="H307" s="6" t="s">
        <v>89</v>
      </c>
      <c r="I307" s="17" t="s">
        <v>140</v>
      </c>
      <c r="J307" s="6"/>
      <c r="K307" s="7"/>
      <c r="L307" s="6"/>
      <c r="M307" s="7"/>
      <c r="N307" s="167"/>
      <c r="O307" s="167"/>
      <c r="P307" s="185"/>
    </row>
    <row r="308" spans="1:16" s="9" customFormat="1" ht="18" customHeight="1" thickBot="1">
      <c r="A308" s="183"/>
      <c r="B308" s="48" t="s">
        <v>337</v>
      </c>
      <c r="C308" s="71" t="s">
        <v>334</v>
      </c>
      <c r="D308" s="48" t="s">
        <v>337</v>
      </c>
      <c r="E308" s="71" t="s">
        <v>334</v>
      </c>
      <c r="F308" s="50"/>
      <c r="G308" s="51"/>
      <c r="H308" s="50" t="s">
        <v>279</v>
      </c>
      <c r="I308" s="51"/>
      <c r="J308" s="50"/>
      <c r="K308" s="51"/>
      <c r="L308" s="50"/>
      <c r="M308" s="51"/>
      <c r="N308" s="168"/>
      <c r="O308" s="168"/>
      <c r="P308" s="186"/>
    </row>
    <row r="309" spans="1:16" s="9" customFormat="1" ht="18" customHeight="1">
      <c r="A309" s="181" t="s">
        <v>295</v>
      </c>
      <c r="B309" s="4" t="s">
        <v>331</v>
      </c>
      <c r="C309" s="5" t="s">
        <v>140</v>
      </c>
      <c r="D309" s="4" t="s">
        <v>331</v>
      </c>
      <c r="E309" s="5" t="s">
        <v>140</v>
      </c>
      <c r="F309" s="4" t="s">
        <v>17</v>
      </c>
      <c r="G309" s="5" t="s">
        <v>271</v>
      </c>
      <c r="H309" s="4" t="s">
        <v>82</v>
      </c>
      <c r="I309" s="5" t="s">
        <v>271</v>
      </c>
      <c r="J309" s="4" t="s">
        <v>80</v>
      </c>
      <c r="K309" s="5" t="s">
        <v>274</v>
      </c>
      <c r="L309" s="4"/>
      <c r="M309" s="5"/>
      <c r="N309" s="166" t="str">
        <f>VLOOKUP($A309,'Phan ca&amp; Ngay BDhoc'!$B$4:$I$101,4,0)</f>
        <v>Chiều</v>
      </c>
      <c r="O309" s="166" t="str">
        <f>VLOOKUP($A309,'Phan ca&amp; Ngay BDhoc'!$B$4:$I$101,6,0)</f>
        <v>14/9/2016</v>
      </c>
      <c r="P309" s="184" t="str">
        <f>VLOOKUP($A309,'Phan ca&amp; Ngay BDhoc'!$B$4:$I$101,8,0)</f>
        <v>C2-101</v>
      </c>
    </row>
    <row r="310" spans="1:16" s="9" customFormat="1" ht="18" customHeight="1">
      <c r="A310" s="182"/>
      <c r="B310" s="48" t="s">
        <v>336</v>
      </c>
      <c r="C310" s="68" t="s">
        <v>248</v>
      </c>
      <c r="D310" s="48" t="s">
        <v>336</v>
      </c>
      <c r="E310" s="68" t="s">
        <v>248</v>
      </c>
      <c r="F310" s="48" t="s">
        <v>279</v>
      </c>
      <c r="G310" s="49"/>
      <c r="H310" s="48" t="s">
        <v>279</v>
      </c>
      <c r="I310" s="49"/>
      <c r="J310" s="48" t="s">
        <v>279</v>
      </c>
      <c r="K310" s="49"/>
      <c r="L310" s="48"/>
      <c r="M310" s="49"/>
      <c r="N310" s="167"/>
      <c r="O310" s="167"/>
      <c r="P310" s="185"/>
    </row>
    <row r="311" spans="1:16" s="9" customFormat="1" ht="18" customHeight="1">
      <c r="A311" s="182"/>
      <c r="B311" s="6" t="s">
        <v>331</v>
      </c>
      <c r="C311" s="7" t="s">
        <v>86</v>
      </c>
      <c r="D311" s="6" t="s">
        <v>331</v>
      </c>
      <c r="E311" s="7" t="s">
        <v>86</v>
      </c>
      <c r="F311" s="6"/>
      <c r="G311" s="7"/>
      <c r="H311" s="6"/>
      <c r="I311" s="7"/>
      <c r="J311" s="6"/>
      <c r="K311" s="7"/>
      <c r="L311" s="6"/>
      <c r="M311" s="7"/>
      <c r="N311" s="167"/>
      <c r="O311" s="167"/>
      <c r="P311" s="185"/>
    </row>
    <row r="312" spans="1:16" s="9" customFormat="1" ht="18" customHeight="1">
      <c r="A312" s="182"/>
      <c r="B312" s="48" t="s">
        <v>336</v>
      </c>
      <c r="C312" s="55" t="s">
        <v>249</v>
      </c>
      <c r="D312" s="48" t="s">
        <v>336</v>
      </c>
      <c r="E312" s="55" t="s">
        <v>249</v>
      </c>
      <c r="F312" s="69"/>
      <c r="G312" s="70"/>
      <c r="H312" s="69"/>
      <c r="I312" s="70"/>
      <c r="J312" s="69"/>
      <c r="K312" s="70"/>
      <c r="L312" s="69"/>
      <c r="M312" s="70"/>
      <c r="N312" s="167"/>
      <c r="O312" s="167"/>
      <c r="P312" s="185"/>
    </row>
    <row r="313" spans="1:16" s="9" customFormat="1" ht="18" customHeight="1">
      <c r="A313" s="182"/>
      <c r="B313" s="6" t="s">
        <v>331</v>
      </c>
      <c r="C313" s="7" t="s">
        <v>140</v>
      </c>
      <c r="D313" s="6" t="s">
        <v>331</v>
      </c>
      <c r="E313" s="7" t="s">
        <v>140</v>
      </c>
      <c r="F313" s="6"/>
      <c r="G313" s="7"/>
      <c r="H313" s="6" t="s">
        <v>89</v>
      </c>
      <c r="I313" s="17" t="s">
        <v>139</v>
      </c>
      <c r="J313" s="6"/>
      <c r="K313" s="7"/>
      <c r="L313" s="6"/>
      <c r="M313" s="7"/>
      <c r="N313" s="167"/>
      <c r="O313" s="167"/>
      <c r="P313" s="185"/>
    </row>
    <row r="314" spans="1:16" s="9" customFormat="1" ht="18" customHeight="1" thickBot="1">
      <c r="A314" s="183"/>
      <c r="B314" s="48" t="s">
        <v>337</v>
      </c>
      <c r="C314" s="71" t="s">
        <v>335</v>
      </c>
      <c r="D314" s="48" t="s">
        <v>337</v>
      </c>
      <c r="E314" s="71" t="s">
        <v>335</v>
      </c>
      <c r="F314" s="50"/>
      <c r="G314" s="51"/>
      <c r="H314" s="50" t="s">
        <v>279</v>
      </c>
      <c r="I314" s="51"/>
      <c r="J314" s="50"/>
      <c r="K314" s="51"/>
      <c r="L314" s="50"/>
      <c r="M314" s="51"/>
      <c r="N314" s="168"/>
      <c r="O314" s="168"/>
      <c r="P314" s="186"/>
    </row>
    <row r="315" spans="1:16" s="9" customFormat="1" ht="18" customHeight="1">
      <c r="A315" s="181" t="s">
        <v>296</v>
      </c>
      <c r="B315" s="4" t="s">
        <v>17</v>
      </c>
      <c r="C315" s="5" t="s">
        <v>268</v>
      </c>
      <c r="D315" s="4" t="s">
        <v>80</v>
      </c>
      <c r="E315" s="5" t="s">
        <v>270</v>
      </c>
      <c r="F315" s="4" t="s">
        <v>331</v>
      </c>
      <c r="G315" s="5" t="s">
        <v>139</v>
      </c>
      <c r="H315" s="4" t="s">
        <v>331</v>
      </c>
      <c r="I315" s="5" t="s">
        <v>139</v>
      </c>
      <c r="J315" s="4" t="s">
        <v>82</v>
      </c>
      <c r="K315" s="5" t="s">
        <v>268</v>
      </c>
      <c r="L315" s="4"/>
      <c r="M315" s="5"/>
      <c r="N315" s="166" t="str">
        <f>VLOOKUP($A315,'Phan ca&amp; Ngay BDhoc'!$B$4:$I$101,4,0)</f>
        <v>Sáng</v>
      </c>
      <c r="O315" s="166" t="str">
        <f>VLOOKUP($A315,'Phan ca&amp; Ngay BDhoc'!$B$4:$I$101,6,0)</f>
        <v>14/9/2016</v>
      </c>
      <c r="P315" s="184" t="str">
        <f>VLOOKUP($A315,'Phan ca&amp; Ngay BDhoc'!$B$4:$I$101,8,0)</f>
        <v>C2-102</v>
      </c>
    </row>
    <row r="316" spans="1:16" s="9" customFormat="1" ht="18" customHeight="1">
      <c r="A316" s="182"/>
      <c r="B316" s="48" t="s">
        <v>279</v>
      </c>
      <c r="C316" s="49"/>
      <c r="D316" s="48" t="s">
        <v>279</v>
      </c>
      <c r="E316" s="49"/>
      <c r="F316" s="48" t="s">
        <v>336</v>
      </c>
      <c r="G316" s="68" t="s">
        <v>251</v>
      </c>
      <c r="H316" s="48" t="s">
        <v>336</v>
      </c>
      <c r="I316" s="68" t="s">
        <v>251</v>
      </c>
      <c r="J316" s="48" t="s">
        <v>279</v>
      </c>
      <c r="K316" s="49"/>
      <c r="L316" s="48"/>
      <c r="M316" s="49"/>
      <c r="N316" s="167"/>
      <c r="O316" s="167"/>
      <c r="P316" s="185"/>
    </row>
    <row r="317" spans="1:16" s="9" customFormat="1" ht="18" customHeight="1">
      <c r="A317" s="182"/>
      <c r="B317" s="6"/>
      <c r="C317" s="7"/>
      <c r="D317" s="6"/>
      <c r="E317" s="7"/>
      <c r="F317" s="6" t="s">
        <v>331</v>
      </c>
      <c r="G317" s="7" t="s">
        <v>87</v>
      </c>
      <c r="H317" s="6" t="s">
        <v>331</v>
      </c>
      <c r="I317" s="7" t="s">
        <v>87</v>
      </c>
      <c r="J317" s="6"/>
      <c r="K317" s="7"/>
      <c r="L317" s="6"/>
      <c r="M317" s="7"/>
      <c r="N317" s="167"/>
      <c r="O317" s="167"/>
      <c r="P317" s="185"/>
    </row>
    <row r="318" spans="1:16" s="9" customFormat="1" ht="18" customHeight="1">
      <c r="A318" s="182"/>
      <c r="B318" s="69"/>
      <c r="C318" s="70"/>
      <c r="D318" s="69"/>
      <c r="E318" s="70"/>
      <c r="F318" s="48" t="s">
        <v>336</v>
      </c>
      <c r="G318" s="55" t="s">
        <v>250</v>
      </c>
      <c r="H318" s="48" t="s">
        <v>336</v>
      </c>
      <c r="I318" s="55" t="s">
        <v>250</v>
      </c>
      <c r="J318" s="69"/>
      <c r="K318" s="70"/>
      <c r="L318" s="69"/>
      <c r="M318" s="70"/>
      <c r="N318" s="167"/>
      <c r="O318" s="167"/>
      <c r="P318" s="185"/>
    </row>
    <row r="319" spans="1:16" s="9" customFormat="1" ht="18" customHeight="1">
      <c r="A319" s="182"/>
      <c r="B319" s="6" t="s">
        <v>89</v>
      </c>
      <c r="C319" s="17" t="s">
        <v>86</v>
      </c>
      <c r="D319" s="6"/>
      <c r="E319" s="7"/>
      <c r="F319" s="6" t="s">
        <v>331</v>
      </c>
      <c r="G319" s="7" t="s">
        <v>139</v>
      </c>
      <c r="H319" s="6" t="s">
        <v>331</v>
      </c>
      <c r="I319" s="7" t="s">
        <v>139</v>
      </c>
      <c r="J319" s="6"/>
      <c r="K319" s="7"/>
      <c r="L319" s="6"/>
      <c r="M319" s="7"/>
      <c r="N319" s="167"/>
      <c r="O319" s="167"/>
      <c r="P319" s="185"/>
    </row>
    <row r="320" spans="1:16" s="9" customFormat="1" ht="18" customHeight="1" thickBot="1">
      <c r="A320" s="183"/>
      <c r="B320" s="50" t="s">
        <v>279</v>
      </c>
      <c r="C320" s="51"/>
      <c r="D320" s="50"/>
      <c r="E320" s="51"/>
      <c r="F320" s="48" t="s">
        <v>337</v>
      </c>
      <c r="G320" s="71" t="s">
        <v>338</v>
      </c>
      <c r="H320" s="48" t="s">
        <v>337</v>
      </c>
      <c r="I320" s="71" t="s">
        <v>338</v>
      </c>
      <c r="J320" s="50"/>
      <c r="K320" s="51"/>
      <c r="L320" s="50"/>
      <c r="M320" s="51"/>
      <c r="N320" s="168"/>
      <c r="O320" s="168"/>
      <c r="P320" s="186"/>
    </row>
    <row r="321" spans="1:16" s="9" customFormat="1" ht="19.5" customHeight="1">
      <c r="A321" s="181" t="s">
        <v>297</v>
      </c>
      <c r="B321" s="4" t="s">
        <v>17</v>
      </c>
      <c r="C321" s="5" t="s">
        <v>271</v>
      </c>
      <c r="D321" s="4" t="s">
        <v>80</v>
      </c>
      <c r="E321" s="5" t="s">
        <v>274</v>
      </c>
      <c r="F321" s="4" t="s">
        <v>331</v>
      </c>
      <c r="G321" s="5" t="s">
        <v>140</v>
      </c>
      <c r="H321" s="4" t="s">
        <v>331</v>
      </c>
      <c r="I321" s="5" t="s">
        <v>140</v>
      </c>
      <c r="J321" s="4" t="s">
        <v>82</v>
      </c>
      <c r="K321" s="5" t="s">
        <v>271</v>
      </c>
      <c r="L321" s="4"/>
      <c r="M321" s="5"/>
      <c r="N321" s="166" t="str">
        <f>VLOOKUP($A321,'Phan ca&amp; Ngay BDhoc'!$B$4:$I$101,4,0)</f>
        <v>Chiều</v>
      </c>
      <c r="O321" s="166" t="str">
        <f>VLOOKUP($A321,'Phan ca&amp; Ngay BDhoc'!$B$4:$I$101,6,0)</f>
        <v>14/9/2016</v>
      </c>
      <c r="P321" s="184" t="str">
        <f>VLOOKUP($A321,'Phan ca&amp; Ngay BDhoc'!$B$4:$I$101,8,0)</f>
        <v>C2-102</v>
      </c>
    </row>
    <row r="322" spans="1:16" s="9" customFormat="1" ht="18" customHeight="1">
      <c r="A322" s="182"/>
      <c r="B322" s="48" t="s">
        <v>279</v>
      </c>
      <c r="C322" s="49"/>
      <c r="D322" s="48" t="s">
        <v>279</v>
      </c>
      <c r="E322" s="49"/>
      <c r="F322" s="48" t="s">
        <v>336</v>
      </c>
      <c r="G322" s="68" t="s">
        <v>252</v>
      </c>
      <c r="H322" s="48" t="s">
        <v>336</v>
      </c>
      <c r="I322" s="68" t="s">
        <v>252</v>
      </c>
      <c r="J322" s="48" t="s">
        <v>279</v>
      </c>
      <c r="K322" s="49"/>
      <c r="L322" s="48"/>
      <c r="M322" s="49"/>
      <c r="N322" s="167"/>
      <c r="O322" s="167"/>
      <c r="P322" s="185"/>
    </row>
    <row r="323" spans="1:16" s="9" customFormat="1" ht="18" customHeight="1">
      <c r="A323" s="182"/>
      <c r="B323" s="6"/>
      <c r="C323" s="7"/>
      <c r="D323" s="6"/>
      <c r="E323" s="7"/>
      <c r="F323" s="6" t="s">
        <v>331</v>
      </c>
      <c r="G323" s="7" t="s">
        <v>86</v>
      </c>
      <c r="H323" s="6" t="s">
        <v>331</v>
      </c>
      <c r="I323" s="7" t="s">
        <v>86</v>
      </c>
      <c r="J323" s="6"/>
      <c r="K323" s="7"/>
      <c r="L323" s="6"/>
      <c r="M323" s="7"/>
      <c r="N323" s="167"/>
      <c r="O323" s="167"/>
      <c r="P323" s="185"/>
    </row>
    <row r="324" spans="1:16" s="9" customFormat="1" ht="18" customHeight="1">
      <c r="A324" s="182"/>
      <c r="B324" s="69"/>
      <c r="C324" s="70"/>
      <c r="D324" s="69"/>
      <c r="E324" s="70"/>
      <c r="F324" s="48" t="s">
        <v>336</v>
      </c>
      <c r="G324" s="55" t="s">
        <v>253</v>
      </c>
      <c r="H324" s="48" t="s">
        <v>336</v>
      </c>
      <c r="I324" s="55" t="s">
        <v>253</v>
      </c>
      <c r="J324" s="69"/>
      <c r="K324" s="70"/>
      <c r="L324" s="69"/>
      <c r="M324" s="70"/>
      <c r="N324" s="167"/>
      <c r="O324" s="167"/>
      <c r="P324" s="185"/>
    </row>
    <row r="325" spans="1:16" s="9" customFormat="1" ht="19.5" customHeight="1">
      <c r="A325" s="182"/>
      <c r="B325" s="6" t="s">
        <v>89</v>
      </c>
      <c r="C325" s="17" t="s">
        <v>87</v>
      </c>
      <c r="D325" s="6"/>
      <c r="E325" s="7"/>
      <c r="F325" s="6" t="s">
        <v>331</v>
      </c>
      <c r="G325" s="7" t="s">
        <v>140</v>
      </c>
      <c r="H325" s="6" t="s">
        <v>331</v>
      </c>
      <c r="I325" s="7" t="s">
        <v>140</v>
      </c>
      <c r="J325" s="6"/>
      <c r="K325" s="7"/>
      <c r="L325" s="6"/>
      <c r="M325" s="7"/>
      <c r="N325" s="167"/>
      <c r="O325" s="167"/>
      <c r="P325" s="185"/>
    </row>
    <row r="326" spans="1:16" s="9" customFormat="1" ht="18" customHeight="1" thickBot="1">
      <c r="A326" s="183"/>
      <c r="B326" s="50" t="s">
        <v>279</v>
      </c>
      <c r="C326" s="51"/>
      <c r="D326" s="50"/>
      <c r="E326" s="51"/>
      <c r="F326" s="48" t="s">
        <v>337</v>
      </c>
      <c r="G326" s="71" t="s">
        <v>339</v>
      </c>
      <c r="H326" s="48" t="s">
        <v>337</v>
      </c>
      <c r="I326" s="71" t="s">
        <v>339</v>
      </c>
      <c r="J326" s="50"/>
      <c r="K326" s="51"/>
      <c r="L326" s="50"/>
      <c r="M326" s="51"/>
      <c r="N326" s="168"/>
      <c r="O326" s="168"/>
      <c r="P326" s="186"/>
    </row>
    <row r="327" spans="1:16" s="9" customFormat="1" ht="19.5" customHeight="1">
      <c r="A327" s="181" t="s">
        <v>298</v>
      </c>
      <c r="B327" s="4" t="s">
        <v>331</v>
      </c>
      <c r="C327" s="5" t="s">
        <v>139</v>
      </c>
      <c r="D327" s="4" t="s">
        <v>331</v>
      </c>
      <c r="E327" s="5" t="s">
        <v>139</v>
      </c>
      <c r="F327" s="4" t="s">
        <v>17</v>
      </c>
      <c r="G327" s="5" t="s">
        <v>268</v>
      </c>
      <c r="H327" s="4" t="s">
        <v>80</v>
      </c>
      <c r="I327" s="5" t="s">
        <v>270</v>
      </c>
      <c r="J327" s="4"/>
      <c r="K327" s="5"/>
      <c r="L327" s="4" t="s">
        <v>82</v>
      </c>
      <c r="M327" s="5" t="s">
        <v>268</v>
      </c>
      <c r="N327" s="166" t="str">
        <f>VLOOKUP($A327,'Phan ca&amp; Ngay BDhoc'!$B$4:$I$101,4,0)</f>
        <v>Sáng</v>
      </c>
      <c r="O327" s="166" t="str">
        <f>VLOOKUP($A327,'Phan ca&amp; Ngay BDhoc'!$B$4:$I$101,6,0)</f>
        <v>14/9/2016</v>
      </c>
      <c r="P327" s="184" t="str">
        <f>VLOOKUP($A327,'Phan ca&amp; Ngay BDhoc'!$B$4:$I$101,8,0)</f>
        <v>C2-102</v>
      </c>
    </row>
    <row r="328" spans="1:16" s="9" customFormat="1" ht="18" customHeight="1">
      <c r="A328" s="182"/>
      <c r="B328" s="48" t="s">
        <v>342</v>
      </c>
      <c r="C328" s="68" t="s">
        <v>254</v>
      </c>
      <c r="D328" s="48" t="s">
        <v>342</v>
      </c>
      <c r="E328" s="68" t="s">
        <v>254</v>
      </c>
      <c r="F328" s="48" t="s">
        <v>279</v>
      </c>
      <c r="G328" s="49"/>
      <c r="H328" s="48" t="s">
        <v>279</v>
      </c>
      <c r="I328" s="49"/>
      <c r="J328" s="48"/>
      <c r="K328" s="49"/>
      <c r="L328" s="48" t="s">
        <v>279</v>
      </c>
      <c r="M328" s="49"/>
      <c r="N328" s="167"/>
      <c r="O328" s="167"/>
      <c r="P328" s="185"/>
    </row>
    <row r="329" spans="1:16" s="9" customFormat="1" ht="18" customHeight="1">
      <c r="A329" s="182"/>
      <c r="B329" s="6" t="s">
        <v>331</v>
      </c>
      <c r="C329" s="7" t="s">
        <v>87</v>
      </c>
      <c r="D329" s="6" t="s">
        <v>331</v>
      </c>
      <c r="E329" s="7" t="s">
        <v>87</v>
      </c>
      <c r="F329" s="6"/>
      <c r="G329" s="7"/>
      <c r="H329" s="6"/>
      <c r="I329" s="7"/>
      <c r="J329" s="6"/>
      <c r="K329" s="7"/>
      <c r="L329" s="6"/>
      <c r="M329" s="7"/>
      <c r="N329" s="167"/>
      <c r="O329" s="167"/>
      <c r="P329" s="185"/>
    </row>
    <row r="330" spans="1:16" s="9" customFormat="1" ht="18" customHeight="1">
      <c r="A330" s="182"/>
      <c r="B330" s="48" t="s">
        <v>342</v>
      </c>
      <c r="C330" s="55" t="s">
        <v>255</v>
      </c>
      <c r="D330" s="48" t="s">
        <v>342</v>
      </c>
      <c r="E330" s="55" t="s">
        <v>255</v>
      </c>
      <c r="F330" s="69"/>
      <c r="G330" s="70"/>
      <c r="H330" s="69"/>
      <c r="I330" s="70"/>
      <c r="J330" s="69"/>
      <c r="K330" s="70"/>
      <c r="L330" s="69"/>
      <c r="M330" s="70"/>
      <c r="N330" s="167"/>
      <c r="O330" s="167"/>
      <c r="P330" s="185"/>
    </row>
    <row r="331" spans="1:16" s="9" customFormat="1" ht="19.5" customHeight="1">
      <c r="A331" s="182"/>
      <c r="B331" s="6" t="s">
        <v>331</v>
      </c>
      <c r="C331" s="7" t="s">
        <v>87</v>
      </c>
      <c r="D331" s="6" t="s">
        <v>331</v>
      </c>
      <c r="E331" s="7" t="s">
        <v>87</v>
      </c>
      <c r="F331" s="6"/>
      <c r="G331" s="7"/>
      <c r="H331" s="6" t="s">
        <v>89</v>
      </c>
      <c r="I331" s="17" t="s">
        <v>86</v>
      </c>
      <c r="J331" s="6"/>
      <c r="K331" s="7"/>
      <c r="L331" s="6"/>
      <c r="M331" s="7"/>
      <c r="N331" s="167"/>
      <c r="O331" s="167"/>
      <c r="P331" s="185"/>
    </row>
    <row r="332" spans="1:16" s="9" customFormat="1" ht="18" customHeight="1" thickBot="1">
      <c r="A332" s="183"/>
      <c r="B332" s="48" t="s">
        <v>337</v>
      </c>
      <c r="C332" s="71" t="s">
        <v>340</v>
      </c>
      <c r="D332" s="48" t="s">
        <v>337</v>
      </c>
      <c r="E332" s="71" t="s">
        <v>340</v>
      </c>
      <c r="F332" s="50"/>
      <c r="G332" s="51"/>
      <c r="H332" s="50" t="s">
        <v>279</v>
      </c>
      <c r="I332" s="51"/>
      <c r="J332" s="50"/>
      <c r="K332" s="51"/>
      <c r="L332" s="50"/>
      <c r="M332" s="51"/>
      <c r="N332" s="168"/>
      <c r="O332" s="168"/>
      <c r="P332" s="186"/>
    </row>
    <row r="333" spans="1:16" s="9" customFormat="1" ht="19.5" customHeight="1">
      <c r="A333" s="181" t="s">
        <v>299</v>
      </c>
      <c r="B333" s="4" t="s">
        <v>331</v>
      </c>
      <c r="C333" s="5" t="s">
        <v>140</v>
      </c>
      <c r="D333" s="4" t="s">
        <v>331</v>
      </c>
      <c r="E333" s="5" t="s">
        <v>140</v>
      </c>
      <c r="F333" s="4" t="s">
        <v>17</v>
      </c>
      <c r="G333" s="5" t="s">
        <v>271</v>
      </c>
      <c r="H333" s="4" t="s">
        <v>80</v>
      </c>
      <c r="I333" s="5" t="s">
        <v>274</v>
      </c>
      <c r="J333" s="4"/>
      <c r="K333" s="5"/>
      <c r="L333" s="4" t="s">
        <v>82</v>
      </c>
      <c r="M333" s="5" t="s">
        <v>271</v>
      </c>
      <c r="N333" s="166" t="str">
        <f>VLOOKUP($A333,'Phan ca&amp; Ngay BDhoc'!$B$4:$I$101,4,0)</f>
        <v>Chiều</v>
      </c>
      <c r="O333" s="166" t="str">
        <f>VLOOKUP($A333,'Phan ca&amp; Ngay BDhoc'!$B$4:$I$101,6,0)</f>
        <v>14/9/2016</v>
      </c>
      <c r="P333" s="184" t="str">
        <f>VLOOKUP($A333,'Phan ca&amp; Ngay BDhoc'!$B$4:$I$101,8,0)</f>
        <v>C2-102</v>
      </c>
    </row>
    <row r="334" spans="1:16" s="9" customFormat="1" ht="18" customHeight="1">
      <c r="A334" s="182"/>
      <c r="B334" s="48" t="s">
        <v>342</v>
      </c>
      <c r="C334" s="68" t="s">
        <v>256</v>
      </c>
      <c r="D334" s="48" t="s">
        <v>342</v>
      </c>
      <c r="E334" s="68" t="s">
        <v>256</v>
      </c>
      <c r="F334" s="48" t="s">
        <v>279</v>
      </c>
      <c r="G334" s="49"/>
      <c r="H334" s="48" t="s">
        <v>279</v>
      </c>
      <c r="I334" s="49"/>
      <c r="J334" s="48"/>
      <c r="K334" s="49"/>
      <c r="L334" s="48" t="s">
        <v>279</v>
      </c>
      <c r="M334" s="49"/>
      <c r="N334" s="167"/>
      <c r="O334" s="167"/>
      <c r="P334" s="185"/>
    </row>
    <row r="335" spans="1:16" s="9" customFormat="1" ht="18" customHeight="1">
      <c r="A335" s="182"/>
      <c r="B335" s="6" t="s">
        <v>331</v>
      </c>
      <c r="C335" s="7" t="s">
        <v>86</v>
      </c>
      <c r="D335" s="6" t="s">
        <v>331</v>
      </c>
      <c r="E335" s="7" t="s">
        <v>86</v>
      </c>
      <c r="F335" s="6"/>
      <c r="G335" s="7"/>
      <c r="H335" s="6"/>
      <c r="I335" s="7"/>
      <c r="J335" s="6"/>
      <c r="K335" s="7"/>
      <c r="L335" s="6"/>
      <c r="M335" s="7"/>
      <c r="N335" s="167"/>
      <c r="O335" s="167"/>
      <c r="P335" s="185"/>
    </row>
    <row r="336" spans="1:16" s="9" customFormat="1" ht="18" customHeight="1">
      <c r="A336" s="182"/>
      <c r="B336" s="48" t="s">
        <v>342</v>
      </c>
      <c r="C336" s="55" t="s">
        <v>257</v>
      </c>
      <c r="D336" s="48" t="s">
        <v>342</v>
      </c>
      <c r="E336" s="55" t="s">
        <v>257</v>
      </c>
      <c r="F336" s="69"/>
      <c r="G336" s="70"/>
      <c r="H336" s="69"/>
      <c r="I336" s="70"/>
      <c r="J336" s="69"/>
      <c r="K336" s="70"/>
      <c r="L336" s="69"/>
      <c r="M336" s="70"/>
      <c r="N336" s="167"/>
      <c r="O336" s="167"/>
      <c r="P336" s="185"/>
    </row>
    <row r="337" spans="1:16" s="9" customFormat="1" ht="19.5" customHeight="1">
      <c r="A337" s="182"/>
      <c r="B337" s="6" t="s">
        <v>331</v>
      </c>
      <c r="C337" s="7" t="s">
        <v>86</v>
      </c>
      <c r="D337" s="6" t="s">
        <v>331</v>
      </c>
      <c r="E337" s="7" t="s">
        <v>86</v>
      </c>
      <c r="F337" s="6"/>
      <c r="G337" s="7"/>
      <c r="H337" s="6" t="s">
        <v>89</v>
      </c>
      <c r="I337" s="17" t="s">
        <v>87</v>
      </c>
      <c r="J337" s="6"/>
      <c r="K337" s="7"/>
      <c r="L337" s="6"/>
      <c r="M337" s="7"/>
      <c r="N337" s="167"/>
      <c r="O337" s="167"/>
      <c r="P337" s="185"/>
    </row>
    <row r="338" spans="1:16" s="9" customFormat="1" ht="18" customHeight="1" thickBot="1">
      <c r="A338" s="183"/>
      <c r="B338" s="48" t="s">
        <v>337</v>
      </c>
      <c r="C338" s="71" t="s">
        <v>341</v>
      </c>
      <c r="D338" s="48" t="s">
        <v>337</v>
      </c>
      <c r="E338" s="71" t="s">
        <v>341</v>
      </c>
      <c r="F338" s="50"/>
      <c r="G338" s="51"/>
      <c r="H338" s="50" t="s">
        <v>279</v>
      </c>
      <c r="I338" s="51"/>
      <c r="J338" s="50"/>
      <c r="K338" s="51"/>
      <c r="L338" s="50"/>
      <c r="M338" s="51"/>
      <c r="N338" s="168"/>
      <c r="O338" s="168"/>
      <c r="P338" s="186"/>
    </row>
    <row r="339" spans="1:16" s="9" customFormat="1" ht="19.5" customHeight="1">
      <c r="A339" s="181" t="s">
        <v>487</v>
      </c>
      <c r="B339" s="4" t="s">
        <v>82</v>
      </c>
      <c r="C339" s="5" t="s">
        <v>268</v>
      </c>
      <c r="D339" s="4" t="s">
        <v>80</v>
      </c>
      <c r="E339" s="5" t="s">
        <v>270</v>
      </c>
      <c r="F339" s="4" t="s">
        <v>331</v>
      </c>
      <c r="G339" s="5" t="s">
        <v>139</v>
      </c>
      <c r="H339" s="4" t="s">
        <v>331</v>
      </c>
      <c r="I339" s="5" t="s">
        <v>139</v>
      </c>
      <c r="J339" s="4" t="s">
        <v>17</v>
      </c>
      <c r="K339" s="5" t="s">
        <v>268</v>
      </c>
      <c r="L339" s="4"/>
      <c r="M339" s="5"/>
      <c r="N339" s="166" t="str">
        <f>VLOOKUP($A339,'Phan ca&amp; Ngay BDhoc'!$B$4:$I$101,4,0)</f>
        <v>Sáng</v>
      </c>
      <c r="O339" s="166" t="str">
        <f>VLOOKUP($A339,'Phan ca&amp; Ngay BDhoc'!$B$4:$I$101,6,0)</f>
        <v>14/9/2016</v>
      </c>
      <c r="P339" s="184" t="str">
        <f>VLOOKUP($A339,'Phan ca&amp; Ngay BDhoc'!$B$4:$I$101,8,0)</f>
        <v>C2-103</v>
      </c>
    </row>
    <row r="340" spans="1:16" s="9" customFormat="1" ht="18" customHeight="1">
      <c r="A340" s="182"/>
      <c r="B340" s="48" t="s">
        <v>279</v>
      </c>
      <c r="C340" s="49"/>
      <c r="D340" s="48" t="s">
        <v>279</v>
      </c>
      <c r="E340" s="127" t="s">
        <v>556</v>
      </c>
      <c r="F340" s="48" t="s">
        <v>342</v>
      </c>
      <c r="G340" s="68" t="s">
        <v>532</v>
      </c>
      <c r="H340" s="48" t="s">
        <v>342</v>
      </c>
      <c r="I340" s="68" t="s">
        <v>532</v>
      </c>
      <c r="J340" s="48" t="s">
        <v>279</v>
      </c>
      <c r="K340" s="49"/>
      <c r="L340" s="48"/>
      <c r="M340" s="49"/>
      <c r="N340" s="167"/>
      <c r="O340" s="167"/>
      <c r="P340" s="185"/>
    </row>
    <row r="341" spans="1:16" s="9" customFormat="1" ht="18" customHeight="1">
      <c r="A341" s="182"/>
      <c r="B341" s="6"/>
      <c r="C341" s="7"/>
      <c r="D341" s="6"/>
      <c r="E341" s="7"/>
      <c r="F341" s="6" t="s">
        <v>331</v>
      </c>
      <c r="G341" s="7" t="s">
        <v>87</v>
      </c>
      <c r="H341" s="6" t="s">
        <v>331</v>
      </c>
      <c r="I341" s="7" t="s">
        <v>87</v>
      </c>
      <c r="J341" s="6"/>
      <c r="K341" s="7"/>
      <c r="L341" s="6"/>
      <c r="M341" s="7"/>
      <c r="N341" s="167"/>
      <c r="O341" s="167"/>
      <c r="P341" s="185"/>
    </row>
    <row r="342" spans="1:16" s="9" customFormat="1" ht="18" customHeight="1">
      <c r="A342" s="182"/>
      <c r="B342" s="48"/>
      <c r="C342" s="49"/>
      <c r="D342" s="48"/>
      <c r="E342" s="49"/>
      <c r="F342" s="48" t="s">
        <v>342</v>
      </c>
      <c r="G342" s="55" t="s">
        <v>533</v>
      </c>
      <c r="H342" s="48" t="s">
        <v>342</v>
      </c>
      <c r="I342" s="55" t="s">
        <v>533</v>
      </c>
      <c r="J342" s="69"/>
      <c r="K342" s="70"/>
      <c r="L342" s="69"/>
      <c r="M342" s="70"/>
      <c r="N342" s="167"/>
      <c r="O342" s="167"/>
      <c r="P342" s="185"/>
    </row>
    <row r="343" spans="1:16" s="9" customFormat="1" ht="19.5" customHeight="1">
      <c r="A343" s="182"/>
      <c r="B343" s="6"/>
      <c r="C343" s="7"/>
      <c r="D343" s="6" t="s">
        <v>89</v>
      </c>
      <c r="E343" s="17" t="s">
        <v>86</v>
      </c>
      <c r="F343" s="6" t="s">
        <v>331</v>
      </c>
      <c r="G343" s="7" t="s">
        <v>87</v>
      </c>
      <c r="H343" s="6" t="s">
        <v>331</v>
      </c>
      <c r="I343" s="7" t="s">
        <v>87</v>
      </c>
      <c r="J343" s="6"/>
      <c r="K343" s="7"/>
      <c r="L343" s="6"/>
      <c r="M343" s="7"/>
      <c r="N343" s="167"/>
      <c r="O343" s="167"/>
      <c r="P343" s="185"/>
    </row>
    <row r="344" spans="1:16" s="9" customFormat="1" ht="18" customHeight="1" thickBot="1">
      <c r="A344" s="183"/>
      <c r="B344" s="48"/>
      <c r="C344" s="49"/>
      <c r="D344" s="50" t="s">
        <v>279</v>
      </c>
      <c r="E344" s="51"/>
      <c r="F344" s="48" t="s">
        <v>337</v>
      </c>
      <c r="G344" s="71" t="s">
        <v>534</v>
      </c>
      <c r="H344" s="48" t="s">
        <v>337</v>
      </c>
      <c r="I344" s="71" t="s">
        <v>534</v>
      </c>
      <c r="J344" s="50"/>
      <c r="K344" s="51"/>
      <c r="L344" s="50"/>
      <c r="M344" s="51"/>
      <c r="N344" s="168"/>
      <c r="O344" s="168"/>
      <c r="P344" s="186"/>
    </row>
    <row r="345" spans="1:31" s="9" customFormat="1" ht="19.5" customHeight="1">
      <c r="A345" s="181" t="s">
        <v>300</v>
      </c>
      <c r="B345" s="4"/>
      <c r="C345" s="5"/>
      <c r="D345" s="4" t="s">
        <v>17</v>
      </c>
      <c r="E345" s="5" t="s">
        <v>271</v>
      </c>
      <c r="F345" s="4" t="s">
        <v>80</v>
      </c>
      <c r="G345" s="5" t="s">
        <v>274</v>
      </c>
      <c r="H345" s="4" t="s">
        <v>82</v>
      </c>
      <c r="I345" s="5" t="s">
        <v>271</v>
      </c>
      <c r="J345" s="4" t="s">
        <v>331</v>
      </c>
      <c r="K345" s="5" t="s">
        <v>140</v>
      </c>
      <c r="L345" s="4" t="s">
        <v>331</v>
      </c>
      <c r="M345" s="5" t="s">
        <v>140</v>
      </c>
      <c r="N345" s="166" t="str">
        <f>VLOOKUP($A345,'Phan ca&amp; Ngay BDhoc'!$B$4:$I$101,4,0)</f>
        <v>Chiều</v>
      </c>
      <c r="O345" s="166" t="str">
        <f>VLOOKUP($A345,'Phan ca&amp; Ngay BDhoc'!$B$4:$I$101,6,0)</f>
        <v>14/9/2016</v>
      </c>
      <c r="P345" s="184" t="str">
        <f>VLOOKUP($A345,'Phan ca&amp; Ngay BDhoc'!$B$4:$I$101,8,0)</f>
        <v>C2-103</v>
      </c>
      <c r="Q345" s="53" t="s">
        <v>80</v>
      </c>
      <c r="R345" s="45">
        <v>5</v>
      </c>
      <c r="S345" s="54">
        <v>5</v>
      </c>
      <c r="T345" s="54">
        <v>0</v>
      </c>
      <c r="U345" s="47">
        <v>0</v>
      </c>
      <c r="V345" s="44" t="s">
        <v>89</v>
      </c>
      <c r="W345" s="45">
        <v>1</v>
      </c>
      <c r="X345" s="46">
        <v>0</v>
      </c>
      <c r="Y345" s="46">
        <v>1</v>
      </c>
      <c r="Z345" s="47">
        <v>0</v>
      </c>
      <c r="AA345" s="44" t="s">
        <v>455</v>
      </c>
      <c r="AB345" s="46">
        <v>2</v>
      </c>
      <c r="AC345" s="46">
        <v>2</v>
      </c>
      <c r="AD345" s="46">
        <v>0</v>
      </c>
      <c r="AE345" s="47">
        <v>0</v>
      </c>
    </row>
    <row r="346" spans="1:31" s="9" customFormat="1" ht="18" customHeight="1">
      <c r="A346" s="182"/>
      <c r="B346" s="48"/>
      <c r="C346" s="49"/>
      <c r="D346" s="48" t="s">
        <v>279</v>
      </c>
      <c r="E346" s="49"/>
      <c r="F346" s="48" t="s">
        <v>279</v>
      </c>
      <c r="G346" s="49"/>
      <c r="H346" s="48" t="s">
        <v>279</v>
      </c>
      <c r="I346" s="49"/>
      <c r="J346" s="48" t="s">
        <v>342</v>
      </c>
      <c r="K346" s="68" t="s">
        <v>343</v>
      </c>
      <c r="L346" s="48" t="s">
        <v>342</v>
      </c>
      <c r="M346" s="68" t="s">
        <v>343</v>
      </c>
      <c r="N346" s="167"/>
      <c r="O346" s="167"/>
      <c r="P346" s="185"/>
      <c r="Q346" s="44" t="s">
        <v>331</v>
      </c>
      <c r="R346" s="45">
        <v>5</v>
      </c>
      <c r="S346" s="46">
        <v>5</v>
      </c>
      <c r="T346" s="46">
        <v>0</v>
      </c>
      <c r="U346" s="47">
        <v>0</v>
      </c>
      <c r="AA346" s="44" t="s">
        <v>456</v>
      </c>
      <c r="AB346" s="46">
        <v>3</v>
      </c>
      <c r="AC346" s="46">
        <v>0</v>
      </c>
      <c r="AD346" s="46">
        <v>3</v>
      </c>
      <c r="AE346" s="47">
        <v>0</v>
      </c>
    </row>
    <row r="347" spans="1:31" s="9" customFormat="1" ht="18" customHeight="1">
      <c r="A347" s="182"/>
      <c r="B347" s="6"/>
      <c r="C347" s="7"/>
      <c r="D347" s="6"/>
      <c r="E347" s="7"/>
      <c r="F347" s="6"/>
      <c r="G347" s="7"/>
      <c r="H347" s="6"/>
      <c r="I347" s="7"/>
      <c r="J347" s="6" t="s">
        <v>331</v>
      </c>
      <c r="K347" s="7" t="s">
        <v>86</v>
      </c>
      <c r="L347" s="6" t="s">
        <v>331</v>
      </c>
      <c r="M347" s="7" t="s">
        <v>86</v>
      </c>
      <c r="N347" s="167"/>
      <c r="O347" s="167"/>
      <c r="P347" s="185"/>
      <c r="Q347" s="44" t="s">
        <v>17</v>
      </c>
      <c r="R347" s="45">
        <v>3</v>
      </c>
      <c r="S347" s="46">
        <v>3</v>
      </c>
      <c r="T347" s="46">
        <v>0</v>
      </c>
      <c r="U347" s="47">
        <v>0</v>
      </c>
      <c r="AA347" s="44" t="s">
        <v>457</v>
      </c>
      <c r="AB347" s="46">
        <v>3</v>
      </c>
      <c r="AC347" s="46">
        <v>3</v>
      </c>
      <c r="AD347" s="46">
        <v>0</v>
      </c>
      <c r="AE347" s="47">
        <v>0</v>
      </c>
    </row>
    <row r="348" spans="1:21" s="9" customFormat="1" ht="18" customHeight="1">
      <c r="A348" s="182"/>
      <c r="B348" s="69"/>
      <c r="C348" s="70"/>
      <c r="D348" s="69"/>
      <c r="E348" s="70"/>
      <c r="F348" s="69"/>
      <c r="G348" s="70"/>
      <c r="H348" s="69"/>
      <c r="I348" s="70"/>
      <c r="J348" s="48" t="s">
        <v>342</v>
      </c>
      <c r="K348" s="55" t="s">
        <v>344</v>
      </c>
      <c r="L348" s="48" t="s">
        <v>342</v>
      </c>
      <c r="M348" s="55" t="s">
        <v>344</v>
      </c>
      <c r="N348" s="167"/>
      <c r="O348" s="167"/>
      <c r="P348" s="185"/>
      <c r="Q348" s="44" t="s">
        <v>82</v>
      </c>
      <c r="R348" s="45">
        <v>3</v>
      </c>
      <c r="S348" s="46">
        <v>2</v>
      </c>
      <c r="T348" s="46">
        <v>1</v>
      </c>
      <c r="U348" s="47">
        <v>0</v>
      </c>
    </row>
    <row r="349" spans="1:16" s="9" customFormat="1" ht="19.5" customHeight="1">
      <c r="A349" s="182"/>
      <c r="B349" s="6"/>
      <c r="C349" s="7"/>
      <c r="D349" s="6"/>
      <c r="E349" s="7"/>
      <c r="F349" s="6" t="s">
        <v>89</v>
      </c>
      <c r="G349" s="17" t="s">
        <v>87</v>
      </c>
      <c r="H349" s="6"/>
      <c r="I349" s="7"/>
      <c r="J349" s="6" t="s">
        <v>331</v>
      </c>
      <c r="K349" s="7" t="s">
        <v>86</v>
      </c>
      <c r="L349" s="6" t="s">
        <v>331</v>
      </c>
      <c r="M349" s="7" t="s">
        <v>86</v>
      </c>
      <c r="N349" s="167"/>
      <c r="O349" s="167"/>
      <c r="P349" s="185"/>
    </row>
    <row r="350" spans="1:16" s="9" customFormat="1" ht="18" customHeight="1" thickBot="1">
      <c r="A350" s="183"/>
      <c r="B350" s="50"/>
      <c r="C350" s="51"/>
      <c r="D350" s="50"/>
      <c r="E350" s="51"/>
      <c r="F350" s="50" t="s">
        <v>279</v>
      </c>
      <c r="G350" s="51"/>
      <c r="H350" s="50"/>
      <c r="I350" s="51"/>
      <c r="J350" s="48" t="s">
        <v>337</v>
      </c>
      <c r="K350" s="71" t="s">
        <v>345</v>
      </c>
      <c r="L350" s="48" t="s">
        <v>337</v>
      </c>
      <c r="M350" s="71" t="s">
        <v>345</v>
      </c>
      <c r="N350" s="168"/>
      <c r="O350" s="168"/>
      <c r="P350" s="186"/>
    </row>
    <row r="351" spans="1:16" s="9" customFormat="1" ht="19.5" customHeight="1">
      <c r="A351" s="181" t="s">
        <v>301</v>
      </c>
      <c r="B351" s="4"/>
      <c r="C351" s="5"/>
      <c r="D351" s="4" t="s">
        <v>17</v>
      </c>
      <c r="E351" s="5" t="s">
        <v>268</v>
      </c>
      <c r="F351" s="4" t="s">
        <v>80</v>
      </c>
      <c r="G351" s="5" t="s">
        <v>270</v>
      </c>
      <c r="H351" s="4" t="s">
        <v>82</v>
      </c>
      <c r="I351" s="5" t="s">
        <v>268</v>
      </c>
      <c r="J351" s="4" t="s">
        <v>331</v>
      </c>
      <c r="K351" s="5" t="s">
        <v>139</v>
      </c>
      <c r="L351" s="4" t="s">
        <v>331</v>
      </c>
      <c r="M351" s="5" t="s">
        <v>139</v>
      </c>
      <c r="N351" s="166" t="str">
        <f>VLOOKUP($A351,'Phan ca&amp; Ngay BDhoc'!$B$4:$I$101,4,0)</f>
        <v>Sáng</v>
      </c>
      <c r="O351" s="166" t="str">
        <f>VLOOKUP($A351,'Phan ca&amp; Ngay BDhoc'!$B$4:$I$101,6,0)</f>
        <v>14/9/2016</v>
      </c>
      <c r="P351" s="184" t="str">
        <f>VLOOKUP($A351,'Phan ca&amp; Ngay BDhoc'!$B$4:$I$101,8,0)</f>
        <v>C2-103</v>
      </c>
    </row>
    <row r="352" spans="1:16" s="9" customFormat="1" ht="18" customHeight="1">
      <c r="A352" s="182"/>
      <c r="B352" s="48"/>
      <c r="C352" s="49"/>
      <c r="D352" s="48" t="s">
        <v>279</v>
      </c>
      <c r="E352" s="49"/>
      <c r="F352" s="48" t="s">
        <v>279</v>
      </c>
      <c r="G352" s="49"/>
      <c r="H352" s="48" t="s">
        <v>279</v>
      </c>
      <c r="I352" s="49"/>
      <c r="J352" s="48" t="s">
        <v>342</v>
      </c>
      <c r="K352" s="68" t="s">
        <v>346</v>
      </c>
      <c r="L352" s="48" t="s">
        <v>342</v>
      </c>
      <c r="M352" s="68" t="s">
        <v>346</v>
      </c>
      <c r="N352" s="167"/>
      <c r="O352" s="167"/>
      <c r="P352" s="185"/>
    </row>
    <row r="353" spans="1:16" s="9" customFormat="1" ht="18" customHeight="1">
      <c r="A353" s="182"/>
      <c r="B353" s="6"/>
      <c r="C353" s="7"/>
      <c r="D353" s="6"/>
      <c r="E353" s="7"/>
      <c r="F353" s="6"/>
      <c r="G353" s="7"/>
      <c r="H353" s="6"/>
      <c r="I353" s="7"/>
      <c r="J353" s="6" t="s">
        <v>331</v>
      </c>
      <c r="K353" s="7" t="s">
        <v>87</v>
      </c>
      <c r="L353" s="6" t="s">
        <v>331</v>
      </c>
      <c r="M353" s="7" t="s">
        <v>87</v>
      </c>
      <c r="N353" s="167"/>
      <c r="O353" s="167"/>
      <c r="P353" s="185"/>
    </row>
    <row r="354" spans="1:16" s="9" customFormat="1" ht="18" customHeight="1">
      <c r="A354" s="182"/>
      <c r="B354" s="69"/>
      <c r="C354" s="70"/>
      <c r="D354" s="69"/>
      <c r="E354" s="70"/>
      <c r="F354" s="69"/>
      <c r="G354" s="70"/>
      <c r="H354" s="69"/>
      <c r="I354" s="70"/>
      <c r="J354" s="48" t="s">
        <v>342</v>
      </c>
      <c r="K354" s="55" t="s">
        <v>347</v>
      </c>
      <c r="L354" s="48" t="s">
        <v>342</v>
      </c>
      <c r="M354" s="55" t="s">
        <v>347</v>
      </c>
      <c r="N354" s="167"/>
      <c r="O354" s="167"/>
      <c r="P354" s="185"/>
    </row>
    <row r="355" spans="1:16" s="9" customFormat="1" ht="19.5" customHeight="1">
      <c r="A355" s="182"/>
      <c r="B355" s="6"/>
      <c r="C355" s="7"/>
      <c r="D355" s="6"/>
      <c r="E355" s="7"/>
      <c r="F355" s="6" t="s">
        <v>89</v>
      </c>
      <c r="G355" s="17" t="s">
        <v>86</v>
      </c>
      <c r="H355" s="6"/>
      <c r="I355" s="7"/>
      <c r="J355" s="6" t="s">
        <v>331</v>
      </c>
      <c r="K355" s="7" t="s">
        <v>87</v>
      </c>
      <c r="L355" s="6" t="s">
        <v>331</v>
      </c>
      <c r="M355" s="7" t="s">
        <v>87</v>
      </c>
      <c r="N355" s="167"/>
      <c r="O355" s="167"/>
      <c r="P355" s="185"/>
    </row>
    <row r="356" spans="1:16" s="9" customFormat="1" ht="18" customHeight="1" thickBot="1">
      <c r="A356" s="183"/>
      <c r="B356" s="50"/>
      <c r="C356" s="51"/>
      <c r="D356" s="48"/>
      <c r="E356" s="49"/>
      <c r="F356" s="50" t="s">
        <v>279</v>
      </c>
      <c r="G356" s="51"/>
      <c r="H356" s="50"/>
      <c r="I356" s="51"/>
      <c r="J356" s="48" t="s">
        <v>337</v>
      </c>
      <c r="K356" s="71" t="s">
        <v>348</v>
      </c>
      <c r="L356" s="48" t="s">
        <v>337</v>
      </c>
      <c r="M356" s="71" t="s">
        <v>348</v>
      </c>
      <c r="N356" s="168"/>
      <c r="O356" s="168"/>
      <c r="P356" s="186"/>
    </row>
    <row r="357" spans="1:31" s="9" customFormat="1" ht="18.75" customHeight="1">
      <c r="A357" s="181" t="s">
        <v>42</v>
      </c>
      <c r="B357" s="4" t="s">
        <v>82</v>
      </c>
      <c r="C357" s="5" t="s">
        <v>271</v>
      </c>
      <c r="D357" s="4"/>
      <c r="E357" s="5"/>
      <c r="F357" s="4" t="s">
        <v>331</v>
      </c>
      <c r="G357" s="5" t="s">
        <v>140</v>
      </c>
      <c r="H357" s="4" t="s">
        <v>331</v>
      </c>
      <c r="I357" s="5" t="s">
        <v>140</v>
      </c>
      <c r="J357" s="4" t="s">
        <v>80</v>
      </c>
      <c r="K357" s="5" t="s">
        <v>274</v>
      </c>
      <c r="L357" s="4" t="s">
        <v>17</v>
      </c>
      <c r="M357" s="5" t="s">
        <v>271</v>
      </c>
      <c r="N357" s="166" t="str">
        <f>VLOOKUP($A357,'Phan ca&amp; Ngay BDhoc'!$B$4:$I$101,4,0)</f>
        <v>Chiều</v>
      </c>
      <c r="O357" s="166" t="str">
        <f>VLOOKUP($A357,'Phan ca&amp; Ngay BDhoc'!$B$4:$I$101,6,0)</f>
        <v>14/9/2016</v>
      </c>
      <c r="P357" s="184" t="str">
        <f>VLOOKUP($A357,'Phan ca&amp; Ngay BDhoc'!$B$4:$I$101,8,0)</f>
        <v>C2-201</v>
      </c>
      <c r="Q357" s="53" t="s">
        <v>80</v>
      </c>
      <c r="R357" s="45">
        <v>5</v>
      </c>
      <c r="S357" s="54">
        <v>5</v>
      </c>
      <c r="T357" s="54">
        <v>0</v>
      </c>
      <c r="U357" s="47">
        <v>0</v>
      </c>
      <c r="V357" s="44" t="s">
        <v>89</v>
      </c>
      <c r="W357" s="45">
        <v>1</v>
      </c>
      <c r="X357" s="46">
        <v>0</v>
      </c>
      <c r="Y357" s="46">
        <v>1</v>
      </c>
      <c r="Z357" s="47">
        <v>0</v>
      </c>
      <c r="AA357" s="44" t="s">
        <v>455</v>
      </c>
      <c r="AB357" s="46">
        <v>2</v>
      </c>
      <c r="AC357" s="46">
        <v>2</v>
      </c>
      <c r="AD357" s="46">
        <v>0</v>
      </c>
      <c r="AE357" s="47">
        <v>0</v>
      </c>
    </row>
    <row r="358" spans="1:31" s="9" customFormat="1" ht="18" customHeight="1">
      <c r="A358" s="182"/>
      <c r="B358" s="48" t="s">
        <v>279</v>
      </c>
      <c r="C358" s="49"/>
      <c r="D358" s="48"/>
      <c r="E358" s="70"/>
      <c r="F358" s="48" t="s">
        <v>349</v>
      </c>
      <c r="G358" s="68" t="s">
        <v>351</v>
      </c>
      <c r="H358" s="72" t="s">
        <v>349</v>
      </c>
      <c r="I358" s="68" t="s">
        <v>351</v>
      </c>
      <c r="J358" s="48" t="s">
        <v>279</v>
      </c>
      <c r="K358" s="49"/>
      <c r="L358" s="48" t="s">
        <v>279</v>
      </c>
      <c r="M358" s="49"/>
      <c r="N358" s="167"/>
      <c r="O358" s="167"/>
      <c r="P358" s="185"/>
      <c r="Q358" s="44" t="s">
        <v>331</v>
      </c>
      <c r="R358" s="45">
        <v>5</v>
      </c>
      <c r="S358" s="46">
        <v>5</v>
      </c>
      <c r="T358" s="46">
        <v>0</v>
      </c>
      <c r="U358" s="47">
        <v>0</v>
      </c>
      <c r="AA358" s="44" t="s">
        <v>456</v>
      </c>
      <c r="AB358" s="46">
        <v>3</v>
      </c>
      <c r="AC358" s="46">
        <v>0</v>
      </c>
      <c r="AD358" s="46">
        <v>3</v>
      </c>
      <c r="AE358" s="47">
        <v>0</v>
      </c>
    </row>
    <row r="359" spans="1:31" s="9" customFormat="1" ht="18" customHeight="1">
      <c r="A359" s="182"/>
      <c r="B359" s="6"/>
      <c r="C359" s="7"/>
      <c r="D359" s="6"/>
      <c r="E359" s="7"/>
      <c r="F359" s="6" t="s">
        <v>331</v>
      </c>
      <c r="G359" s="7" t="s">
        <v>86</v>
      </c>
      <c r="H359" s="6" t="s">
        <v>331</v>
      </c>
      <c r="I359" s="7" t="s">
        <v>86</v>
      </c>
      <c r="J359" s="6"/>
      <c r="K359" s="7"/>
      <c r="L359" s="6"/>
      <c r="M359" s="7"/>
      <c r="N359" s="167"/>
      <c r="O359" s="167"/>
      <c r="P359" s="185"/>
      <c r="Q359" s="44" t="s">
        <v>17</v>
      </c>
      <c r="R359" s="45">
        <v>3</v>
      </c>
      <c r="S359" s="46">
        <v>3</v>
      </c>
      <c r="T359" s="46">
        <v>0</v>
      </c>
      <c r="U359" s="47">
        <v>0</v>
      </c>
      <c r="AA359" s="44" t="s">
        <v>457</v>
      </c>
      <c r="AB359" s="46">
        <v>3</v>
      </c>
      <c r="AC359" s="46">
        <v>3</v>
      </c>
      <c r="AD359" s="46">
        <v>0</v>
      </c>
      <c r="AE359" s="47">
        <v>0</v>
      </c>
    </row>
    <row r="360" spans="1:21" s="9" customFormat="1" ht="18" customHeight="1">
      <c r="A360" s="182"/>
      <c r="B360" s="69"/>
      <c r="C360" s="70"/>
      <c r="D360" s="69"/>
      <c r="E360" s="70"/>
      <c r="F360" s="48" t="s">
        <v>349</v>
      </c>
      <c r="G360" s="55" t="s">
        <v>352</v>
      </c>
      <c r="H360" s="72" t="s">
        <v>349</v>
      </c>
      <c r="I360" s="55" t="s">
        <v>352</v>
      </c>
      <c r="J360" s="69"/>
      <c r="K360" s="70"/>
      <c r="L360" s="69"/>
      <c r="M360" s="70"/>
      <c r="N360" s="167"/>
      <c r="O360" s="167"/>
      <c r="P360" s="185"/>
      <c r="Q360" s="44" t="s">
        <v>82</v>
      </c>
      <c r="R360" s="45">
        <v>3</v>
      </c>
      <c r="S360" s="46">
        <v>2</v>
      </c>
      <c r="T360" s="46">
        <v>1</v>
      </c>
      <c r="U360" s="47">
        <v>0</v>
      </c>
    </row>
    <row r="361" spans="1:16" s="9" customFormat="1" ht="18.75" customHeight="1">
      <c r="A361" s="182"/>
      <c r="B361" s="6" t="s">
        <v>89</v>
      </c>
      <c r="C361" s="17" t="s">
        <v>87</v>
      </c>
      <c r="D361" s="6"/>
      <c r="E361" s="7"/>
      <c r="F361" s="6" t="s">
        <v>331</v>
      </c>
      <c r="G361" s="7" t="s">
        <v>140</v>
      </c>
      <c r="H361" s="6" t="s">
        <v>331</v>
      </c>
      <c r="I361" s="7" t="s">
        <v>140</v>
      </c>
      <c r="J361" s="6"/>
      <c r="K361" s="7"/>
      <c r="L361" s="6"/>
      <c r="M361" s="7"/>
      <c r="N361" s="167"/>
      <c r="O361" s="167"/>
      <c r="P361" s="185"/>
    </row>
    <row r="362" spans="1:16" s="9" customFormat="1" ht="18" customHeight="1" thickBot="1">
      <c r="A362" s="183"/>
      <c r="B362" s="48" t="s">
        <v>279</v>
      </c>
      <c r="C362" s="51"/>
      <c r="D362" s="50"/>
      <c r="E362" s="51"/>
      <c r="F362" s="48" t="s">
        <v>350</v>
      </c>
      <c r="G362" s="71" t="s">
        <v>353</v>
      </c>
      <c r="H362" s="72" t="s">
        <v>350</v>
      </c>
      <c r="I362" s="71" t="s">
        <v>353</v>
      </c>
      <c r="J362" s="50"/>
      <c r="K362" s="51"/>
      <c r="L362" s="50"/>
      <c r="M362" s="51"/>
      <c r="N362" s="168"/>
      <c r="O362" s="168"/>
      <c r="P362" s="186"/>
    </row>
    <row r="363" spans="1:16" s="9" customFormat="1" ht="18.75" customHeight="1">
      <c r="A363" s="181" t="s">
        <v>43</v>
      </c>
      <c r="B363" s="4" t="s">
        <v>82</v>
      </c>
      <c r="C363" s="5" t="s">
        <v>268</v>
      </c>
      <c r="D363" s="4"/>
      <c r="E363" s="5"/>
      <c r="F363" s="4" t="s">
        <v>331</v>
      </c>
      <c r="G363" s="5" t="s">
        <v>139</v>
      </c>
      <c r="H363" s="4" t="s">
        <v>331</v>
      </c>
      <c r="I363" s="5" t="s">
        <v>139</v>
      </c>
      <c r="J363" s="4" t="s">
        <v>80</v>
      </c>
      <c r="K363" s="5" t="s">
        <v>270</v>
      </c>
      <c r="L363" s="4" t="s">
        <v>17</v>
      </c>
      <c r="M363" s="5" t="s">
        <v>268</v>
      </c>
      <c r="N363" s="166" t="str">
        <f>VLOOKUP($A363,'Phan ca&amp; Ngay BDhoc'!$B$4:$I$101,4,0)</f>
        <v>Sáng</v>
      </c>
      <c r="O363" s="166" t="str">
        <f>VLOOKUP($A363,'Phan ca&amp; Ngay BDhoc'!$B$4:$I$101,6,0)</f>
        <v>14/9/2016</v>
      </c>
      <c r="P363" s="184" t="str">
        <f>VLOOKUP($A363,'Phan ca&amp; Ngay BDhoc'!$B$4:$I$101,8,0)</f>
        <v>C2-201</v>
      </c>
    </row>
    <row r="364" spans="1:16" s="9" customFormat="1" ht="18" customHeight="1">
      <c r="A364" s="182"/>
      <c r="B364" s="48" t="s">
        <v>279</v>
      </c>
      <c r="C364" s="49"/>
      <c r="D364" s="48"/>
      <c r="E364" s="70"/>
      <c r="F364" s="48" t="s">
        <v>349</v>
      </c>
      <c r="G364" s="68" t="s">
        <v>354</v>
      </c>
      <c r="H364" s="48" t="s">
        <v>349</v>
      </c>
      <c r="I364" s="68" t="s">
        <v>354</v>
      </c>
      <c r="J364" s="48" t="s">
        <v>279</v>
      </c>
      <c r="K364" s="49"/>
      <c r="L364" s="48" t="s">
        <v>279</v>
      </c>
      <c r="M364" s="49"/>
      <c r="N364" s="167"/>
      <c r="O364" s="167"/>
      <c r="P364" s="185"/>
    </row>
    <row r="365" spans="1:16" s="9" customFormat="1" ht="18" customHeight="1">
      <c r="A365" s="182"/>
      <c r="B365" s="6"/>
      <c r="C365" s="7"/>
      <c r="D365" s="6"/>
      <c r="E365" s="7"/>
      <c r="F365" s="6" t="s">
        <v>331</v>
      </c>
      <c r="G365" s="7" t="s">
        <v>87</v>
      </c>
      <c r="H365" s="6" t="s">
        <v>331</v>
      </c>
      <c r="I365" s="7" t="s">
        <v>87</v>
      </c>
      <c r="J365" s="6"/>
      <c r="K365" s="7"/>
      <c r="L365" s="6"/>
      <c r="M365" s="7"/>
      <c r="N365" s="167"/>
      <c r="O365" s="167"/>
      <c r="P365" s="185"/>
    </row>
    <row r="366" spans="1:16" s="9" customFormat="1" ht="18" customHeight="1">
      <c r="A366" s="182"/>
      <c r="B366" s="69"/>
      <c r="C366" s="70"/>
      <c r="D366" s="69"/>
      <c r="E366" s="70"/>
      <c r="F366" s="48" t="s">
        <v>349</v>
      </c>
      <c r="G366" s="55" t="s">
        <v>355</v>
      </c>
      <c r="H366" s="48" t="s">
        <v>349</v>
      </c>
      <c r="I366" s="55" t="s">
        <v>355</v>
      </c>
      <c r="J366" s="69"/>
      <c r="K366" s="70"/>
      <c r="L366" s="69"/>
      <c r="M366" s="70"/>
      <c r="N366" s="167"/>
      <c r="O366" s="167"/>
      <c r="P366" s="185"/>
    </row>
    <row r="367" spans="1:16" s="9" customFormat="1" ht="18" customHeight="1">
      <c r="A367" s="182"/>
      <c r="B367" s="6" t="s">
        <v>89</v>
      </c>
      <c r="C367" s="17" t="s">
        <v>86</v>
      </c>
      <c r="D367" s="6"/>
      <c r="E367" s="7"/>
      <c r="F367" s="6" t="s">
        <v>331</v>
      </c>
      <c r="G367" s="7" t="s">
        <v>139</v>
      </c>
      <c r="H367" s="6" t="s">
        <v>331</v>
      </c>
      <c r="I367" s="7" t="s">
        <v>139</v>
      </c>
      <c r="J367" s="6"/>
      <c r="K367" s="7"/>
      <c r="L367" s="6"/>
      <c r="M367" s="7"/>
      <c r="N367" s="167"/>
      <c r="O367" s="167"/>
      <c r="P367" s="185"/>
    </row>
    <row r="368" spans="1:16" s="9" customFormat="1" ht="18" customHeight="1" thickBot="1">
      <c r="A368" s="183"/>
      <c r="B368" s="48" t="s">
        <v>279</v>
      </c>
      <c r="C368" s="51"/>
      <c r="D368" s="50"/>
      <c r="E368" s="51"/>
      <c r="F368" s="48" t="s">
        <v>350</v>
      </c>
      <c r="G368" s="71" t="s">
        <v>356</v>
      </c>
      <c r="H368" s="48" t="s">
        <v>350</v>
      </c>
      <c r="I368" s="71" t="s">
        <v>356</v>
      </c>
      <c r="J368" s="50"/>
      <c r="K368" s="51"/>
      <c r="L368" s="50"/>
      <c r="M368" s="51"/>
      <c r="N368" s="168"/>
      <c r="O368" s="168"/>
      <c r="P368" s="186"/>
    </row>
    <row r="369" spans="1:16" s="9" customFormat="1" ht="18.75" customHeight="1">
      <c r="A369" s="181" t="s">
        <v>406</v>
      </c>
      <c r="B369" s="4" t="s">
        <v>82</v>
      </c>
      <c r="C369" s="5" t="s">
        <v>271</v>
      </c>
      <c r="D369" s="4"/>
      <c r="E369" s="5"/>
      <c r="F369" s="4" t="s">
        <v>331</v>
      </c>
      <c r="G369" s="5" t="s">
        <v>140</v>
      </c>
      <c r="H369" s="4" t="s">
        <v>331</v>
      </c>
      <c r="I369" s="5" t="s">
        <v>140</v>
      </c>
      <c r="J369" s="4" t="s">
        <v>17</v>
      </c>
      <c r="K369" s="5" t="s">
        <v>271</v>
      </c>
      <c r="L369" s="4" t="s">
        <v>80</v>
      </c>
      <c r="M369" s="5" t="s">
        <v>274</v>
      </c>
      <c r="N369" s="166" t="str">
        <f>VLOOKUP($A369,'Phan ca&amp; Ngay BDhoc'!$B$4:$I$101,4,0)</f>
        <v>Chiều</v>
      </c>
      <c r="O369" s="166" t="str">
        <f>VLOOKUP($A369,'Phan ca&amp; Ngay BDhoc'!$B$4:$I$101,6,0)</f>
        <v>14/9/2016</v>
      </c>
      <c r="P369" s="184" t="str">
        <f>VLOOKUP($A369,'Phan ca&amp; Ngay BDhoc'!$B$4:$I$101,8,0)</f>
        <v>C2-303</v>
      </c>
    </row>
    <row r="370" spans="1:16" s="9" customFormat="1" ht="18" customHeight="1">
      <c r="A370" s="182"/>
      <c r="B370" s="48" t="s">
        <v>279</v>
      </c>
      <c r="C370" s="70"/>
      <c r="D370" s="48"/>
      <c r="E370" s="70"/>
      <c r="F370" s="48" t="s">
        <v>411</v>
      </c>
      <c r="G370" s="68" t="s">
        <v>412</v>
      </c>
      <c r="H370" s="48" t="s">
        <v>411</v>
      </c>
      <c r="I370" s="68" t="s">
        <v>412</v>
      </c>
      <c r="J370" s="48" t="s">
        <v>279</v>
      </c>
      <c r="K370" s="49"/>
      <c r="L370" s="48" t="s">
        <v>279</v>
      </c>
      <c r="M370" s="49"/>
      <c r="N370" s="167"/>
      <c r="O370" s="167"/>
      <c r="P370" s="185"/>
    </row>
    <row r="371" spans="1:16" s="9" customFormat="1" ht="18" customHeight="1">
      <c r="A371" s="182"/>
      <c r="B371" s="6"/>
      <c r="C371" s="7"/>
      <c r="D371" s="6"/>
      <c r="E371" s="7"/>
      <c r="F371" s="6" t="s">
        <v>331</v>
      </c>
      <c r="G371" s="7" t="s">
        <v>86</v>
      </c>
      <c r="H371" s="6" t="s">
        <v>331</v>
      </c>
      <c r="I371" s="7" t="s">
        <v>86</v>
      </c>
      <c r="J371" s="6"/>
      <c r="K371" s="7"/>
      <c r="L371" s="6"/>
      <c r="M371" s="7"/>
      <c r="N371" s="167"/>
      <c r="O371" s="167"/>
      <c r="P371" s="185"/>
    </row>
    <row r="372" spans="1:16" s="9" customFormat="1" ht="18" customHeight="1">
      <c r="A372" s="182"/>
      <c r="B372" s="69"/>
      <c r="C372" s="70"/>
      <c r="D372" s="69"/>
      <c r="E372" s="70"/>
      <c r="F372" s="48" t="s">
        <v>411</v>
      </c>
      <c r="G372" s="55" t="s">
        <v>413</v>
      </c>
      <c r="H372" s="48" t="s">
        <v>411</v>
      </c>
      <c r="I372" s="55" t="s">
        <v>413</v>
      </c>
      <c r="J372" s="69"/>
      <c r="K372" s="70"/>
      <c r="L372" s="69"/>
      <c r="M372" s="70"/>
      <c r="N372" s="167"/>
      <c r="O372" s="167"/>
      <c r="P372" s="185"/>
    </row>
    <row r="373" spans="1:16" s="9" customFormat="1" ht="18.75" customHeight="1">
      <c r="A373" s="182"/>
      <c r="B373" s="6"/>
      <c r="C373" s="7"/>
      <c r="D373" s="6"/>
      <c r="E373" s="7"/>
      <c r="F373" s="6" t="s">
        <v>331</v>
      </c>
      <c r="G373" s="7" t="s">
        <v>86</v>
      </c>
      <c r="H373" s="6" t="s">
        <v>331</v>
      </c>
      <c r="I373" s="7" t="s">
        <v>86</v>
      </c>
      <c r="J373" s="6"/>
      <c r="K373" s="7"/>
      <c r="L373" s="6" t="s">
        <v>89</v>
      </c>
      <c r="M373" s="17" t="s">
        <v>87</v>
      </c>
      <c r="N373" s="167"/>
      <c r="O373" s="167"/>
      <c r="P373" s="185"/>
    </row>
    <row r="374" spans="1:16" s="9" customFormat="1" ht="18" customHeight="1" thickBot="1">
      <c r="A374" s="183"/>
      <c r="B374" s="50"/>
      <c r="C374" s="51"/>
      <c r="D374" s="50"/>
      <c r="E374" s="51"/>
      <c r="F374" s="48" t="s">
        <v>383</v>
      </c>
      <c r="G374" s="71" t="s">
        <v>414</v>
      </c>
      <c r="H374" s="48" t="s">
        <v>383</v>
      </c>
      <c r="I374" s="71" t="s">
        <v>414</v>
      </c>
      <c r="J374" s="50"/>
      <c r="K374" s="51"/>
      <c r="L374" s="48" t="s">
        <v>279</v>
      </c>
      <c r="M374" s="51"/>
      <c r="N374" s="168"/>
      <c r="O374" s="168"/>
      <c r="P374" s="186"/>
    </row>
    <row r="375" spans="1:31" s="9" customFormat="1" ht="18.75" customHeight="1">
      <c r="A375" s="181" t="s">
        <v>490</v>
      </c>
      <c r="B375" s="4" t="s">
        <v>80</v>
      </c>
      <c r="C375" s="5" t="s">
        <v>270</v>
      </c>
      <c r="D375" s="4"/>
      <c r="E375" s="5"/>
      <c r="F375" s="4" t="s">
        <v>331</v>
      </c>
      <c r="G375" s="5" t="s">
        <v>139</v>
      </c>
      <c r="H375" s="4" t="s">
        <v>331</v>
      </c>
      <c r="I375" s="5" t="s">
        <v>139</v>
      </c>
      <c r="J375" s="4" t="s">
        <v>17</v>
      </c>
      <c r="K375" s="5" t="s">
        <v>268</v>
      </c>
      <c r="L375" s="4" t="s">
        <v>82</v>
      </c>
      <c r="M375" s="5" t="s">
        <v>268</v>
      </c>
      <c r="N375" s="166" t="str">
        <f>VLOOKUP($A375,'Phan ca&amp; Ngay BDhoc'!$B$4:$I$101,4,0)</f>
        <v>Sáng</v>
      </c>
      <c r="O375" s="166" t="str">
        <f>VLOOKUP($A375,'Phan ca&amp; Ngay BDhoc'!$B$4:$I$101,6,0)</f>
        <v>14/9/2016</v>
      </c>
      <c r="P375" s="184" t="str">
        <f>VLOOKUP($A375,'Phan ca&amp; Ngay BDhoc'!$B$4:$I$101,8,0)</f>
        <v>C2-303</v>
      </c>
      <c r="Q375" s="53" t="s">
        <v>80</v>
      </c>
      <c r="R375" s="45">
        <v>5</v>
      </c>
      <c r="S375" s="54">
        <v>5</v>
      </c>
      <c r="T375" s="54">
        <v>0</v>
      </c>
      <c r="U375" s="47">
        <v>0</v>
      </c>
      <c r="V375" s="44" t="s">
        <v>89</v>
      </c>
      <c r="W375" s="45">
        <v>1</v>
      </c>
      <c r="X375" s="46">
        <v>0</v>
      </c>
      <c r="Y375" s="46">
        <v>1</v>
      </c>
      <c r="Z375" s="47">
        <v>0</v>
      </c>
      <c r="AA375" s="44" t="s">
        <v>455</v>
      </c>
      <c r="AB375" s="46">
        <v>2</v>
      </c>
      <c r="AC375" s="46">
        <v>2</v>
      </c>
      <c r="AD375" s="46">
        <v>0</v>
      </c>
      <c r="AE375" s="47">
        <v>0</v>
      </c>
    </row>
    <row r="376" spans="1:31" s="9" customFormat="1" ht="18" customHeight="1">
      <c r="A376" s="182"/>
      <c r="B376" s="48" t="s">
        <v>279</v>
      </c>
      <c r="C376" s="70"/>
      <c r="D376" s="48"/>
      <c r="E376" s="70"/>
      <c r="F376" s="48" t="s">
        <v>330</v>
      </c>
      <c r="G376" s="68" t="s">
        <v>536</v>
      </c>
      <c r="H376" s="48" t="s">
        <v>330</v>
      </c>
      <c r="I376" s="68" t="s">
        <v>536</v>
      </c>
      <c r="J376" s="48" t="s">
        <v>279</v>
      </c>
      <c r="K376" s="49"/>
      <c r="L376" s="48" t="s">
        <v>279</v>
      </c>
      <c r="M376" s="49"/>
      <c r="N376" s="167"/>
      <c r="O376" s="167"/>
      <c r="P376" s="185"/>
      <c r="Q376" s="44" t="s">
        <v>331</v>
      </c>
      <c r="R376" s="45">
        <v>5</v>
      </c>
      <c r="S376" s="46">
        <v>5</v>
      </c>
      <c r="T376" s="46">
        <v>0</v>
      </c>
      <c r="U376" s="47">
        <v>0</v>
      </c>
      <c r="AA376" s="44" t="s">
        <v>456</v>
      </c>
      <c r="AB376" s="46">
        <v>3</v>
      </c>
      <c r="AC376" s="46">
        <v>0</v>
      </c>
      <c r="AD376" s="46">
        <v>3</v>
      </c>
      <c r="AE376" s="47">
        <v>0</v>
      </c>
    </row>
    <row r="377" spans="1:31" s="9" customFormat="1" ht="18" customHeight="1">
      <c r="A377" s="182"/>
      <c r="B377" s="6"/>
      <c r="C377" s="7"/>
      <c r="D377" s="6"/>
      <c r="E377" s="7"/>
      <c r="F377" s="6" t="s">
        <v>331</v>
      </c>
      <c r="G377" s="7" t="s">
        <v>87</v>
      </c>
      <c r="H377" s="6" t="s">
        <v>331</v>
      </c>
      <c r="I377" s="7" t="s">
        <v>87</v>
      </c>
      <c r="J377" s="6"/>
      <c r="K377" s="7"/>
      <c r="L377" s="6"/>
      <c r="M377" s="7"/>
      <c r="N377" s="167"/>
      <c r="O377" s="167"/>
      <c r="P377" s="185"/>
      <c r="Q377" s="44" t="s">
        <v>17</v>
      </c>
      <c r="R377" s="45">
        <v>3</v>
      </c>
      <c r="S377" s="46">
        <v>3</v>
      </c>
      <c r="T377" s="46">
        <v>0</v>
      </c>
      <c r="U377" s="47">
        <v>0</v>
      </c>
      <c r="AA377" s="44" t="s">
        <v>457</v>
      </c>
      <c r="AB377" s="46">
        <v>3</v>
      </c>
      <c r="AC377" s="46">
        <v>3</v>
      </c>
      <c r="AD377" s="46">
        <v>0</v>
      </c>
      <c r="AE377" s="47">
        <v>0</v>
      </c>
    </row>
    <row r="378" spans="1:21" s="9" customFormat="1" ht="18" customHeight="1">
      <c r="A378" s="182"/>
      <c r="B378" s="69"/>
      <c r="C378" s="70"/>
      <c r="D378" s="69"/>
      <c r="E378" s="70"/>
      <c r="F378" s="48" t="s">
        <v>330</v>
      </c>
      <c r="G378" s="55" t="s">
        <v>537</v>
      </c>
      <c r="H378" s="48" t="s">
        <v>330</v>
      </c>
      <c r="I378" s="55" t="s">
        <v>537</v>
      </c>
      <c r="J378" s="69"/>
      <c r="K378" s="70"/>
      <c r="L378" s="69"/>
      <c r="M378" s="70"/>
      <c r="N378" s="167"/>
      <c r="O378" s="167"/>
      <c r="P378" s="185"/>
      <c r="Q378" s="44" t="s">
        <v>82</v>
      </c>
      <c r="R378" s="45">
        <v>3</v>
      </c>
      <c r="S378" s="46">
        <v>2</v>
      </c>
      <c r="T378" s="46">
        <v>1</v>
      </c>
      <c r="U378" s="47">
        <v>0</v>
      </c>
    </row>
    <row r="379" spans="1:16" s="9" customFormat="1" ht="18.75" customHeight="1">
      <c r="A379" s="182"/>
      <c r="B379" s="6"/>
      <c r="C379" s="7"/>
      <c r="D379" s="6"/>
      <c r="E379" s="7"/>
      <c r="F379" s="6" t="s">
        <v>331</v>
      </c>
      <c r="G379" s="7" t="s">
        <v>139</v>
      </c>
      <c r="H379" s="6" t="s">
        <v>331</v>
      </c>
      <c r="I379" s="7" t="s">
        <v>139</v>
      </c>
      <c r="J379" s="6"/>
      <c r="K379" s="7"/>
      <c r="L379" s="6" t="s">
        <v>89</v>
      </c>
      <c r="M379" s="130" t="s">
        <v>140</v>
      </c>
      <c r="N379" s="167"/>
      <c r="O379" s="167"/>
      <c r="P379" s="185"/>
    </row>
    <row r="380" spans="1:16" s="9" customFormat="1" ht="18" customHeight="1" thickBot="1">
      <c r="A380" s="183"/>
      <c r="B380" s="50"/>
      <c r="C380" s="51"/>
      <c r="D380" s="50"/>
      <c r="E380" s="51"/>
      <c r="F380" s="148" t="s">
        <v>571</v>
      </c>
      <c r="G380" s="71" t="s">
        <v>538</v>
      </c>
      <c r="H380" s="148" t="s">
        <v>571</v>
      </c>
      <c r="I380" s="71" t="s">
        <v>538</v>
      </c>
      <c r="J380" s="50"/>
      <c r="K380" s="51"/>
      <c r="L380" s="48" t="s">
        <v>279</v>
      </c>
      <c r="M380" s="51"/>
      <c r="N380" s="168"/>
      <c r="O380" s="168"/>
      <c r="P380" s="186"/>
    </row>
    <row r="381" spans="1:31" s="9" customFormat="1" ht="18.75" customHeight="1">
      <c r="A381" s="181" t="s">
        <v>2</v>
      </c>
      <c r="B381" s="4"/>
      <c r="C381" s="5"/>
      <c r="D381" s="4" t="s">
        <v>17</v>
      </c>
      <c r="E381" s="5" t="s">
        <v>268</v>
      </c>
      <c r="F381" s="4" t="s">
        <v>82</v>
      </c>
      <c r="G381" s="5" t="s">
        <v>268</v>
      </c>
      <c r="H381" s="4" t="s">
        <v>80</v>
      </c>
      <c r="I381" s="5" t="s">
        <v>270</v>
      </c>
      <c r="J381" s="4" t="s">
        <v>331</v>
      </c>
      <c r="K381" s="5" t="s">
        <v>139</v>
      </c>
      <c r="L381" s="4" t="s">
        <v>331</v>
      </c>
      <c r="M381" s="5" t="s">
        <v>139</v>
      </c>
      <c r="N381" s="166" t="str">
        <f>VLOOKUP($A381,'Phan ca&amp; Ngay BDhoc'!$B$4:$I$101,4,0)</f>
        <v>Sáng</v>
      </c>
      <c r="O381" s="166" t="str">
        <f>VLOOKUP($A381,'Phan ca&amp; Ngay BDhoc'!$B$4:$I$101,6,0)</f>
        <v>14/9/2016</v>
      </c>
      <c r="P381" s="184" t="str">
        <f>VLOOKUP($A381,'Phan ca&amp; Ngay BDhoc'!$B$4:$I$101,8,0)</f>
        <v>C2-202</v>
      </c>
      <c r="Q381" s="53" t="s">
        <v>80</v>
      </c>
      <c r="R381" s="45">
        <v>5</v>
      </c>
      <c r="S381" s="54">
        <v>5</v>
      </c>
      <c r="T381" s="54">
        <v>0</v>
      </c>
      <c r="U381" s="47">
        <v>0</v>
      </c>
      <c r="V381" s="44" t="s">
        <v>89</v>
      </c>
      <c r="W381" s="45">
        <v>1</v>
      </c>
      <c r="X381" s="46">
        <v>0</v>
      </c>
      <c r="Y381" s="46">
        <v>1</v>
      </c>
      <c r="Z381" s="47">
        <v>0</v>
      </c>
      <c r="AA381" s="44" t="s">
        <v>455</v>
      </c>
      <c r="AB381" s="46">
        <v>2</v>
      </c>
      <c r="AC381" s="46">
        <v>2</v>
      </c>
      <c r="AD381" s="46">
        <v>0</v>
      </c>
      <c r="AE381" s="47">
        <v>0</v>
      </c>
    </row>
    <row r="382" spans="1:31" s="9" customFormat="1" ht="18" customHeight="1">
      <c r="A382" s="182"/>
      <c r="B382" s="48"/>
      <c r="C382" s="49"/>
      <c r="D382" s="48" t="s">
        <v>279</v>
      </c>
      <c r="E382" s="49"/>
      <c r="F382" s="48" t="s">
        <v>279</v>
      </c>
      <c r="G382" s="49"/>
      <c r="H382" s="48" t="s">
        <v>279</v>
      </c>
      <c r="I382" s="49"/>
      <c r="J382" s="48" t="s">
        <v>349</v>
      </c>
      <c r="K382" s="68" t="s">
        <v>357</v>
      </c>
      <c r="L382" s="48" t="s">
        <v>349</v>
      </c>
      <c r="M382" s="68" t="s">
        <v>357</v>
      </c>
      <c r="N382" s="167"/>
      <c r="O382" s="167"/>
      <c r="P382" s="185"/>
      <c r="Q382" s="44" t="s">
        <v>331</v>
      </c>
      <c r="R382" s="45">
        <v>5</v>
      </c>
      <c r="S382" s="46">
        <v>5</v>
      </c>
      <c r="T382" s="46">
        <v>0</v>
      </c>
      <c r="U382" s="47">
        <v>0</v>
      </c>
      <c r="AA382" s="44" t="s">
        <v>456</v>
      </c>
      <c r="AB382" s="46">
        <v>3</v>
      </c>
      <c r="AC382" s="46">
        <v>0</v>
      </c>
      <c r="AD382" s="46">
        <v>3</v>
      </c>
      <c r="AE382" s="47">
        <v>0</v>
      </c>
    </row>
    <row r="383" spans="1:31" s="9" customFormat="1" ht="18" customHeight="1">
      <c r="A383" s="182"/>
      <c r="B383" s="6"/>
      <c r="C383" s="7"/>
      <c r="D383" s="6"/>
      <c r="E383" s="7"/>
      <c r="F383" s="6"/>
      <c r="G383" s="7"/>
      <c r="H383" s="6"/>
      <c r="I383" s="7"/>
      <c r="J383" s="6" t="s">
        <v>331</v>
      </c>
      <c r="K383" s="7" t="s">
        <v>87</v>
      </c>
      <c r="L383" s="6" t="s">
        <v>331</v>
      </c>
      <c r="M383" s="7" t="s">
        <v>87</v>
      </c>
      <c r="N383" s="167"/>
      <c r="O383" s="167"/>
      <c r="P383" s="185"/>
      <c r="Q383" s="44" t="s">
        <v>17</v>
      </c>
      <c r="R383" s="45">
        <v>3</v>
      </c>
      <c r="S383" s="46">
        <v>3</v>
      </c>
      <c r="T383" s="46">
        <v>0</v>
      </c>
      <c r="U383" s="47">
        <v>0</v>
      </c>
      <c r="AA383" s="44" t="s">
        <v>457</v>
      </c>
      <c r="AB383" s="46">
        <v>3</v>
      </c>
      <c r="AC383" s="46">
        <v>3</v>
      </c>
      <c r="AD383" s="46">
        <v>0</v>
      </c>
      <c r="AE383" s="47">
        <v>0</v>
      </c>
    </row>
    <row r="384" spans="1:21" s="9" customFormat="1" ht="18" customHeight="1">
      <c r="A384" s="182"/>
      <c r="B384" s="69"/>
      <c r="C384" s="70"/>
      <c r="D384" s="69"/>
      <c r="E384" s="70"/>
      <c r="F384" s="69"/>
      <c r="G384" s="70"/>
      <c r="H384" s="69"/>
      <c r="I384" s="70"/>
      <c r="J384" s="48" t="s">
        <v>349</v>
      </c>
      <c r="K384" s="55" t="s">
        <v>358</v>
      </c>
      <c r="L384" s="48" t="s">
        <v>349</v>
      </c>
      <c r="M384" s="55" t="s">
        <v>358</v>
      </c>
      <c r="N384" s="167"/>
      <c r="O384" s="167"/>
      <c r="P384" s="185"/>
      <c r="Q384" s="44" t="s">
        <v>82</v>
      </c>
      <c r="R384" s="45">
        <v>3</v>
      </c>
      <c r="S384" s="46">
        <v>2</v>
      </c>
      <c r="T384" s="46">
        <v>1</v>
      </c>
      <c r="U384" s="47">
        <v>0</v>
      </c>
    </row>
    <row r="385" spans="1:16" s="9" customFormat="1" ht="18.75" customHeight="1">
      <c r="A385" s="182"/>
      <c r="B385" s="6"/>
      <c r="C385" s="7"/>
      <c r="D385" s="6" t="s">
        <v>89</v>
      </c>
      <c r="E385" s="17" t="s">
        <v>140</v>
      </c>
      <c r="F385" s="6"/>
      <c r="G385" s="7"/>
      <c r="H385" s="6"/>
      <c r="I385" s="7"/>
      <c r="J385" s="6" t="s">
        <v>331</v>
      </c>
      <c r="K385" s="7" t="s">
        <v>139</v>
      </c>
      <c r="L385" s="6" t="s">
        <v>331</v>
      </c>
      <c r="M385" s="7" t="s">
        <v>139</v>
      </c>
      <c r="N385" s="167"/>
      <c r="O385" s="167"/>
      <c r="P385" s="185"/>
    </row>
    <row r="386" spans="1:16" s="9" customFormat="1" ht="18" customHeight="1" thickBot="1">
      <c r="A386" s="183"/>
      <c r="B386" s="50"/>
      <c r="C386" s="51"/>
      <c r="D386" s="48" t="s">
        <v>279</v>
      </c>
      <c r="E386" s="51"/>
      <c r="F386" s="50"/>
      <c r="G386" s="51"/>
      <c r="H386" s="50"/>
      <c r="I386" s="51"/>
      <c r="J386" s="48" t="s">
        <v>350</v>
      </c>
      <c r="K386" s="71" t="s">
        <v>359</v>
      </c>
      <c r="L386" s="48" t="s">
        <v>350</v>
      </c>
      <c r="M386" s="71" t="s">
        <v>359</v>
      </c>
      <c r="N386" s="168"/>
      <c r="O386" s="168"/>
      <c r="P386" s="186"/>
    </row>
    <row r="387" spans="1:16" s="9" customFormat="1" ht="19.5" customHeight="1">
      <c r="A387" s="181" t="s">
        <v>3</v>
      </c>
      <c r="B387" s="4"/>
      <c r="C387" s="5"/>
      <c r="D387" s="4" t="s">
        <v>17</v>
      </c>
      <c r="E387" s="5" t="s">
        <v>271</v>
      </c>
      <c r="F387" s="4" t="s">
        <v>82</v>
      </c>
      <c r="G387" s="5" t="s">
        <v>271</v>
      </c>
      <c r="H387" s="4" t="s">
        <v>80</v>
      </c>
      <c r="I387" s="5" t="s">
        <v>274</v>
      </c>
      <c r="J387" s="4" t="s">
        <v>331</v>
      </c>
      <c r="K387" s="5" t="s">
        <v>140</v>
      </c>
      <c r="L387" s="4" t="s">
        <v>331</v>
      </c>
      <c r="M387" s="5" t="s">
        <v>140</v>
      </c>
      <c r="N387" s="166" t="str">
        <f>VLOOKUP($A387,'Phan ca&amp; Ngay BDhoc'!$B$4:$I$101,4,0)</f>
        <v>Chiều</v>
      </c>
      <c r="O387" s="166" t="str">
        <f>VLOOKUP($A387,'Phan ca&amp; Ngay BDhoc'!$B$4:$I$101,6,0)</f>
        <v>14/9/2016</v>
      </c>
      <c r="P387" s="184" t="str">
        <f>VLOOKUP($A387,'Phan ca&amp; Ngay BDhoc'!$B$4:$I$101,8,0)</f>
        <v>C2-202</v>
      </c>
    </row>
    <row r="388" spans="1:16" s="9" customFormat="1" ht="18" customHeight="1">
      <c r="A388" s="182"/>
      <c r="B388" s="48"/>
      <c r="C388" s="49"/>
      <c r="D388" s="48" t="s">
        <v>279</v>
      </c>
      <c r="E388" s="49"/>
      <c r="F388" s="48" t="s">
        <v>279</v>
      </c>
      <c r="G388" s="49"/>
      <c r="H388" s="48" t="s">
        <v>279</v>
      </c>
      <c r="I388" s="49"/>
      <c r="J388" s="48" t="s">
        <v>349</v>
      </c>
      <c r="K388" s="68" t="s">
        <v>360</v>
      </c>
      <c r="L388" s="48" t="s">
        <v>349</v>
      </c>
      <c r="M388" s="68" t="s">
        <v>360</v>
      </c>
      <c r="N388" s="167"/>
      <c r="O388" s="167"/>
      <c r="P388" s="185"/>
    </row>
    <row r="389" spans="1:16" s="9" customFormat="1" ht="18" customHeight="1">
      <c r="A389" s="182"/>
      <c r="B389" s="6"/>
      <c r="C389" s="7"/>
      <c r="D389" s="6"/>
      <c r="E389" s="7"/>
      <c r="F389" s="6"/>
      <c r="G389" s="7"/>
      <c r="H389" s="6"/>
      <c r="I389" s="7"/>
      <c r="J389" s="6" t="s">
        <v>331</v>
      </c>
      <c r="K389" s="7" t="s">
        <v>86</v>
      </c>
      <c r="L389" s="6" t="s">
        <v>331</v>
      </c>
      <c r="M389" s="7" t="s">
        <v>86</v>
      </c>
      <c r="N389" s="167"/>
      <c r="O389" s="167"/>
      <c r="P389" s="185"/>
    </row>
    <row r="390" spans="1:16" s="9" customFormat="1" ht="18" customHeight="1">
      <c r="A390" s="182"/>
      <c r="B390" s="69"/>
      <c r="C390" s="70"/>
      <c r="D390" s="69"/>
      <c r="E390" s="70"/>
      <c r="F390" s="69"/>
      <c r="G390" s="70"/>
      <c r="H390" s="69"/>
      <c r="I390" s="70"/>
      <c r="J390" s="48" t="s">
        <v>349</v>
      </c>
      <c r="K390" s="55" t="s">
        <v>361</v>
      </c>
      <c r="L390" s="48" t="s">
        <v>349</v>
      </c>
      <c r="M390" s="55" t="s">
        <v>361</v>
      </c>
      <c r="N390" s="167"/>
      <c r="O390" s="167"/>
      <c r="P390" s="185"/>
    </row>
    <row r="391" spans="1:16" s="9" customFormat="1" ht="19.5" customHeight="1">
      <c r="A391" s="182"/>
      <c r="B391" s="6"/>
      <c r="C391" s="7"/>
      <c r="D391" s="6" t="s">
        <v>89</v>
      </c>
      <c r="E391" s="17" t="s">
        <v>139</v>
      </c>
      <c r="F391" s="6"/>
      <c r="G391" s="7"/>
      <c r="H391" s="6"/>
      <c r="I391" s="7"/>
      <c r="J391" s="6" t="s">
        <v>331</v>
      </c>
      <c r="K391" s="7" t="s">
        <v>140</v>
      </c>
      <c r="L391" s="6" t="s">
        <v>331</v>
      </c>
      <c r="M391" s="7" t="s">
        <v>140</v>
      </c>
      <c r="N391" s="167"/>
      <c r="O391" s="167"/>
      <c r="P391" s="185"/>
    </row>
    <row r="392" spans="1:16" s="9" customFormat="1" ht="18" customHeight="1" thickBot="1">
      <c r="A392" s="183"/>
      <c r="B392" s="50"/>
      <c r="C392" s="51"/>
      <c r="D392" s="48" t="s">
        <v>279</v>
      </c>
      <c r="E392" s="51"/>
      <c r="F392" s="50"/>
      <c r="G392" s="51"/>
      <c r="H392" s="50"/>
      <c r="I392" s="51"/>
      <c r="J392" s="48" t="s">
        <v>350</v>
      </c>
      <c r="K392" s="71" t="s">
        <v>362</v>
      </c>
      <c r="L392" s="48" t="s">
        <v>350</v>
      </c>
      <c r="M392" s="71" t="s">
        <v>362</v>
      </c>
      <c r="N392" s="168"/>
      <c r="O392" s="168"/>
      <c r="P392" s="186"/>
    </row>
    <row r="393" spans="1:16" s="9" customFormat="1" ht="19.5" customHeight="1">
      <c r="A393" s="181" t="s">
        <v>4</v>
      </c>
      <c r="B393" s="4" t="s">
        <v>17</v>
      </c>
      <c r="C393" s="5" t="s">
        <v>268</v>
      </c>
      <c r="D393" s="4" t="s">
        <v>82</v>
      </c>
      <c r="E393" s="5" t="s">
        <v>268</v>
      </c>
      <c r="F393" s="4" t="s">
        <v>331</v>
      </c>
      <c r="G393" s="5" t="s">
        <v>139</v>
      </c>
      <c r="H393" s="4" t="s">
        <v>331</v>
      </c>
      <c r="I393" s="5" t="s">
        <v>139</v>
      </c>
      <c r="J393" s="4"/>
      <c r="K393" s="5"/>
      <c r="L393" s="4" t="s">
        <v>80</v>
      </c>
      <c r="M393" s="5" t="s">
        <v>270</v>
      </c>
      <c r="N393" s="166" t="str">
        <f>VLOOKUP($A393,'Phan ca&amp; Ngay BDhoc'!$B$4:$I$101,4,0)</f>
        <v>Sáng</v>
      </c>
      <c r="O393" s="166" t="str">
        <f>VLOOKUP($A393,'Phan ca&amp; Ngay BDhoc'!$B$4:$I$101,6,0)</f>
        <v>14/9/2016</v>
      </c>
      <c r="P393" s="184" t="str">
        <f>VLOOKUP($A393,'Phan ca&amp; Ngay BDhoc'!$B$4:$I$101,8,0)</f>
        <v>C2-203</v>
      </c>
    </row>
    <row r="394" spans="1:16" s="9" customFormat="1" ht="18" customHeight="1">
      <c r="A394" s="182"/>
      <c r="B394" s="48" t="s">
        <v>279</v>
      </c>
      <c r="C394" s="49"/>
      <c r="D394" s="48" t="s">
        <v>279</v>
      </c>
      <c r="E394" s="49"/>
      <c r="F394" s="48" t="s">
        <v>369</v>
      </c>
      <c r="G394" s="68" t="s">
        <v>363</v>
      </c>
      <c r="H394" s="48" t="s">
        <v>369</v>
      </c>
      <c r="I394" s="68" t="s">
        <v>363</v>
      </c>
      <c r="J394" s="48"/>
      <c r="K394" s="49"/>
      <c r="L394" s="48" t="s">
        <v>279</v>
      </c>
      <c r="M394" s="49"/>
      <c r="N394" s="167"/>
      <c r="O394" s="167"/>
      <c r="P394" s="185"/>
    </row>
    <row r="395" spans="1:16" s="9" customFormat="1" ht="18" customHeight="1">
      <c r="A395" s="182"/>
      <c r="B395" s="6"/>
      <c r="C395" s="7"/>
      <c r="D395" s="6"/>
      <c r="E395" s="7"/>
      <c r="F395" s="6" t="s">
        <v>331</v>
      </c>
      <c r="G395" s="7" t="s">
        <v>87</v>
      </c>
      <c r="H395" s="6" t="s">
        <v>331</v>
      </c>
      <c r="I395" s="7" t="s">
        <v>87</v>
      </c>
      <c r="J395" s="6"/>
      <c r="K395" s="7"/>
      <c r="L395" s="6"/>
      <c r="M395" s="7"/>
      <c r="N395" s="167"/>
      <c r="O395" s="167"/>
      <c r="P395" s="185"/>
    </row>
    <row r="396" spans="1:16" s="9" customFormat="1" ht="18" customHeight="1">
      <c r="A396" s="182"/>
      <c r="B396" s="69"/>
      <c r="C396" s="70"/>
      <c r="D396" s="69"/>
      <c r="E396" s="70"/>
      <c r="F396" s="48" t="s">
        <v>369</v>
      </c>
      <c r="G396" s="55" t="s">
        <v>364</v>
      </c>
      <c r="H396" s="48" t="s">
        <v>369</v>
      </c>
      <c r="I396" s="55" t="s">
        <v>364</v>
      </c>
      <c r="J396" s="69"/>
      <c r="K396" s="70"/>
      <c r="L396" s="69"/>
      <c r="M396" s="70"/>
      <c r="N396" s="167"/>
      <c r="O396" s="167"/>
      <c r="P396" s="185"/>
    </row>
    <row r="397" spans="1:16" s="9" customFormat="1" ht="19.5" customHeight="1">
      <c r="A397" s="182"/>
      <c r="B397" s="6"/>
      <c r="C397" s="7"/>
      <c r="D397" s="6" t="s">
        <v>89</v>
      </c>
      <c r="E397" s="17" t="s">
        <v>86</v>
      </c>
      <c r="F397" s="6" t="s">
        <v>331</v>
      </c>
      <c r="G397" s="7" t="s">
        <v>87</v>
      </c>
      <c r="H397" s="6" t="s">
        <v>331</v>
      </c>
      <c r="I397" s="7" t="s">
        <v>87</v>
      </c>
      <c r="J397" s="6"/>
      <c r="K397" s="7"/>
      <c r="L397" s="6"/>
      <c r="M397" s="7"/>
      <c r="N397" s="167"/>
      <c r="O397" s="167"/>
      <c r="P397" s="185"/>
    </row>
    <row r="398" spans="1:16" s="9" customFormat="1" ht="18" customHeight="1" thickBot="1">
      <c r="A398" s="183"/>
      <c r="B398" s="50"/>
      <c r="C398" s="51"/>
      <c r="D398" s="48" t="s">
        <v>279</v>
      </c>
      <c r="E398" s="51"/>
      <c r="F398" s="48" t="s">
        <v>350</v>
      </c>
      <c r="G398" s="71" t="s">
        <v>365</v>
      </c>
      <c r="H398" s="48" t="s">
        <v>350</v>
      </c>
      <c r="I398" s="71" t="s">
        <v>365</v>
      </c>
      <c r="J398" s="50"/>
      <c r="K398" s="51"/>
      <c r="L398" s="50"/>
      <c r="M398" s="51"/>
      <c r="N398" s="168"/>
      <c r="O398" s="168"/>
      <c r="P398" s="186"/>
    </row>
    <row r="399" spans="1:16" s="9" customFormat="1" ht="18.75" customHeight="1">
      <c r="A399" s="181" t="s">
        <v>65</v>
      </c>
      <c r="B399" s="4" t="s">
        <v>17</v>
      </c>
      <c r="C399" s="5" t="s">
        <v>271</v>
      </c>
      <c r="D399" s="4" t="s">
        <v>82</v>
      </c>
      <c r="E399" s="5" t="s">
        <v>271</v>
      </c>
      <c r="F399" s="4" t="s">
        <v>331</v>
      </c>
      <c r="G399" s="5" t="s">
        <v>140</v>
      </c>
      <c r="H399" s="4" t="s">
        <v>331</v>
      </c>
      <c r="I399" s="5" t="s">
        <v>140</v>
      </c>
      <c r="J399" s="4"/>
      <c r="K399" s="5"/>
      <c r="L399" s="4" t="s">
        <v>80</v>
      </c>
      <c r="M399" s="5" t="s">
        <v>274</v>
      </c>
      <c r="N399" s="166" t="str">
        <f>VLOOKUP($A399,'Phan ca&amp; Ngay BDhoc'!$B$4:$I$101,4,0)</f>
        <v>Chiều</v>
      </c>
      <c r="O399" s="166" t="str">
        <f>VLOOKUP($A399,'Phan ca&amp; Ngay BDhoc'!$B$4:$I$101,6,0)</f>
        <v>14/9/2016</v>
      </c>
      <c r="P399" s="184" t="str">
        <f>VLOOKUP($A399,'Phan ca&amp; Ngay BDhoc'!$B$4:$I$101,8,0)</f>
        <v>C2-203</v>
      </c>
    </row>
    <row r="400" spans="1:16" s="9" customFormat="1" ht="18" customHeight="1">
      <c r="A400" s="182"/>
      <c r="B400" s="48" t="s">
        <v>279</v>
      </c>
      <c r="C400" s="49"/>
      <c r="D400" s="48" t="s">
        <v>279</v>
      </c>
      <c r="E400" s="49"/>
      <c r="F400" s="48" t="s">
        <v>369</v>
      </c>
      <c r="G400" s="68" t="s">
        <v>366</v>
      </c>
      <c r="H400" s="48" t="s">
        <v>369</v>
      </c>
      <c r="I400" s="68" t="s">
        <v>366</v>
      </c>
      <c r="J400" s="48"/>
      <c r="K400" s="49"/>
      <c r="L400" s="48" t="s">
        <v>279</v>
      </c>
      <c r="M400" s="49"/>
      <c r="N400" s="167"/>
      <c r="O400" s="167"/>
      <c r="P400" s="185"/>
    </row>
    <row r="401" spans="1:16" s="9" customFormat="1" ht="18" customHeight="1">
      <c r="A401" s="182"/>
      <c r="B401" s="6"/>
      <c r="C401" s="7"/>
      <c r="D401" s="6"/>
      <c r="E401" s="7"/>
      <c r="F401" s="6" t="s">
        <v>331</v>
      </c>
      <c r="G401" s="7" t="s">
        <v>86</v>
      </c>
      <c r="H401" s="6" t="s">
        <v>331</v>
      </c>
      <c r="I401" s="7" t="s">
        <v>86</v>
      </c>
      <c r="J401" s="6"/>
      <c r="K401" s="7"/>
      <c r="L401" s="6"/>
      <c r="M401" s="7"/>
      <c r="N401" s="167"/>
      <c r="O401" s="167"/>
      <c r="P401" s="185"/>
    </row>
    <row r="402" spans="1:16" s="9" customFormat="1" ht="18" customHeight="1">
      <c r="A402" s="182"/>
      <c r="B402" s="69"/>
      <c r="C402" s="70"/>
      <c r="D402" s="69"/>
      <c r="E402" s="70"/>
      <c r="F402" s="48" t="s">
        <v>369</v>
      </c>
      <c r="G402" s="55" t="s">
        <v>367</v>
      </c>
      <c r="H402" s="48" t="s">
        <v>369</v>
      </c>
      <c r="I402" s="55" t="s">
        <v>367</v>
      </c>
      <c r="J402" s="69"/>
      <c r="K402" s="70"/>
      <c r="L402" s="69"/>
      <c r="M402" s="70"/>
      <c r="N402" s="167"/>
      <c r="O402" s="167"/>
      <c r="P402" s="185"/>
    </row>
    <row r="403" spans="1:16" s="9" customFormat="1" ht="18.75" customHeight="1">
      <c r="A403" s="182"/>
      <c r="B403" s="6"/>
      <c r="C403" s="7"/>
      <c r="D403" s="6" t="s">
        <v>89</v>
      </c>
      <c r="E403" s="17" t="s">
        <v>87</v>
      </c>
      <c r="F403" s="6" t="s">
        <v>331</v>
      </c>
      <c r="G403" s="7" t="s">
        <v>86</v>
      </c>
      <c r="H403" s="6" t="s">
        <v>331</v>
      </c>
      <c r="I403" s="7" t="s">
        <v>86</v>
      </c>
      <c r="J403" s="6"/>
      <c r="K403" s="7"/>
      <c r="L403" s="6"/>
      <c r="M403" s="7"/>
      <c r="N403" s="167"/>
      <c r="O403" s="167"/>
      <c r="P403" s="185"/>
    </row>
    <row r="404" spans="1:16" s="9" customFormat="1" ht="18" customHeight="1" thickBot="1">
      <c r="A404" s="183"/>
      <c r="B404" s="50"/>
      <c r="C404" s="51"/>
      <c r="D404" s="48" t="s">
        <v>279</v>
      </c>
      <c r="E404" s="51"/>
      <c r="F404" s="48" t="s">
        <v>350</v>
      </c>
      <c r="G404" s="71" t="s">
        <v>368</v>
      </c>
      <c r="H404" s="48" t="s">
        <v>350</v>
      </c>
      <c r="I404" s="71" t="s">
        <v>368</v>
      </c>
      <c r="J404" s="50"/>
      <c r="K404" s="51"/>
      <c r="L404" s="50"/>
      <c r="M404" s="51"/>
      <c r="N404" s="168"/>
      <c r="O404" s="168"/>
      <c r="P404" s="186"/>
    </row>
    <row r="405" spans="1:16" s="9" customFormat="1" ht="19.5" customHeight="1">
      <c r="A405" s="181" t="s">
        <v>75</v>
      </c>
      <c r="B405" s="4" t="s">
        <v>82</v>
      </c>
      <c r="C405" s="5" t="s">
        <v>268</v>
      </c>
      <c r="D405" s="4"/>
      <c r="E405" s="5"/>
      <c r="F405" s="4" t="s">
        <v>17</v>
      </c>
      <c r="G405" s="5" t="s">
        <v>268</v>
      </c>
      <c r="H405" s="4" t="s">
        <v>80</v>
      </c>
      <c r="I405" s="5" t="s">
        <v>270</v>
      </c>
      <c r="J405" s="4" t="s">
        <v>331</v>
      </c>
      <c r="K405" s="5" t="s">
        <v>139</v>
      </c>
      <c r="L405" s="4" t="s">
        <v>331</v>
      </c>
      <c r="M405" s="5" t="s">
        <v>139</v>
      </c>
      <c r="N405" s="166" t="str">
        <f>VLOOKUP($A405,'Phan ca&amp; Ngay BDhoc'!$B$4:$I$101,4,0)</f>
        <v>Sáng</v>
      </c>
      <c r="O405" s="166" t="str">
        <f>VLOOKUP($A405,'Phan ca&amp; Ngay BDhoc'!$B$4:$I$101,6,0)</f>
        <v>14/9/2016</v>
      </c>
      <c r="P405" s="184" t="str">
        <f>VLOOKUP($A405,'Phan ca&amp; Ngay BDhoc'!$B$4:$I$101,8,0)</f>
        <v>C2-203</v>
      </c>
    </row>
    <row r="406" spans="1:16" s="9" customFormat="1" ht="18" customHeight="1">
      <c r="A406" s="182"/>
      <c r="B406" s="48" t="s">
        <v>279</v>
      </c>
      <c r="C406" s="127" t="s">
        <v>402</v>
      </c>
      <c r="D406" s="48"/>
      <c r="E406" s="49"/>
      <c r="F406" s="48" t="s">
        <v>279</v>
      </c>
      <c r="G406" s="49"/>
      <c r="H406" s="48" t="s">
        <v>279</v>
      </c>
      <c r="I406" s="49"/>
      <c r="J406" s="48" t="s">
        <v>369</v>
      </c>
      <c r="K406" s="68" t="s">
        <v>376</v>
      </c>
      <c r="L406" s="48" t="s">
        <v>369</v>
      </c>
      <c r="M406" s="68" t="s">
        <v>376</v>
      </c>
      <c r="N406" s="167"/>
      <c r="O406" s="167"/>
      <c r="P406" s="185"/>
    </row>
    <row r="407" spans="1:16" s="9" customFormat="1" ht="18" customHeight="1">
      <c r="A407" s="182"/>
      <c r="B407" s="6"/>
      <c r="C407" s="7"/>
      <c r="D407" s="6"/>
      <c r="E407" s="7"/>
      <c r="F407" s="6"/>
      <c r="G407" s="7"/>
      <c r="H407" s="6"/>
      <c r="I407" s="7"/>
      <c r="J407" s="6" t="s">
        <v>331</v>
      </c>
      <c r="K407" s="7" t="s">
        <v>87</v>
      </c>
      <c r="L407" s="6" t="s">
        <v>331</v>
      </c>
      <c r="M407" s="7" t="s">
        <v>87</v>
      </c>
      <c r="N407" s="167"/>
      <c r="O407" s="167"/>
      <c r="P407" s="185"/>
    </row>
    <row r="408" spans="1:16" s="9" customFormat="1" ht="18" customHeight="1">
      <c r="A408" s="182"/>
      <c r="B408" s="69"/>
      <c r="C408" s="70"/>
      <c r="D408" s="69"/>
      <c r="E408" s="70"/>
      <c r="F408" s="69"/>
      <c r="G408" s="70"/>
      <c r="H408" s="69"/>
      <c r="I408" s="70"/>
      <c r="J408" s="48" t="s">
        <v>369</v>
      </c>
      <c r="K408" s="55" t="s">
        <v>377</v>
      </c>
      <c r="L408" s="48" t="s">
        <v>369</v>
      </c>
      <c r="M408" s="55" t="s">
        <v>377</v>
      </c>
      <c r="N408" s="167"/>
      <c r="O408" s="167"/>
      <c r="P408" s="185"/>
    </row>
    <row r="409" spans="1:16" s="9" customFormat="1" ht="19.5" customHeight="1">
      <c r="A409" s="182"/>
      <c r="B409" s="6"/>
      <c r="C409" s="7"/>
      <c r="D409" s="6"/>
      <c r="E409" s="7"/>
      <c r="F409" s="6" t="s">
        <v>89</v>
      </c>
      <c r="G409" s="17" t="s">
        <v>140</v>
      </c>
      <c r="H409" s="6"/>
      <c r="I409" s="7"/>
      <c r="J409" s="6" t="s">
        <v>331</v>
      </c>
      <c r="K409" s="7" t="s">
        <v>87</v>
      </c>
      <c r="L409" s="6" t="s">
        <v>331</v>
      </c>
      <c r="M409" s="7" t="s">
        <v>87</v>
      </c>
      <c r="N409" s="167"/>
      <c r="O409" s="167"/>
      <c r="P409" s="185"/>
    </row>
    <row r="410" spans="1:16" s="9" customFormat="1" ht="18" customHeight="1" thickBot="1">
      <c r="A410" s="183"/>
      <c r="B410" s="50"/>
      <c r="C410" s="51"/>
      <c r="D410" s="50"/>
      <c r="E410" s="51"/>
      <c r="F410" s="48" t="s">
        <v>279</v>
      </c>
      <c r="G410" s="51"/>
      <c r="H410" s="50"/>
      <c r="I410" s="51"/>
      <c r="J410" s="48" t="s">
        <v>350</v>
      </c>
      <c r="K410" s="71" t="s">
        <v>378</v>
      </c>
      <c r="L410" s="48" t="s">
        <v>350</v>
      </c>
      <c r="M410" s="71" t="s">
        <v>378</v>
      </c>
      <c r="N410" s="168"/>
      <c r="O410" s="168"/>
      <c r="P410" s="186"/>
    </row>
    <row r="411" spans="1:16" s="9" customFormat="1" ht="19.5" customHeight="1">
      <c r="A411" s="181" t="s">
        <v>76</v>
      </c>
      <c r="B411" s="4" t="s">
        <v>82</v>
      </c>
      <c r="C411" s="5" t="s">
        <v>271</v>
      </c>
      <c r="D411" s="4"/>
      <c r="E411" s="5"/>
      <c r="F411" s="4" t="s">
        <v>17</v>
      </c>
      <c r="G411" s="5" t="s">
        <v>268</v>
      </c>
      <c r="H411" s="4" t="s">
        <v>80</v>
      </c>
      <c r="I411" s="5" t="s">
        <v>274</v>
      </c>
      <c r="J411" s="4" t="s">
        <v>331</v>
      </c>
      <c r="K411" s="5" t="s">
        <v>140</v>
      </c>
      <c r="L411" s="4" t="s">
        <v>331</v>
      </c>
      <c r="M411" s="5" t="s">
        <v>140</v>
      </c>
      <c r="N411" s="166" t="str">
        <f>VLOOKUP($A411,'Phan ca&amp; Ngay BDhoc'!$B$4:$I$101,4,0)</f>
        <v>Chiều</v>
      </c>
      <c r="O411" s="166" t="str">
        <f>VLOOKUP($A411,'Phan ca&amp; Ngay BDhoc'!$B$4:$I$101,6,0)</f>
        <v>14/9/2016</v>
      </c>
      <c r="P411" s="184" t="str">
        <f>VLOOKUP($A411,'Phan ca&amp; Ngay BDhoc'!$B$4:$I$101,8,0)</f>
        <v>C2-203</v>
      </c>
    </row>
    <row r="412" spans="1:16" s="9" customFormat="1" ht="18" customHeight="1">
      <c r="A412" s="182"/>
      <c r="B412" s="48" t="s">
        <v>279</v>
      </c>
      <c r="C412" s="127" t="s">
        <v>402</v>
      </c>
      <c r="D412" s="48"/>
      <c r="E412" s="49"/>
      <c r="F412" s="48" t="s">
        <v>279</v>
      </c>
      <c r="G412" s="49"/>
      <c r="H412" s="48" t="s">
        <v>279</v>
      </c>
      <c r="I412" s="49"/>
      <c r="J412" s="48" t="s">
        <v>369</v>
      </c>
      <c r="K412" s="68" t="s">
        <v>379</v>
      </c>
      <c r="L412" s="48" t="s">
        <v>369</v>
      </c>
      <c r="M412" s="68" t="s">
        <v>379</v>
      </c>
      <c r="N412" s="167"/>
      <c r="O412" s="167"/>
      <c r="P412" s="185"/>
    </row>
    <row r="413" spans="1:16" s="9" customFormat="1" ht="18" customHeight="1">
      <c r="A413" s="182"/>
      <c r="B413" s="6"/>
      <c r="C413" s="7"/>
      <c r="D413" s="6"/>
      <c r="E413" s="7"/>
      <c r="F413" s="6"/>
      <c r="G413" s="7"/>
      <c r="H413" s="6"/>
      <c r="I413" s="7"/>
      <c r="J413" s="6" t="s">
        <v>331</v>
      </c>
      <c r="K413" s="7" t="s">
        <v>86</v>
      </c>
      <c r="L413" s="6" t="s">
        <v>331</v>
      </c>
      <c r="M413" s="7" t="s">
        <v>86</v>
      </c>
      <c r="N413" s="167"/>
      <c r="O413" s="167"/>
      <c r="P413" s="185"/>
    </row>
    <row r="414" spans="1:16" s="9" customFormat="1" ht="18" customHeight="1">
      <c r="A414" s="182"/>
      <c r="B414" s="48"/>
      <c r="C414" s="49"/>
      <c r="D414" s="48"/>
      <c r="E414" s="49"/>
      <c r="F414" s="69"/>
      <c r="G414" s="70"/>
      <c r="H414" s="48"/>
      <c r="I414" s="49"/>
      <c r="J414" s="48" t="s">
        <v>369</v>
      </c>
      <c r="K414" s="55" t="s">
        <v>380</v>
      </c>
      <c r="L414" s="48" t="s">
        <v>369</v>
      </c>
      <c r="M414" s="55" t="s">
        <v>380</v>
      </c>
      <c r="N414" s="167"/>
      <c r="O414" s="167"/>
      <c r="P414" s="185"/>
    </row>
    <row r="415" spans="1:16" s="9" customFormat="1" ht="19.5" customHeight="1">
      <c r="A415" s="182"/>
      <c r="B415" s="6"/>
      <c r="C415" s="7"/>
      <c r="D415" s="6"/>
      <c r="E415" s="7"/>
      <c r="F415" s="6" t="s">
        <v>89</v>
      </c>
      <c r="G415" s="130" t="s">
        <v>86</v>
      </c>
      <c r="H415" s="6"/>
      <c r="I415" s="7"/>
      <c r="J415" s="6" t="s">
        <v>331</v>
      </c>
      <c r="K415" s="7" t="s">
        <v>86</v>
      </c>
      <c r="L415" s="6" t="s">
        <v>331</v>
      </c>
      <c r="M415" s="7" t="s">
        <v>86</v>
      </c>
      <c r="N415" s="167"/>
      <c r="O415" s="167"/>
      <c r="P415" s="185"/>
    </row>
    <row r="416" spans="1:16" s="9" customFormat="1" ht="18" customHeight="1" thickBot="1">
      <c r="A416" s="183"/>
      <c r="B416" s="48"/>
      <c r="C416" s="49"/>
      <c r="D416" s="48"/>
      <c r="E416" s="49"/>
      <c r="F416" s="48" t="s">
        <v>279</v>
      </c>
      <c r="G416" s="51"/>
      <c r="H416" s="48"/>
      <c r="I416" s="49"/>
      <c r="J416" s="48" t="s">
        <v>350</v>
      </c>
      <c r="K416" s="71" t="s">
        <v>535</v>
      </c>
      <c r="L416" s="48" t="s">
        <v>350</v>
      </c>
      <c r="M416" s="71" t="s">
        <v>535</v>
      </c>
      <c r="N416" s="168"/>
      <c r="O416" s="168"/>
      <c r="P416" s="186"/>
    </row>
    <row r="417" spans="1:16" s="9" customFormat="1" ht="19.5" customHeight="1">
      <c r="A417" s="163" t="s">
        <v>583</v>
      </c>
      <c r="B417" s="4" t="s">
        <v>17</v>
      </c>
      <c r="C417" s="5" t="s">
        <v>268</v>
      </c>
      <c r="F417" s="4" t="s">
        <v>331</v>
      </c>
      <c r="G417" s="5" t="s">
        <v>139</v>
      </c>
      <c r="H417" s="4" t="s">
        <v>331</v>
      </c>
      <c r="I417" s="5" t="s">
        <v>139</v>
      </c>
      <c r="J417" s="4" t="s">
        <v>82</v>
      </c>
      <c r="K417" s="5" t="s">
        <v>270</v>
      </c>
      <c r="L417" s="4" t="s">
        <v>80</v>
      </c>
      <c r="M417" s="5" t="s">
        <v>270</v>
      </c>
      <c r="N417" s="166" t="str">
        <f>VLOOKUP($A417,'Phan ca&amp; Ngay BDhoc'!$B$4:$I$101,4,0)</f>
        <v>Sáng</v>
      </c>
      <c r="O417" s="169" t="str">
        <f>VLOOKUP($A417,'Phan ca&amp; Ngay BDhoc'!$B$4:$I$101,6,0)</f>
        <v>14/9/2016</v>
      </c>
      <c r="P417" s="172" t="str">
        <f>VLOOKUP($A417,'Phan ca&amp; Ngay BDhoc'!$B$4:$I$101,8,0)</f>
        <v>C2-403</v>
      </c>
    </row>
    <row r="418" spans="1:16" s="9" customFormat="1" ht="18" customHeight="1">
      <c r="A418" s="164"/>
      <c r="B418" s="48" t="s">
        <v>279</v>
      </c>
      <c r="C418" s="49"/>
      <c r="D418" s="48"/>
      <c r="E418" s="49"/>
      <c r="F418" s="48" t="s">
        <v>411</v>
      </c>
      <c r="G418" s="68" t="s">
        <v>584</v>
      </c>
      <c r="H418" s="48" t="s">
        <v>411</v>
      </c>
      <c r="I418" s="68" t="s">
        <v>584</v>
      </c>
      <c r="J418" s="48"/>
      <c r="K418" s="49"/>
      <c r="L418" s="48" t="s">
        <v>279</v>
      </c>
      <c r="M418" s="49"/>
      <c r="N418" s="167"/>
      <c r="O418" s="170"/>
      <c r="P418" s="173"/>
    </row>
    <row r="419" spans="1:16" s="9" customFormat="1" ht="18" customHeight="1">
      <c r="A419" s="164"/>
      <c r="B419" s="6"/>
      <c r="C419" s="7"/>
      <c r="D419" s="6"/>
      <c r="E419" s="7"/>
      <c r="F419" s="6" t="s">
        <v>331</v>
      </c>
      <c r="G419" s="7" t="s">
        <v>87</v>
      </c>
      <c r="H419" s="6" t="s">
        <v>331</v>
      </c>
      <c r="I419" s="7" t="s">
        <v>87</v>
      </c>
      <c r="J419" s="6"/>
      <c r="K419" s="7"/>
      <c r="L419" s="6"/>
      <c r="M419" s="7"/>
      <c r="N419" s="167"/>
      <c r="O419" s="170"/>
      <c r="P419" s="173"/>
    </row>
    <row r="420" spans="1:16" s="9" customFormat="1" ht="18" customHeight="1">
      <c r="A420" s="164"/>
      <c r="B420" s="69"/>
      <c r="C420" s="70"/>
      <c r="D420" s="69"/>
      <c r="E420" s="70"/>
      <c r="F420" s="48" t="s">
        <v>411</v>
      </c>
      <c r="G420" s="55" t="s">
        <v>585</v>
      </c>
      <c r="H420" s="48" t="s">
        <v>411</v>
      </c>
      <c r="I420" s="55" t="s">
        <v>585</v>
      </c>
      <c r="J420" s="69"/>
      <c r="K420" s="70"/>
      <c r="L420" s="69"/>
      <c r="M420" s="70"/>
      <c r="N420" s="167"/>
      <c r="O420" s="170"/>
      <c r="P420" s="173"/>
    </row>
    <row r="421" spans="1:16" s="9" customFormat="1" ht="19.5" customHeight="1">
      <c r="A421" s="164"/>
      <c r="B421" s="6"/>
      <c r="C421" s="7"/>
      <c r="D421" s="6"/>
      <c r="E421" s="7"/>
      <c r="F421" s="6" t="s">
        <v>331</v>
      </c>
      <c r="G421" s="7" t="s">
        <v>87</v>
      </c>
      <c r="H421" s="6" t="s">
        <v>331</v>
      </c>
      <c r="I421" s="7" t="s">
        <v>87</v>
      </c>
      <c r="J421" s="6"/>
      <c r="K421" s="7"/>
      <c r="L421" s="6" t="s">
        <v>89</v>
      </c>
      <c r="M421" s="17" t="s">
        <v>140</v>
      </c>
      <c r="N421" s="167"/>
      <c r="O421" s="170"/>
      <c r="P421" s="173"/>
    </row>
    <row r="422" spans="1:16" s="9" customFormat="1" ht="18" customHeight="1" thickBot="1">
      <c r="A422" s="165"/>
      <c r="B422" s="50"/>
      <c r="C422" s="51"/>
      <c r="D422" s="50"/>
      <c r="E422" s="51"/>
      <c r="F422" s="48" t="s">
        <v>383</v>
      </c>
      <c r="G422" s="71" t="s">
        <v>586</v>
      </c>
      <c r="H422" s="48" t="s">
        <v>383</v>
      </c>
      <c r="I422" s="71" t="s">
        <v>586</v>
      </c>
      <c r="J422" s="50"/>
      <c r="K422" s="51"/>
      <c r="L422" s="48" t="s">
        <v>279</v>
      </c>
      <c r="M422" s="51"/>
      <c r="N422" s="168"/>
      <c r="O422" s="171"/>
      <c r="P422" s="174"/>
    </row>
    <row r="423" spans="1:31" s="9" customFormat="1" ht="19.5" customHeight="1">
      <c r="A423" s="181" t="s">
        <v>302</v>
      </c>
      <c r="B423" s="4" t="s">
        <v>331</v>
      </c>
      <c r="C423" s="5" t="s">
        <v>140</v>
      </c>
      <c r="D423" s="4" t="s">
        <v>331</v>
      </c>
      <c r="E423" s="5" t="s">
        <v>140</v>
      </c>
      <c r="F423" s="4" t="s">
        <v>80</v>
      </c>
      <c r="G423" s="5" t="s">
        <v>274</v>
      </c>
      <c r="H423" s="4" t="s">
        <v>17</v>
      </c>
      <c r="I423" s="5" t="s">
        <v>271</v>
      </c>
      <c r="J423" s="4" t="s">
        <v>82</v>
      </c>
      <c r="K423" s="5" t="s">
        <v>271</v>
      </c>
      <c r="L423" s="4"/>
      <c r="M423" s="5"/>
      <c r="N423" s="166" t="str">
        <f>VLOOKUP($A423,'Phan ca&amp; Ngay BDhoc'!$B$4:$I$101,4,0)</f>
        <v>Chiều</v>
      </c>
      <c r="O423" s="166" t="str">
        <f>VLOOKUP($A423,'Phan ca&amp; Ngay BDhoc'!$B$4:$I$101,6,0)</f>
        <v>10/10/2016</v>
      </c>
      <c r="P423" s="184" t="str">
        <f>VLOOKUP($A423,'Phan ca&amp; Ngay BDhoc'!$B$4:$I$101,8,0)</f>
        <v>C2-201</v>
      </c>
      <c r="Q423" s="53" t="s">
        <v>80</v>
      </c>
      <c r="R423" s="45">
        <v>5</v>
      </c>
      <c r="S423" s="54">
        <v>5</v>
      </c>
      <c r="T423" s="54">
        <v>0</v>
      </c>
      <c r="U423" s="47">
        <v>0</v>
      </c>
      <c r="V423" s="44" t="s">
        <v>89</v>
      </c>
      <c r="W423" s="45">
        <v>1</v>
      </c>
      <c r="X423" s="46">
        <v>0</v>
      </c>
      <c r="Y423" s="46">
        <v>1</v>
      </c>
      <c r="Z423" s="47">
        <v>0</v>
      </c>
      <c r="AA423" s="44" t="s">
        <v>455</v>
      </c>
      <c r="AB423" s="46">
        <v>2</v>
      </c>
      <c r="AC423" s="46">
        <v>2</v>
      </c>
      <c r="AD423" s="46">
        <v>0</v>
      </c>
      <c r="AE423" s="47">
        <v>0</v>
      </c>
    </row>
    <row r="424" spans="1:31" s="9" customFormat="1" ht="18" customHeight="1">
      <c r="A424" s="182"/>
      <c r="B424" s="48" t="s">
        <v>369</v>
      </c>
      <c r="C424" s="68" t="s">
        <v>370</v>
      </c>
      <c r="D424" s="48" t="s">
        <v>369</v>
      </c>
      <c r="E424" s="68" t="s">
        <v>370</v>
      </c>
      <c r="F424" s="48" t="s">
        <v>279</v>
      </c>
      <c r="G424" s="49"/>
      <c r="H424" s="48" t="s">
        <v>279</v>
      </c>
      <c r="I424" s="49"/>
      <c r="J424" s="48"/>
      <c r="K424" s="55" t="s">
        <v>405</v>
      </c>
      <c r="L424" s="48"/>
      <c r="M424" s="49"/>
      <c r="N424" s="167"/>
      <c r="O424" s="167"/>
      <c r="P424" s="185"/>
      <c r="Q424" s="44" t="s">
        <v>331</v>
      </c>
      <c r="R424" s="45">
        <v>5</v>
      </c>
      <c r="S424" s="46">
        <v>5</v>
      </c>
      <c r="T424" s="46">
        <v>0</v>
      </c>
      <c r="U424" s="47">
        <v>0</v>
      </c>
      <c r="AA424" s="44" t="s">
        <v>456</v>
      </c>
      <c r="AB424" s="46">
        <v>3</v>
      </c>
      <c r="AC424" s="46">
        <v>0</v>
      </c>
      <c r="AD424" s="46">
        <v>3</v>
      </c>
      <c r="AE424" s="47">
        <v>0</v>
      </c>
    </row>
    <row r="425" spans="1:31" s="9" customFormat="1" ht="18" customHeight="1">
      <c r="A425" s="182"/>
      <c r="B425" s="6" t="s">
        <v>331</v>
      </c>
      <c r="C425" s="7" t="s">
        <v>86</v>
      </c>
      <c r="D425" s="6" t="s">
        <v>331</v>
      </c>
      <c r="E425" s="7" t="s">
        <v>86</v>
      </c>
      <c r="F425" s="6"/>
      <c r="G425" s="7"/>
      <c r="H425" s="6"/>
      <c r="I425" s="7"/>
      <c r="J425" s="6"/>
      <c r="K425" s="7"/>
      <c r="L425" s="69"/>
      <c r="M425" s="70"/>
      <c r="N425" s="167"/>
      <c r="O425" s="167"/>
      <c r="P425" s="185"/>
      <c r="Q425" s="44" t="s">
        <v>17</v>
      </c>
      <c r="R425" s="45">
        <v>3</v>
      </c>
      <c r="S425" s="46">
        <v>3</v>
      </c>
      <c r="T425" s="46">
        <v>0</v>
      </c>
      <c r="U425" s="47">
        <v>0</v>
      </c>
      <c r="AA425" s="44" t="s">
        <v>457</v>
      </c>
      <c r="AB425" s="46">
        <v>3</v>
      </c>
      <c r="AC425" s="46">
        <v>3</v>
      </c>
      <c r="AD425" s="46">
        <v>0</v>
      </c>
      <c r="AE425" s="47">
        <v>0</v>
      </c>
    </row>
    <row r="426" spans="1:21" s="9" customFormat="1" ht="18" customHeight="1">
      <c r="A426" s="182"/>
      <c r="B426" s="48" t="s">
        <v>369</v>
      </c>
      <c r="C426" s="55" t="s">
        <v>371</v>
      </c>
      <c r="D426" s="48" t="s">
        <v>369</v>
      </c>
      <c r="E426" s="55" t="s">
        <v>371</v>
      </c>
      <c r="F426" s="69"/>
      <c r="G426" s="70"/>
      <c r="H426" s="69"/>
      <c r="I426" s="70"/>
      <c r="J426" s="69"/>
      <c r="K426" s="70"/>
      <c r="L426" s="69"/>
      <c r="M426" s="70"/>
      <c r="N426" s="167"/>
      <c r="O426" s="167"/>
      <c r="P426" s="185"/>
      <c r="Q426" s="44" t="s">
        <v>82</v>
      </c>
      <c r="R426" s="45">
        <v>3</v>
      </c>
      <c r="S426" s="46">
        <v>2</v>
      </c>
      <c r="T426" s="46">
        <v>1</v>
      </c>
      <c r="U426" s="47">
        <v>0</v>
      </c>
    </row>
    <row r="427" spans="1:16" s="9" customFormat="1" ht="19.5" customHeight="1">
      <c r="A427" s="182"/>
      <c r="B427" s="6" t="s">
        <v>331</v>
      </c>
      <c r="C427" s="7" t="s">
        <v>140</v>
      </c>
      <c r="D427" s="6" t="s">
        <v>331</v>
      </c>
      <c r="E427" s="7" t="s">
        <v>140</v>
      </c>
      <c r="F427" s="6" t="s">
        <v>89</v>
      </c>
      <c r="G427" s="17" t="s">
        <v>87</v>
      </c>
      <c r="H427" s="6"/>
      <c r="I427" s="7"/>
      <c r="J427" s="6"/>
      <c r="K427" s="7"/>
      <c r="L427" s="6"/>
      <c r="M427" s="7"/>
      <c r="N427" s="167"/>
      <c r="O427" s="167"/>
      <c r="P427" s="185"/>
    </row>
    <row r="428" spans="1:16" s="9" customFormat="1" ht="18" customHeight="1" thickBot="1">
      <c r="A428" s="183"/>
      <c r="B428" s="48" t="s">
        <v>350</v>
      </c>
      <c r="C428" s="71" t="s">
        <v>372</v>
      </c>
      <c r="D428" s="48" t="s">
        <v>350</v>
      </c>
      <c r="E428" s="71" t="s">
        <v>372</v>
      </c>
      <c r="F428" s="48" t="s">
        <v>279</v>
      </c>
      <c r="G428" s="51"/>
      <c r="H428" s="50"/>
      <c r="I428" s="51"/>
      <c r="J428" s="50"/>
      <c r="K428" s="51"/>
      <c r="L428" s="50"/>
      <c r="M428" s="51"/>
      <c r="N428" s="168"/>
      <c r="O428" s="168"/>
      <c r="P428" s="186"/>
    </row>
    <row r="429" spans="1:16" s="9" customFormat="1" ht="19.5" customHeight="1">
      <c r="A429" s="181" t="s">
        <v>303</v>
      </c>
      <c r="B429" s="4" t="s">
        <v>331</v>
      </c>
      <c r="C429" s="5" t="s">
        <v>139</v>
      </c>
      <c r="D429" s="4" t="s">
        <v>331</v>
      </c>
      <c r="E429" s="5" t="s">
        <v>139</v>
      </c>
      <c r="F429" s="4" t="s">
        <v>80</v>
      </c>
      <c r="G429" s="5" t="s">
        <v>270</v>
      </c>
      <c r="H429" s="4" t="s">
        <v>17</v>
      </c>
      <c r="I429" s="5" t="s">
        <v>268</v>
      </c>
      <c r="J429" s="4" t="s">
        <v>82</v>
      </c>
      <c r="K429" s="5" t="s">
        <v>268</v>
      </c>
      <c r="L429" s="4"/>
      <c r="M429" s="5"/>
      <c r="N429" s="166" t="str">
        <f>VLOOKUP($A429,'Phan ca&amp; Ngay BDhoc'!$B$4:$I$101,4,0)</f>
        <v>Sáng</v>
      </c>
      <c r="O429" s="166" t="str">
        <f>VLOOKUP($A429,'Phan ca&amp; Ngay BDhoc'!$B$4:$I$101,6,0)</f>
        <v>10/10/2016</v>
      </c>
      <c r="P429" s="184" t="str">
        <f>VLOOKUP($A429,'Phan ca&amp; Ngay BDhoc'!$B$4:$I$101,8,0)</f>
        <v>C2-201</v>
      </c>
    </row>
    <row r="430" spans="1:16" s="9" customFormat="1" ht="18" customHeight="1">
      <c r="A430" s="182"/>
      <c r="B430" s="48" t="s">
        <v>369</v>
      </c>
      <c r="C430" s="68" t="s">
        <v>373</v>
      </c>
      <c r="D430" s="48" t="s">
        <v>369</v>
      </c>
      <c r="E430" s="68" t="s">
        <v>373</v>
      </c>
      <c r="F430" s="48" t="s">
        <v>279</v>
      </c>
      <c r="G430" s="49"/>
      <c r="H430" s="48" t="s">
        <v>279</v>
      </c>
      <c r="I430" s="49"/>
      <c r="J430" s="48" t="s">
        <v>279</v>
      </c>
      <c r="K430" s="55" t="s">
        <v>405</v>
      </c>
      <c r="L430" s="48"/>
      <c r="M430" s="49"/>
      <c r="N430" s="167"/>
      <c r="O430" s="167"/>
      <c r="P430" s="185"/>
    </row>
    <row r="431" spans="1:16" s="9" customFormat="1" ht="18" customHeight="1">
      <c r="A431" s="182"/>
      <c r="B431" s="6" t="s">
        <v>331</v>
      </c>
      <c r="C431" s="7" t="s">
        <v>87</v>
      </c>
      <c r="D431" s="6" t="s">
        <v>331</v>
      </c>
      <c r="E431" s="7" t="s">
        <v>87</v>
      </c>
      <c r="F431" s="6"/>
      <c r="G431" s="7"/>
      <c r="H431" s="6"/>
      <c r="I431" s="7"/>
      <c r="J431" s="6"/>
      <c r="K431" s="7"/>
      <c r="L431" s="6"/>
      <c r="M431" s="7"/>
      <c r="N431" s="167"/>
      <c r="O431" s="167"/>
      <c r="P431" s="185"/>
    </row>
    <row r="432" spans="1:16" s="9" customFormat="1" ht="18" customHeight="1">
      <c r="A432" s="182"/>
      <c r="B432" s="48" t="s">
        <v>369</v>
      </c>
      <c r="C432" s="55" t="s">
        <v>374</v>
      </c>
      <c r="D432" s="48" t="s">
        <v>369</v>
      </c>
      <c r="E432" s="55" t="s">
        <v>374</v>
      </c>
      <c r="F432" s="69"/>
      <c r="G432" s="70"/>
      <c r="H432" s="69"/>
      <c r="I432" s="70"/>
      <c r="J432" s="69"/>
      <c r="K432" s="70"/>
      <c r="L432" s="69"/>
      <c r="M432" s="70"/>
      <c r="N432" s="167"/>
      <c r="O432" s="167"/>
      <c r="P432" s="185"/>
    </row>
    <row r="433" spans="1:16" s="9" customFormat="1" ht="19.5" customHeight="1">
      <c r="A433" s="182"/>
      <c r="B433" s="6" t="s">
        <v>331</v>
      </c>
      <c r="C433" s="7" t="s">
        <v>139</v>
      </c>
      <c r="D433" s="6" t="s">
        <v>331</v>
      </c>
      <c r="E433" s="7" t="s">
        <v>139</v>
      </c>
      <c r="F433" s="6" t="s">
        <v>89</v>
      </c>
      <c r="G433" s="17" t="s">
        <v>86</v>
      </c>
      <c r="H433" s="6"/>
      <c r="I433" s="7"/>
      <c r="J433" s="6"/>
      <c r="K433" s="7"/>
      <c r="L433" s="6"/>
      <c r="M433" s="7"/>
      <c r="N433" s="167"/>
      <c r="O433" s="167"/>
      <c r="P433" s="185"/>
    </row>
    <row r="434" spans="1:16" s="9" customFormat="1" ht="18" customHeight="1" thickBot="1">
      <c r="A434" s="183"/>
      <c r="B434" s="48" t="s">
        <v>350</v>
      </c>
      <c r="C434" s="71" t="s">
        <v>375</v>
      </c>
      <c r="D434" s="48" t="s">
        <v>350</v>
      </c>
      <c r="E434" s="71" t="s">
        <v>375</v>
      </c>
      <c r="F434" s="48" t="s">
        <v>279</v>
      </c>
      <c r="G434" s="51"/>
      <c r="H434" s="50"/>
      <c r="I434" s="51"/>
      <c r="J434" s="50"/>
      <c r="K434" s="51"/>
      <c r="L434" s="50"/>
      <c r="M434" s="51"/>
      <c r="N434" s="168"/>
      <c r="O434" s="168"/>
      <c r="P434" s="186"/>
    </row>
    <row r="435" spans="1:33" s="9" customFormat="1" ht="19.5" customHeight="1">
      <c r="A435" s="218" t="s">
        <v>407</v>
      </c>
      <c r="B435" s="175" t="s">
        <v>587</v>
      </c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  <c r="M435" s="177"/>
      <c r="N435" s="192"/>
      <c r="O435" s="192"/>
      <c r="P435" s="230"/>
      <c r="V435" s="4" t="s">
        <v>17</v>
      </c>
      <c r="W435" s="5" t="s">
        <v>268</v>
      </c>
      <c r="Z435" s="4" t="s">
        <v>331</v>
      </c>
      <c r="AA435" s="5" t="s">
        <v>139</v>
      </c>
      <c r="AB435" s="4" t="s">
        <v>331</v>
      </c>
      <c r="AC435" s="5" t="s">
        <v>139</v>
      </c>
      <c r="AD435" s="4" t="s">
        <v>82</v>
      </c>
      <c r="AE435" s="5" t="s">
        <v>268</v>
      </c>
      <c r="AF435" s="4" t="s">
        <v>80</v>
      </c>
      <c r="AG435" s="5" t="s">
        <v>270</v>
      </c>
    </row>
    <row r="436" spans="1:33" s="9" customFormat="1" ht="18" customHeight="1">
      <c r="A436" s="210"/>
      <c r="B436" s="175"/>
      <c r="C436" s="176"/>
      <c r="D436" s="176"/>
      <c r="E436" s="176"/>
      <c r="F436" s="176"/>
      <c r="G436" s="176"/>
      <c r="H436" s="176"/>
      <c r="I436" s="176"/>
      <c r="J436" s="176"/>
      <c r="K436" s="176"/>
      <c r="L436" s="176"/>
      <c r="M436" s="177"/>
      <c r="N436" s="193"/>
      <c r="O436" s="193"/>
      <c r="P436" s="231"/>
      <c r="V436" s="48" t="s">
        <v>279</v>
      </c>
      <c r="W436" s="49"/>
      <c r="X436" s="48"/>
      <c r="Y436" s="49"/>
      <c r="Z436" s="48" t="s">
        <v>411</v>
      </c>
      <c r="AA436" s="68" t="s">
        <v>415</v>
      </c>
      <c r="AB436" s="48" t="s">
        <v>411</v>
      </c>
      <c r="AC436" s="68" t="s">
        <v>415</v>
      </c>
      <c r="AD436" s="48"/>
      <c r="AE436" s="49"/>
      <c r="AF436" s="48" t="s">
        <v>279</v>
      </c>
      <c r="AG436" s="49"/>
    </row>
    <row r="437" spans="1:33" s="9" customFormat="1" ht="18" customHeight="1">
      <c r="A437" s="210"/>
      <c r="B437" s="175"/>
      <c r="C437" s="176"/>
      <c r="D437" s="176"/>
      <c r="E437" s="176"/>
      <c r="F437" s="176"/>
      <c r="G437" s="176"/>
      <c r="H437" s="176"/>
      <c r="I437" s="176"/>
      <c r="J437" s="176"/>
      <c r="K437" s="176"/>
      <c r="L437" s="176"/>
      <c r="M437" s="177"/>
      <c r="N437" s="193"/>
      <c r="O437" s="193"/>
      <c r="P437" s="231"/>
      <c r="V437" s="6"/>
      <c r="W437" s="7"/>
      <c r="X437" s="6"/>
      <c r="Y437" s="7"/>
      <c r="Z437" s="6" t="s">
        <v>331</v>
      </c>
      <c r="AA437" s="7" t="s">
        <v>87</v>
      </c>
      <c r="AB437" s="6" t="s">
        <v>331</v>
      </c>
      <c r="AC437" s="7" t="s">
        <v>87</v>
      </c>
      <c r="AD437" s="6"/>
      <c r="AE437" s="7"/>
      <c r="AF437" s="6"/>
      <c r="AG437" s="7"/>
    </row>
    <row r="438" spans="1:33" s="9" customFormat="1" ht="18" customHeight="1">
      <c r="A438" s="210"/>
      <c r="B438" s="175"/>
      <c r="C438" s="176"/>
      <c r="D438" s="176"/>
      <c r="E438" s="176"/>
      <c r="F438" s="176"/>
      <c r="G438" s="176"/>
      <c r="H438" s="176"/>
      <c r="I438" s="176"/>
      <c r="J438" s="176"/>
      <c r="K438" s="176"/>
      <c r="L438" s="176"/>
      <c r="M438" s="177"/>
      <c r="N438" s="193"/>
      <c r="O438" s="193"/>
      <c r="P438" s="231"/>
      <c r="V438" s="69"/>
      <c r="W438" s="70"/>
      <c r="X438" s="69"/>
      <c r="Y438" s="70"/>
      <c r="Z438" s="48" t="s">
        <v>411</v>
      </c>
      <c r="AA438" s="55" t="s">
        <v>416</v>
      </c>
      <c r="AB438" s="48" t="s">
        <v>411</v>
      </c>
      <c r="AC438" s="55" t="s">
        <v>416</v>
      </c>
      <c r="AD438" s="69"/>
      <c r="AE438" s="70"/>
      <c r="AF438" s="69"/>
      <c r="AG438" s="70"/>
    </row>
    <row r="439" spans="1:33" s="9" customFormat="1" ht="19.5" customHeight="1">
      <c r="A439" s="210"/>
      <c r="B439" s="175"/>
      <c r="C439" s="176"/>
      <c r="D439" s="176"/>
      <c r="E439" s="176"/>
      <c r="F439" s="176"/>
      <c r="G439" s="176"/>
      <c r="H439" s="176"/>
      <c r="I439" s="176"/>
      <c r="J439" s="176"/>
      <c r="K439" s="176"/>
      <c r="L439" s="176"/>
      <c r="M439" s="177"/>
      <c r="N439" s="193"/>
      <c r="O439" s="193"/>
      <c r="P439" s="231"/>
      <c r="V439" s="6"/>
      <c r="W439" s="7"/>
      <c r="X439" s="6"/>
      <c r="Y439" s="7"/>
      <c r="Z439" s="6" t="s">
        <v>331</v>
      </c>
      <c r="AA439" s="7" t="s">
        <v>87</v>
      </c>
      <c r="AB439" s="6" t="s">
        <v>331</v>
      </c>
      <c r="AC439" s="7" t="s">
        <v>87</v>
      </c>
      <c r="AD439" s="6"/>
      <c r="AE439" s="7"/>
      <c r="AF439" s="6" t="s">
        <v>89</v>
      </c>
      <c r="AG439" s="17" t="s">
        <v>140</v>
      </c>
    </row>
    <row r="440" spans="1:33" s="9" customFormat="1" ht="18" customHeight="1" thickBot="1">
      <c r="A440" s="219"/>
      <c r="B440" s="178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80"/>
      <c r="N440" s="220"/>
      <c r="O440" s="220"/>
      <c r="P440" s="232"/>
      <c r="V440" s="50"/>
      <c r="W440" s="51"/>
      <c r="X440" s="50"/>
      <c r="Y440" s="51"/>
      <c r="Z440" s="48" t="s">
        <v>383</v>
      </c>
      <c r="AA440" s="71" t="s">
        <v>417</v>
      </c>
      <c r="AB440" s="48" t="s">
        <v>383</v>
      </c>
      <c r="AC440" s="71" t="s">
        <v>417</v>
      </c>
      <c r="AD440" s="50"/>
      <c r="AE440" s="51"/>
      <c r="AF440" s="48" t="s">
        <v>279</v>
      </c>
      <c r="AG440" s="51"/>
    </row>
    <row r="441" spans="1:31" ht="19.5" customHeight="1">
      <c r="A441" s="181" t="s">
        <v>305</v>
      </c>
      <c r="B441" s="4" t="s">
        <v>331</v>
      </c>
      <c r="C441" s="5" t="s">
        <v>139</v>
      </c>
      <c r="D441" s="4" t="s">
        <v>331</v>
      </c>
      <c r="E441" s="5" t="s">
        <v>139</v>
      </c>
      <c r="F441" s="4" t="s">
        <v>16</v>
      </c>
      <c r="G441" s="5" t="s">
        <v>139</v>
      </c>
      <c r="H441" s="4" t="s">
        <v>17</v>
      </c>
      <c r="I441" s="5" t="s">
        <v>268</v>
      </c>
      <c r="J441" s="4" t="s">
        <v>80</v>
      </c>
      <c r="K441" s="5" t="s">
        <v>270</v>
      </c>
      <c r="L441" s="4"/>
      <c r="M441" s="5"/>
      <c r="N441" s="166" t="str">
        <f>VLOOKUP($A441,'Phan ca&amp; Ngay BDhoc'!$B$4:$I$101,4,0)</f>
        <v>Sáng</v>
      </c>
      <c r="O441" s="166" t="str">
        <f>VLOOKUP($A441,'Phan ca&amp; Ngay BDhoc'!$B$4:$I$101,6,0)</f>
        <v>14/9/2016</v>
      </c>
      <c r="P441" s="184" t="str">
        <f>VLOOKUP($A441,'Phan ca&amp; Ngay BDhoc'!$B$4:$I$101,8,0)</f>
        <v>C1-102</v>
      </c>
      <c r="Q441" s="53" t="s">
        <v>80</v>
      </c>
      <c r="R441" s="45">
        <v>5</v>
      </c>
      <c r="S441" s="54">
        <v>5</v>
      </c>
      <c r="T441" s="54">
        <v>0</v>
      </c>
      <c r="U441" s="47">
        <v>0</v>
      </c>
      <c r="V441" s="44" t="s">
        <v>16</v>
      </c>
      <c r="W441" s="45">
        <v>2</v>
      </c>
      <c r="X441" s="46">
        <v>2</v>
      </c>
      <c r="Y441" s="46">
        <v>0</v>
      </c>
      <c r="Z441" s="47">
        <v>0</v>
      </c>
      <c r="AA441" s="44" t="s">
        <v>455</v>
      </c>
      <c r="AB441" s="46">
        <v>2</v>
      </c>
      <c r="AC441" s="46">
        <v>2</v>
      </c>
      <c r="AD441" s="46">
        <v>0</v>
      </c>
      <c r="AE441" s="47">
        <v>0</v>
      </c>
    </row>
    <row r="442" spans="1:31" ht="19.5" customHeight="1">
      <c r="A442" s="182"/>
      <c r="B442" s="48" t="s">
        <v>396</v>
      </c>
      <c r="C442" s="68" t="s">
        <v>422</v>
      </c>
      <c r="D442" s="48" t="s">
        <v>396</v>
      </c>
      <c r="E442" s="68" t="s">
        <v>422</v>
      </c>
      <c r="F442" s="48" t="s">
        <v>279</v>
      </c>
      <c r="G442" s="49"/>
      <c r="H442" s="48" t="s">
        <v>279</v>
      </c>
      <c r="I442" s="49"/>
      <c r="J442" s="48" t="s">
        <v>279</v>
      </c>
      <c r="K442" s="49"/>
      <c r="L442" s="48"/>
      <c r="M442" s="49"/>
      <c r="N442" s="167"/>
      <c r="O442" s="167"/>
      <c r="P442" s="185"/>
      <c r="Q442" s="44" t="s">
        <v>331</v>
      </c>
      <c r="R442" s="45">
        <v>5</v>
      </c>
      <c r="S442" s="46">
        <v>5</v>
      </c>
      <c r="T442" s="46">
        <v>0</v>
      </c>
      <c r="U442" s="47">
        <v>0</v>
      </c>
      <c r="AA442" s="44" t="s">
        <v>456</v>
      </c>
      <c r="AB442" s="46">
        <v>3</v>
      </c>
      <c r="AC442" s="46">
        <v>0</v>
      </c>
      <c r="AD442" s="46">
        <v>3</v>
      </c>
      <c r="AE442" s="47">
        <v>0</v>
      </c>
    </row>
    <row r="443" spans="1:31" ht="19.5" customHeight="1">
      <c r="A443" s="182"/>
      <c r="B443" s="6" t="s">
        <v>331</v>
      </c>
      <c r="C443" s="7" t="s">
        <v>87</v>
      </c>
      <c r="D443" s="6" t="s">
        <v>331</v>
      </c>
      <c r="E443" s="7" t="s">
        <v>87</v>
      </c>
      <c r="F443" s="6"/>
      <c r="G443" s="7"/>
      <c r="H443" s="6"/>
      <c r="I443" s="7"/>
      <c r="J443" s="6"/>
      <c r="K443" s="7"/>
      <c r="L443" s="6"/>
      <c r="M443" s="7"/>
      <c r="N443" s="167"/>
      <c r="O443" s="167"/>
      <c r="P443" s="185"/>
      <c r="Q443" s="44" t="s">
        <v>17</v>
      </c>
      <c r="R443" s="45">
        <v>3</v>
      </c>
      <c r="S443" s="46">
        <v>3</v>
      </c>
      <c r="T443" s="46">
        <v>0</v>
      </c>
      <c r="U443" s="47">
        <v>0</v>
      </c>
      <c r="AA443" s="44" t="s">
        <v>457</v>
      </c>
      <c r="AB443" s="46">
        <v>3</v>
      </c>
      <c r="AC443" s="46">
        <v>3</v>
      </c>
      <c r="AD443" s="46">
        <v>0</v>
      </c>
      <c r="AE443" s="47">
        <v>0</v>
      </c>
    </row>
    <row r="444" spans="1:21" ht="19.5" customHeight="1">
      <c r="A444" s="182"/>
      <c r="B444" s="48" t="s">
        <v>396</v>
      </c>
      <c r="C444" s="55" t="s">
        <v>423</v>
      </c>
      <c r="D444" s="48" t="s">
        <v>396</v>
      </c>
      <c r="E444" s="55" t="s">
        <v>423</v>
      </c>
      <c r="F444" s="69"/>
      <c r="G444" s="70"/>
      <c r="H444" s="69"/>
      <c r="I444" s="70"/>
      <c r="J444" s="69"/>
      <c r="K444" s="70"/>
      <c r="L444" s="69"/>
      <c r="M444" s="70"/>
      <c r="N444" s="167"/>
      <c r="O444" s="167"/>
      <c r="P444" s="185"/>
      <c r="Q444" s="44" t="s">
        <v>89</v>
      </c>
      <c r="R444" s="45">
        <v>1</v>
      </c>
      <c r="S444" s="46">
        <v>0</v>
      </c>
      <c r="T444" s="46">
        <v>1</v>
      </c>
      <c r="U444" s="47">
        <v>0</v>
      </c>
    </row>
    <row r="445" spans="1:16" ht="19.5" customHeight="1">
      <c r="A445" s="182"/>
      <c r="B445" s="6" t="s">
        <v>331</v>
      </c>
      <c r="C445" s="7" t="s">
        <v>87</v>
      </c>
      <c r="D445" s="6" t="s">
        <v>331</v>
      </c>
      <c r="E445" s="7" t="s">
        <v>87</v>
      </c>
      <c r="F445" s="6"/>
      <c r="G445" s="7"/>
      <c r="H445" s="6"/>
      <c r="I445" s="7"/>
      <c r="J445" s="6" t="s">
        <v>89</v>
      </c>
      <c r="K445" s="17" t="s">
        <v>87</v>
      </c>
      <c r="L445" s="6"/>
      <c r="M445" s="7"/>
      <c r="N445" s="167"/>
      <c r="O445" s="167"/>
      <c r="P445" s="185"/>
    </row>
    <row r="446" spans="1:16" ht="19.5" customHeight="1" thickBot="1">
      <c r="A446" s="183"/>
      <c r="B446" s="48" t="s">
        <v>350</v>
      </c>
      <c r="C446" s="71" t="s">
        <v>424</v>
      </c>
      <c r="D446" s="48" t="s">
        <v>350</v>
      </c>
      <c r="E446" s="71" t="s">
        <v>424</v>
      </c>
      <c r="F446" s="50"/>
      <c r="G446" s="51"/>
      <c r="H446" s="50"/>
      <c r="I446" s="51"/>
      <c r="J446" s="48" t="s">
        <v>279</v>
      </c>
      <c r="K446" s="51"/>
      <c r="L446" s="50"/>
      <c r="M446" s="51"/>
      <c r="N446" s="168"/>
      <c r="O446" s="168"/>
      <c r="P446" s="186"/>
    </row>
    <row r="447" spans="1:16" s="9" customFormat="1" ht="19.5" customHeight="1">
      <c r="A447" s="181" t="s">
        <v>306</v>
      </c>
      <c r="B447" s="4" t="s">
        <v>331</v>
      </c>
      <c r="C447" s="5" t="s">
        <v>140</v>
      </c>
      <c r="D447" s="4" t="s">
        <v>331</v>
      </c>
      <c r="E447" s="5" t="s">
        <v>140</v>
      </c>
      <c r="F447" s="4" t="s">
        <v>16</v>
      </c>
      <c r="G447" s="18" t="s">
        <v>403</v>
      </c>
      <c r="H447" s="4" t="s">
        <v>17</v>
      </c>
      <c r="I447" s="5" t="s">
        <v>271</v>
      </c>
      <c r="J447" s="4" t="s">
        <v>80</v>
      </c>
      <c r="K447" s="5" t="s">
        <v>274</v>
      </c>
      <c r="L447" s="4"/>
      <c r="M447" s="5"/>
      <c r="N447" s="166" t="str">
        <f>VLOOKUP($A447,'Phan ca&amp; Ngay BDhoc'!$B$4:$I$101,4,0)</f>
        <v>Chiều</v>
      </c>
      <c r="O447" s="166" t="str">
        <f>VLOOKUP($A447,'Phan ca&amp; Ngay BDhoc'!$B$4:$I$101,6,0)</f>
        <v>14/9/2016</v>
      </c>
      <c r="P447" s="184" t="str">
        <f>VLOOKUP($A447,'Phan ca&amp; Ngay BDhoc'!$B$4:$I$101,8,0)</f>
        <v>C1-102</v>
      </c>
    </row>
    <row r="448" spans="1:16" s="9" customFormat="1" ht="19.5" customHeight="1">
      <c r="A448" s="182"/>
      <c r="B448" s="48" t="s">
        <v>396</v>
      </c>
      <c r="C448" s="68" t="s">
        <v>419</v>
      </c>
      <c r="D448" s="48" t="s">
        <v>396</v>
      </c>
      <c r="E448" s="68" t="s">
        <v>419</v>
      </c>
      <c r="F448" s="48" t="s">
        <v>279</v>
      </c>
      <c r="G448" s="49"/>
      <c r="H448" s="48" t="s">
        <v>279</v>
      </c>
      <c r="I448" s="49"/>
      <c r="J448" s="48" t="s">
        <v>279</v>
      </c>
      <c r="K448" s="49"/>
      <c r="L448" s="48"/>
      <c r="M448" s="49"/>
      <c r="N448" s="167"/>
      <c r="O448" s="167"/>
      <c r="P448" s="185"/>
    </row>
    <row r="449" spans="1:16" s="9" customFormat="1" ht="19.5" customHeight="1">
      <c r="A449" s="182"/>
      <c r="B449" s="6" t="s">
        <v>331</v>
      </c>
      <c r="C449" s="7" t="s">
        <v>86</v>
      </c>
      <c r="D449" s="6" t="s">
        <v>331</v>
      </c>
      <c r="E449" s="7" t="s">
        <v>86</v>
      </c>
      <c r="F449" s="6"/>
      <c r="G449" s="7"/>
      <c r="H449" s="6"/>
      <c r="I449" s="7"/>
      <c r="J449" s="6"/>
      <c r="K449" s="7"/>
      <c r="L449" s="6"/>
      <c r="M449" s="7"/>
      <c r="N449" s="167"/>
      <c r="O449" s="167"/>
      <c r="P449" s="185"/>
    </row>
    <row r="450" spans="1:16" s="9" customFormat="1" ht="19.5" customHeight="1">
      <c r="A450" s="182"/>
      <c r="B450" s="48" t="s">
        <v>396</v>
      </c>
      <c r="C450" s="55" t="s">
        <v>420</v>
      </c>
      <c r="D450" s="48" t="s">
        <v>396</v>
      </c>
      <c r="E450" s="55" t="s">
        <v>420</v>
      </c>
      <c r="F450" s="69"/>
      <c r="G450" s="70"/>
      <c r="H450" s="69"/>
      <c r="I450" s="70"/>
      <c r="J450" s="69"/>
      <c r="K450" s="70"/>
      <c r="L450" s="69"/>
      <c r="M450" s="70"/>
      <c r="N450" s="167"/>
      <c r="O450" s="167"/>
      <c r="P450" s="185"/>
    </row>
    <row r="451" spans="1:16" s="9" customFormat="1" ht="19.5" customHeight="1">
      <c r="A451" s="182"/>
      <c r="B451" s="6" t="s">
        <v>331</v>
      </c>
      <c r="C451" s="7" t="s">
        <v>86</v>
      </c>
      <c r="D451" s="6" t="s">
        <v>331</v>
      </c>
      <c r="E451" s="7" t="s">
        <v>86</v>
      </c>
      <c r="F451" s="6"/>
      <c r="G451" s="7"/>
      <c r="H451" s="6"/>
      <c r="I451" s="7"/>
      <c r="J451" s="6" t="s">
        <v>89</v>
      </c>
      <c r="K451" s="17" t="s">
        <v>86</v>
      </c>
      <c r="L451" s="6"/>
      <c r="M451" s="7"/>
      <c r="N451" s="167"/>
      <c r="O451" s="167"/>
      <c r="P451" s="185"/>
    </row>
    <row r="452" spans="1:16" s="9" customFormat="1" ht="19.5" customHeight="1" thickBot="1">
      <c r="A452" s="183"/>
      <c r="B452" s="48" t="s">
        <v>350</v>
      </c>
      <c r="C452" s="71" t="s">
        <v>421</v>
      </c>
      <c r="D452" s="48" t="s">
        <v>350</v>
      </c>
      <c r="E452" s="71" t="s">
        <v>421</v>
      </c>
      <c r="F452" s="50"/>
      <c r="G452" s="51"/>
      <c r="H452" s="50"/>
      <c r="I452" s="51"/>
      <c r="J452" s="48" t="s">
        <v>279</v>
      </c>
      <c r="K452" s="51"/>
      <c r="L452" s="50"/>
      <c r="M452" s="51"/>
      <c r="N452" s="168"/>
      <c r="O452" s="168"/>
      <c r="P452" s="186"/>
    </row>
    <row r="453" spans="1:33" ht="19.5" customHeight="1">
      <c r="A453" s="218" t="s">
        <v>408</v>
      </c>
      <c r="B453" s="175" t="s">
        <v>588</v>
      </c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7"/>
      <c r="N453" s="192"/>
      <c r="O453" s="192"/>
      <c r="P453" s="230"/>
      <c r="Q453" s="215" t="s">
        <v>408</v>
      </c>
      <c r="V453" s="4" t="s">
        <v>17</v>
      </c>
      <c r="W453" s="5" t="s">
        <v>271</v>
      </c>
      <c r="X453" s="4" t="s">
        <v>80</v>
      </c>
      <c r="Y453" s="5" t="s">
        <v>274</v>
      </c>
      <c r="Z453" s="4" t="s">
        <v>16</v>
      </c>
      <c r="AA453" s="5" t="s">
        <v>308</v>
      </c>
      <c r="AB453" s="4"/>
      <c r="AC453" s="5"/>
      <c r="AD453" s="133" t="s">
        <v>381</v>
      </c>
      <c r="AE453" s="5" t="s">
        <v>140</v>
      </c>
      <c r="AF453" s="133" t="s">
        <v>381</v>
      </c>
      <c r="AG453" s="5" t="s">
        <v>140</v>
      </c>
    </row>
    <row r="454" spans="1:33" ht="19.5" customHeight="1">
      <c r="A454" s="210"/>
      <c r="B454" s="175"/>
      <c r="C454" s="176"/>
      <c r="D454" s="176"/>
      <c r="E454" s="176"/>
      <c r="F454" s="176"/>
      <c r="G454" s="176"/>
      <c r="H454" s="176"/>
      <c r="I454" s="176"/>
      <c r="J454" s="176"/>
      <c r="K454" s="176"/>
      <c r="L454" s="176"/>
      <c r="M454" s="177"/>
      <c r="N454" s="193"/>
      <c r="O454" s="193"/>
      <c r="P454" s="231"/>
      <c r="Q454" s="216"/>
      <c r="V454" s="48" t="s">
        <v>279</v>
      </c>
      <c r="W454" s="49"/>
      <c r="X454" s="48" t="s">
        <v>279</v>
      </c>
      <c r="Y454" s="49"/>
      <c r="Z454" s="48" t="s">
        <v>279</v>
      </c>
      <c r="AA454" s="49"/>
      <c r="AB454" s="48"/>
      <c r="AC454" s="49"/>
      <c r="AD454" s="48" t="s">
        <v>411</v>
      </c>
      <c r="AE454" s="68" t="s">
        <v>425</v>
      </c>
      <c r="AF454" s="48" t="s">
        <v>411</v>
      </c>
      <c r="AG454" s="68" t="s">
        <v>425</v>
      </c>
    </row>
    <row r="455" spans="1:33" ht="19.5" customHeight="1">
      <c r="A455" s="210"/>
      <c r="B455" s="175"/>
      <c r="C455" s="176"/>
      <c r="D455" s="176"/>
      <c r="E455" s="176"/>
      <c r="F455" s="176"/>
      <c r="G455" s="176"/>
      <c r="H455" s="176"/>
      <c r="I455" s="176"/>
      <c r="J455" s="176"/>
      <c r="K455" s="176"/>
      <c r="L455" s="176"/>
      <c r="M455" s="177"/>
      <c r="N455" s="193"/>
      <c r="O455" s="193"/>
      <c r="P455" s="231"/>
      <c r="Q455" s="216"/>
      <c r="V455" s="6"/>
      <c r="W455" s="7"/>
      <c r="X455" s="6"/>
      <c r="Y455" s="7"/>
      <c r="Z455" s="6"/>
      <c r="AA455" s="7"/>
      <c r="AB455" s="6"/>
      <c r="AC455" s="7"/>
      <c r="AD455" s="133" t="s">
        <v>381</v>
      </c>
      <c r="AE455" s="7" t="s">
        <v>86</v>
      </c>
      <c r="AF455" s="133" t="s">
        <v>381</v>
      </c>
      <c r="AG455" s="7" t="s">
        <v>86</v>
      </c>
    </row>
    <row r="456" spans="1:33" ht="19.5" customHeight="1">
      <c r="A456" s="210"/>
      <c r="B456" s="175"/>
      <c r="C456" s="176"/>
      <c r="D456" s="176"/>
      <c r="E456" s="176"/>
      <c r="F456" s="176"/>
      <c r="G456" s="176"/>
      <c r="H456" s="176"/>
      <c r="I456" s="176"/>
      <c r="J456" s="176"/>
      <c r="K456" s="176"/>
      <c r="L456" s="176"/>
      <c r="M456" s="177"/>
      <c r="N456" s="193"/>
      <c r="O456" s="193"/>
      <c r="P456" s="231"/>
      <c r="Q456" s="216"/>
      <c r="V456" s="69"/>
      <c r="W456" s="70"/>
      <c r="X456" s="69"/>
      <c r="Y456" s="70"/>
      <c r="Z456" s="69"/>
      <c r="AA456" s="70"/>
      <c r="AB456" s="69"/>
      <c r="AC456" s="70"/>
      <c r="AD456" s="48" t="s">
        <v>411</v>
      </c>
      <c r="AE456" s="55" t="s">
        <v>426</v>
      </c>
      <c r="AF456" s="48" t="s">
        <v>411</v>
      </c>
      <c r="AG456" s="55" t="s">
        <v>426</v>
      </c>
    </row>
    <row r="457" spans="1:33" ht="19.5" customHeight="1">
      <c r="A457" s="210"/>
      <c r="B457" s="175"/>
      <c r="C457" s="176"/>
      <c r="D457" s="176"/>
      <c r="E457" s="176"/>
      <c r="F457" s="176"/>
      <c r="G457" s="176"/>
      <c r="H457" s="176"/>
      <c r="I457" s="176"/>
      <c r="J457" s="176"/>
      <c r="K457" s="176"/>
      <c r="L457" s="176"/>
      <c r="M457" s="177"/>
      <c r="N457" s="193"/>
      <c r="O457" s="193"/>
      <c r="P457" s="231"/>
      <c r="Q457" s="216"/>
      <c r="V457" s="6" t="s">
        <v>89</v>
      </c>
      <c r="W457" s="17" t="s">
        <v>139</v>
      </c>
      <c r="X457" s="6"/>
      <c r="Y457" s="7"/>
      <c r="Z457" s="6"/>
      <c r="AA457" s="7"/>
      <c r="AB457" s="6"/>
      <c r="AC457" s="7"/>
      <c r="AD457" s="133" t="s">
        <v>381</v>
      </c>
      <c r="AE457" s="7" t="s">
        <v>86</v>
      </c>
      <c r="AF457" s="133" t="s">
        <v>381</v>
      </c>
      <c r="AG457" s="7" t="s">
        <v>86</v>
      </c>
    </row>
    <row r="458" spans="1:33" ht="19.5" customHeight="1" thickBot="1">
      <c r="A458" s="219"/>
      <c r="B458" s="178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80"/>
      <c r="N458" s="220"/>
      <c r="O458" s="220"/>
      <c r="P458" s="232"/>
      <c r="Q458" s="217"/>
      <c r="V458" s="48" t="s">
        <v>279</v>
      </c>
      <c r="W458" s="51"/>
      <c r="X458" s="50"/>
      <c r="Y458" s="51"/>
      <c r="Z458" s="50"/>
      <c r="AA458" s="51"/>
      <c r="AB458" s="50"/>
      <c r="AC458" s="51"/>
      <c r="AD458" s="48" t="s">
        <v>325</v>
      </c>
      <c r="AE458" s="71" t="s">
        <v>427</v>
      </c>
      <c r="AF458" s="48" t="s">
        <v>325</v>
      </c>
      <c r="AG458" s="71" t="s">
        <v>427</v>
      </c>
    </row>
    <row r="459" spans="1:31" ht="19.5" customHeight="1">
      <c r="A459" s="181" t="s">
        <v>26</v>
      </c>
      <c r="B459" s="4" t="s">
        <v>395</v>
      </c>
      <c r="C459" s="5" t="s">
        <v>140</v>
      </c>
      <c r="D459" s="4" t="s">
        <v>395</v>
      </c>
      <c r="E459" s="5" t="s">
        <v>140</v>
      </c>
      <c r="F459" s="4" t="s">
        <v>80</v>
      </c>
      <c r="G459" s="5" t="s">
        <v>274</v>
      </c>
      <c r="H459" s="4"/>
      <c r="I459" s="5"/>
      <c r="J459" s="4" t="s">
        <v>16</v>
      </c>
      <c r="K459" s="18" t="s">
        <v>140</v>
      </c>
      <c r="L459" s="4" t="s">
        <v>17</v>
      </c>
      <c r="M459" s="5" t="s">
        <v>271</v>
      </c>
      <c r="N459" s="166" t="str">
        <f>VLOOKUP($A459,'Phan ca&amp; Ngay BDhoc'!$B$4:$I$101,4,0)</f>
        <v>Chiều</v>
      </c>
      <c r="O459" s="166" t="str">
        <f>VLOOKUP($A459,'Phan ca&amp; Ngay BDhoc'!$B$4:$I$101,6,0)</f>
        <v>14/9/2016</v>
      </c>
      <c r="P459" s="184" t="str">
        <f>VLOOKUP($A459,'Phan ca&amp; Ngay BDhoc'!$B$4:$I$101,8,0)</f>
        <v>C1-101</v>
      </c>
      <c r="Q459" s="53" t="s">
        <v>80</v>
      </c>
      <c r="R459" s="45">
        <v>5</v>
      </c>
      <c r="S459" s="54">
        <v>5</v>
      </c>
      <c r="T459" s="54">
        <v>0</v>
      </c>
      <c r="U459" s="47">
        <v>0</v>
      </c>
      <c r="V459" s="44" t="s">
        <v>16</v>
      </c>
      <c r="W459" s="45">
        <v>2</v>
      </c>
      <c r="X459" s="46">
        <v>2</v>
      </c>
      <c r="Y459" s="46">
        <v>0</v>
      </c>
      <c r="Z459" s="47">
        <v>0</v>
      </c>
      <c r="AA459" s="44" t="s">
        <v>455</v>
      </c>
      <c r="AB459" s="46">
        <v>2</v>
      </c>
      <c r="AC459" s="46">
        <v>2</v>
      </c>
      <c r="AD459" s="46">
        <v>0</v>
      </c>
      <c r="AE459" s="47">
        <v>0</v>
      </c>
    </row>
    <row r="460" spans="1:31" ht="18" customHeight="1">
      <c r="A460" s="182"/>
      <c r="B460" s="48" t="s">
        <v>382</v>
      </c>
      <c r="C460" s="68" t="s">
        <v>384</v>
      </c>
      <c r="D460" s="48" t="s">
        <v>382</v>
      </c>
      <c r="E460" s="68" t="s">
        <v>384</v>
      </c>
      <c r="F460" s="48" t="s">
        <v>279</v>
      </c>
      <c r="G460" s="49"/>
      <c r="H460" s="48"/>
      <c r="I460" s="49"/>
      <c r="J460" s="48"/>
      <c r="K460" s="49"/>
      <c r="L460" s="48" t="s">
        <v>279</v>
      </c>
      <c r="M460" s="49"/>
      <c r="N460" s="167"/>
      <c r="O460" s="167"/>
      <c r="P460" s="185"/>
      <c r="Q460" s="53" t="s">
        <v>395</v>
      </c>
      <c r="R460" s="45">
        <v>5</v>
      </c>
      <c r="S460" s="46">
        <v>5</v>
      </c>
      <c r="T460" s="46">
        <v>0</v>
      </c>
      <c r="U460" s="47">
        <v>0</v>
      </c>
      <c r="AA460" s="44" t="s">
        <v>456</v>
      </c>
      <c r="AB460" s="46">
        <v>3</v>
      </c>
      <c r="AC460" s="46">
        <v>0</v>
      </c>
      <c r="AD460" s="46">
        <v>3</v>
      </c>
      <c r="AE460" s="47">
        <v>0</v>
      </c>
    </row>
    <row r="461" spans="1:31" ht="18" customHeight="1">
      <c r="A461" s="182"/>
      <c r="B461" s="6" t="s">
        <v>395</v>
      </c>
      <c r="C461" s="7" t="s">
        <v>86</v>
      </c>
      <c r="D461" s="6" t="s">
        <v>395</v>
      </c>
      <c r="E461" s="7" t="s">
        <v>86</v>
      </c>
      <c r="F461" s="6"/>
      <c r="G461" s="7"/>
      <c r="H461" s="6"/>
      <c r="I461" s="7"/>
      <c r="J461" s="6"/>
      <c r="K461" s="7"/>
      <c r="L461" s="6"/>
      <c r="M461" s="7"/>
      <c r="N461" s="167"/>
      <c r="O461" s="167"/>
      <c r="P461" s="185"/>
      <c r="Q461" s="44" t="s">
        <v>17</v>
      </c>
      <c r="R461" s="45">
        <v>3</v>
      </c>
      <c r="S461" s="46">
        <v>3</v>
      </c>
      <c r="T461" s="46">
        <v>0</v>
      </c>
      <c r="U461" s="47">
        <v>0</v>
      </c>
      <c r="AA461" s="44" t="s">
        <v>457</v>
      </c>
      <c r="AB461" s="46">
        <v>3</v>
      </c>
      <c r="AC461" s="46">
        <v>3</v>
      </c>
      <c r="AD461" s="46">
        <v>0</v>
      </c>
      <c r="AE461" s="47">
        <v>0</v>
      </c>
    </row>
    <row r="462" spans="1:21" ht="18" customHeight="1">
      <c r="A462" s="182"/>
      <c r="B462" s="48" t="s">
        <v>382</v>
      </c>
      <c r="C462" s="55" t="s">
        <v>385</v>
      </c>
      <c r="D462" s="48" t="s">
        <v>382</v>
      </c>
      <c r="E462" s="55" t="s">
        <v>385</v>
      </c>
      <c r="F462" s="69"/>
      <c r="G462" s="70"/>
      <c r="H462" s="69"/>
      <c r="I462" s="70"/>
      <c r="J462" s="69"/>
      <c r="K462" s="70"/>
      <c r="L462" s="69"/>
      <c r="M462" s="70"/>
      <c r="N462" s="167"/>
      <c r="O462" s="167"/>
      <c r="P462" s="185"/>
      <c r="Q462" s="44" t="s">
        <v>89</v>
      </c>
      <c r="R462" s="45">
        <v>1</v>
      </c>
      <c r="S462" s="46">
        <v>0</v>
      </c>
      <c r="T462" s="46">
        <v>1</v>
      </c>
      <c r="U462" s="47">
        <v>0</v>
      </c>
    </row>
    <row r="463" spans="1:16" ht="19.5" customHeight="1">
      <c r="A463" s="182"/>
      <c r="B463" s="6" t="s">
        <v>395</v>
      </c>
      <c r="C463" s="7" t="s">
        <v>140</v>
      </c>
      <c r="D463" s="6" t="s">
        <v>395</v>
      </c>
      <c r="E463" s="7" t="s">
        <v>140</v>
      </c>
      <c r="F463" s="6"/>
      <c r="G463" s="7"/>
      <c r="H463" s="6"/>
      <c r="I463" s="7"/>
      <c r="J463" s="6" t="s">
        <v>89</v>
      </c>
      <c r="K463" s="17" t="s">
        <v>139</v>
      </c>
      <c r="L463" s="6"/>
      <c r="M463" s="7"/>
      <c r="N463" s="167"/>
      <c r="O463" s="167"/>
      <c r="P463" s="185"/>
    </row>
    <row r="464" spans="1:16" ht="18" customHeight="1" thickBot="1">
      <c r="A464" s="183"/>
      <c r="B464" s="48" t="s">
        <v>383</v>
      </c>
      <c r="C464" s="71" t="s">
        <v>386</v>
      </c>
      <c r="D464" s="48" t="s">
        <v>383</v>
      </c>
      <c r="E464" s="71" t="s">
        <v>386</v>
      </c>
      <c r="F464" s="50"/>
      <c r="G464" s="51"/>
      <c r="H464" s="50"/>
      <c r="I464" s="51"/>
      <c r="J464" s="50"/>
      <c r="K464" s="51"/>
      <c r="L464" s="50"/>
      <c r="M464" s="51"/>
      <c r="N464" s="168"/>
      <c r="O464" s="168"/>
      <c r="P464" s="186"/>
    </row>
    <row r="465" spans="1:16" ht="18.75" customHeight="1">
      <c r="A465" s="181" t="s">
        <v>27</v>
      </c>
      <c r="B465" s="4" t="s">
        <v>395</v>
      </c>
      <c r="C465" s="5" t="s">
        <v>139</v>
      </c>
      <c r="D465" s="4" t="s">
        <v>395</v>
      </c>
      <c r="E465" s="5" t="s">
        <v>139</v>
      </c>
      <c r="F465" s="4" t="s">
        <v>80</v>
      </c>
      <c r="G465" s="5" t="s">
        <v>270</v>
      </c>
      <c r="H465" s="4"/>
      <c r="I465" s="5"/>
      <c r="J465" s="4" t="s">
        <v>16</v>
      </c>
      <c r="K465" s="5" t="s">
        <v>139</v>
      </c>
      <c r="L465" s="4" t="s">
        <v>17</v>
      </c>
      <c r="M465" s="5" t="s">
        <v>268</v>
      </c>
      <c r="N465" s="166" t="str">
        <f>VLOOKUP($A465,'Phan ca&amp; Ngay BDhoc'!$B$4:$I$101,4,0)</f>
        <v>Sáng</v>
      </c>
      <c r="O465" s="166" t="str">
        <f>VLOOKUP($A465,'Phan ca&amp; Ngay BDhoc'!$B$4:$I$101,6,0)</f>
        <v>14/9/2016</v>
      </c>
      <c r="P465" s="184" t="str">
        <f>VLOOKUP($A465,'Phan ca&amp; Ngay BDhoc'!$B$4:$I$101,8,0)</f>
        <v>C1-101</v>
      </c>
    </row>
    <row r="466" spans="1:16" ht="18" customHeight="1">
      <c r="A466" s="182"/>
      <c r="B466" s="48" t="s">
        <v>382</v>
      </c>
      <c r="C466" s="68" t="s">
        <v>387</v>
      </c>
      <c r="D466" s="48" t="s">
        <v>382</v>
      </c>
      <c r="E466" s="68" t="s">
        <v>387</v>
      </c>
      <c r="F466" s="48" t="s">
        <v>279</v>
      </c>
      <c r="G466" s="49"/>
      <c r="H466" s="48"/>
      <c r="I466" s="49"/>
      <c r="J466" s="48" t="s">
        <v>279</v>
      </c>
      <c r="K466" s="49"/>
      <c r="L466" s="48" t="s">
        <v>279</v>
      </c>
      <c r="M466" s="49"/>
      <c r="N466" s="167"/>
      <c r="O466" s="167"/>
      <c r="P466" s="185"/>
    </row>
    <row r="467" spans="1:16" ht="18" customHeight="1">
      <c r="A467" s="182"/>
      <c r="B467" s="6" t="s">
        <v>395</v>
      </c>
      <c r="C467" s="7" t="s">
        <v>87</v>
      </c>
      <c r="D467" s="6" t="s">
        <v>395</v>
      </c>
      <c r="E467" s="7" t="s">
        <v>87</v>
      </c>
      <c r="F467" s="6"/>
      <c r="G467" s="7"/>
      <c r="H467" s="6"/>
      <c r="I467" s="7"/>
      <c r="J467" s="6"/>
      <c r="K467" s="7"/>
      <c r="L467" s="6"/>
      <c r="M467" s="7"/>
      <c r="N467" s="167"/>
      <c r="O467" s="167"/>
      <c r="P467" s="185"/>
    </row>
    <row r="468" spans="1:16" ht="18" customHeight="1">
      <c r="A468" s="182"/>
      <c r="B468" s="48" t="s">
        <v>382</v>
      </c>
      <c r="C468" s="55" t="s">
        <v>388</v>
      </c>
      <c r="D468" s="48" t="s">
        <v>382</v>
      </c>
      <c r="E468" s="55" t="s">
        <v>388</v>
      </c>
      <c r="F468" s="69"/>
      <c r="G468" s="70"/>
      <c r="H468" s="69"/>
      <c r="I468" s="70"/>
      <c r="J468" s="69"/>
      <c r="K468" s="70"/>
      <c r="L468" s="69"/>
      <c r="M468" s="70"/>
      <c r="N468" s="167"/>
      <c r="O468" s="167"/>
      <c r="P468" s="185"/>
    </row>
    <row r="469" spans="1:16" ht="18" customHeight="1">
      <c r="A469" s="182"/>
      <c r="B469" s="6" t="s">
        <v>395</v>
      </c>
      <c r="C469" s="7" t="s">
        <v>139</v>
      </c>
      <c r="D469" s="6" t="s">
        <v>395</v>
      </c>
      <c r="E469" s="7" t="s">
        <v>139</v>
      </c>
      <c r="F469" s="6"/>
      <c r="G469" s="7"/>
      <c r="H469" s="6"/>
      <c r="I469" s="7"/>
      <c r="J469" s="6" t="s">
        <v>89</v>
      </c>
      <c r="K469" s="17" t="s">
        <v>140</v>
      </c>
      <c r="L469" s="6"/>
      <c r="M469" s="7"/>
      <c r="N469" s="167"/>
      <c r="O469" s="167"/>
      <c r="P469" s="185"/>
    </row>
    <row r="470" spans="1:16" ht="18" customHeight="1" thickBot="1">
      <c r="A470" s="183"/>
      <c r="B470" s="48" t="s">
        <v>383</v>
      </c>
      <c r="C470" s="71" t="s">
        <v>389</v>
      </c>
      <c r="D470" s="48" t="s">
        <v>383</v>
      </c>
      <c r="E470" s="71" t="s">
        <v>389</v>
      </c>
      <c r="F470" s="50"/>
      <c r="G470" s="51"/>
      <c r="H470" s="50"/>
      <c r="I470" s="51"/>
      <c r="J470" s="48" t="s">
        <v>279</v>
      </c>
      <c r="K470" s="51"/>
      <c r="L470" s="50"/>
      <c r="M470" s="51"/>
      <c r="N470" s="168"/>
      <c r="O470" s="168"/>
      <c r="P470" s="186"/>
    </row>
    <row r="471" spans="1:16" ht="18" customHeight="1">
      <c r="A471" s="181" t="s">
        <v>66</v>
      </c>
      <c r="B471" s="4" t="s">
        <v>17</v>
      </c>
      <c r="C471" s="5" t="s">
        <v>271</v>
      </c>
      <c r="D471" s="4" t="s">
        <v>80</v>
      </c>
      <c r="E471" s="5" t="s">
        <v>274</v>
      </c>
      <c r="F471" s="4" t="s">
        <v>395</v>
      </c>
      <c r="G471" s="5" t="s">
        <v>140</v>
      </c>
      <c r="H471" s="4" t="s">
        <v>395</v>
      </c>
      <c r="I471" s="5" t="s">
        <v>140</v>
      </c>
      <c r="J471" s="4" t="s">
        <v>16</v>
      </c>
      <c r="K471" s="5" t="s">
        <v>86</v>
      </c>
      <c r="L471" s="4"/>
      <c r="M471" s="5"/>
      <c r="N471" s="166" t="str">
        <f>VLOOKUP($A471,'Phan ca&amp; Ngay BDhoc'!$B$4:$I$101,4,0)</f>
        <v>Chiều</v>
      </c>
      <c r="O471" s="166" t="str">
        <f>VLOOKUP($A471,'Phan ca&amp; Ngay BDhoc'!$B$4:$I$101,6,0)</f>
        <v>14/9/2016</v>
      </c>
      <c r="P471" s="184" t="str">
        <f>VLOOKUP($A471,'Phan ca&amp; Ngay BDhoc'!$B$4:$I$101,8,0)</f>
        <v>C1-101</v>
      </c>
    </row>
    <row r="472" spans="1:16" ht="18" customHeight="1">
      <c r="A472" s="182"/>
      <c r="B472" s="48" t="s">
        <v>279</v>
      </c>
      <c r="C472" s="49"/>
      <c r="D472" s="48" t="s">
        <v>279</v>
      </c>
      <c r="E472" s="49"/>
      <c r="F472" s="48" t="s">
        <v>382</v>
      </c>
      <c r="G472" s="68" t="s">
        <v>390</v>
      </c>
      <c r="H472" s="48" t="s">
        <v>382</v>
      </c>
      <c r="I472" s="68" t="s">
        <v>390</v>
      </c>
      <c r="J472" s="48" t="s">
        <v>279</v>
      </c>
      <c r="K472" s="49"/>
      <c r="L472" s="48"/>
      <c r="M472" s="49"/>
      <c r="N472" s="167"/>
      <c r="O472" s="167"/>
      <c r="P472" s="185"/>
    </row>
    <row r="473" spans="1:16" ht="18" customHeight="1">
      <c r="A473" s="182"/>
      <c r="B473" s="6"/>
      <c r="C473" s="7"/>
      <c r="D473" s="6"/>
      <c r="E473" s="7"/>
      <c r="F473" s="6" t="s">
        <v>395</v>
      </c>
      <c r="G473" s="7" t="s">
        <v>86</v>
      </c>
      <c r="H473" s="6" t="s">
        <v>395</v>
      </c>
      <c r="I473" s="7" t="s">
        <v>86</v>
      </c>
      <c r="J473" s="6"/>
      <c r="K473" s="7"/>
      <c r="L473" s="6"/>
      <c r="M473" s="7"/>
      <c r="N473" s="167"/>
      <c r="O473" s="167"/>
      <c r="P473" s="185"/>
    </row>
    <row r="474" spans="1:16" ht="18" customHeight="1">
      <c r="A474" s="182"/>
      <c r="B474" s="69"/>
      <c r="C474" s="70"/>
      <c r="D474" s="69"/>
      <c r="E474" s="70"/>
      <c r="F474" s="48" t="s">
        <v>382</v>
      </c>
      <c r="G474" s="55" t="s">
        <v>391</v>
      </c>
      <c r="H474" s="48" t="s">
        <v>382</v>
      </c>
      <c r="I474" s="55" t="s">
        <v>391</v>
      </c>
      <c r="J474" s="69"/>
      <c r="K474" s="70"/>
      <c r="L474" s="69"/>
      <c r="M474" s="70"/>
      <c r="N474" s="167"/>
      <c r="O474" s="167"/>
      <c r="P474" s="185"/>
    </row>
    <row r="475" spans="1:16" ht="18" customHeight="1">
      <c r="A475" s="182"/>
      <c r="B475" s="6"/>
      <c r="C475" s="7"/>
      <c r="D475" s="6"/>
      <c r="E475" s="7"/>
      <c r="F475" s="6" t="s">
        <v>395</v>
      </c>
      <c r="G475" s="7" t="s">
        <v>140</v>
      </c>
      <c r="H475" s="6" t="s">
        <v>395</v>
      </c>
      <c r="I475" s="7" t="s">
        <v>140</v>
      </c>
      <c r="J475" s="6" t="s">
        <v>89</v>
      </c>
      <c r="K475" s="17" t="s">
        <v>87</v>
      </c>
      <c r="L475" s="6"/>
      <c r="M475" s="7"/>
      <c r="N475" s="167"/>
      <c r="O475" s="167"/>
      <c r="P475" s="185"/>
    </row>
    <row r="476" spans="1:16" ht="18" customHeight="1" thickBot="1">
      <c r="A476" s="183"/>
      <c r="B476" s="50"/>
      <c r="C476" s="51"/>
      <c r="D476" s="50"/>
      <c r="E476" s="51"/>
      <c r="F476" s="48" t="s">
        <v>383</v>
      </c>
      <c r="G476" s="71" t="s">
        <v>392</v>
      </c>
      <c r="H476" s="48" t="s">
        <v>383</v>
      </c>
      <c r="I476" s="71" t="s">
        <v>392</v>
      </c>
      <c r="J476" s="48" t="s">
        <v>279</v>
      </c>
      <c r="K476" s="51"/>
      <c r="L476" s="50"/>
      <c r="M476" s="51"/>
      <c r="N476" s="168"/>
      <c r="O476" s="168"/>
      <c r="P476" s="186"/>
    </row>
    <row r="477" spans="1:33" ht="18" customHeight="1">
      <c r="A477" s="218" t="s">
        <v>67</v>
      </c>
      <c r="B477" s="175" t="s">
        <v>589</v>
      </c>
      <c r="C477" s="176"/>
      <c r="D477" s="176"/>
      <c r="E477" s="176"/>
      <c r="F477" s="176"/>
      <c r="G477" s="176"/>
      <c r="H477" s="176"/>
      <c r="I477" s="176"/>
      <c r="J477" s="176"/>
      <c r="K477" s="176"/>
      <c r="L477" s="176"/>
      <c r="M477" s="177"/>
      <c r="N477" s="192"/>
      <c r="O477" s="192"/>
      <c r="P477" s="230"/>
      <c r="V477" s="4" t="s">
        <v>17</v>
      </c>
      <c r="W477" s="5" t="s">
        <v>268</v>
      </c>
      <c r="X477" s="4" t="s">
        <v>80</v>
      </c>
      <c r="Y477" s="5" t="s">
        <v>270</v>
      </c>
      <c r="Z477" s="4" t="s">
        <v>395</v>
      </c>
      <c r="AA477" s="5" t="s">
        <v>139</v>
      </c>
      <c r="AB477" s="4" t="s">
        <v>395</v>
      </c>
      <c r="AC477" s="5" t="s">
        <v>139</v>
      </c>
      <c r="AD477" s="4" t="s">
        <v>16</v>
      </c>
      <c r="AE477" s="5" t="s">
        <v>87</v>
      </c>
      <c r="AF477" s="4"/>
      <c r="AG477" s="5"/>
    </row>
    <row r="478" spans="1:33" ht="18" customHeight="1">
      <c r="A478" s="210"/>
      <c r="B478" s="175"/>
      <c r="C478" s="176"/>
      <c r="D478" s="176"/>
      <c r="E478" s="176"/>
      <c r="F478" s="176"/>
      <c r="G478" s="176"/>
      <c r="H478" s="176"/>
      <c r="I478" s="176"/>
      <c r="J478" s="176"/>
      <c r="K478" s="176"/>
      <c r="L478" s="176"/>
      <c r="M478" s="177"/>
      <c r="N478" s="193"/>
      <c r="O478" s="193"/>
      <c r="P478" s="231"/>
      <c r="V478" s="48" t="s">
        <v>279</v>
      </c>
      <c r="W478" s="49"/>
      <c r="X478" s="48" t="s">
        <v>279</v>
      </c>
      <c r="Y478" s="49"/>
      <c r="Z478" s="48" t="s">
        <v>382</v>
      </c>
      <c r="AA478" s="68" t="s">
        <v>473</v>
      </c>
      <c r="AB478" s="48" t="s">
        <v>382</v>
      </c>
      <c r="AC478" s="68" t="s">
        <v>473</v>
      </c>
      <c r="AD478" s="48" t="s">
        <v>279</v>
      </c>
      <c r="AE478" s="49"/>
      <c r="AF478" s="48"/>
      <c r="AG478" s="49"/>
    </row>
    <row r="479" spans="1:33" ht="18" customHeight="1">
      <c r="A479" s="210"/>
      <c r="B479" s="175"/>
      <c r="C479" s="176"/>
      <c r="D479" s="176"/>
      <c r="E479" s="176"/>
      <c r="F479" s="176"/>
      <c r="G479" s="176"/>
      <c r="H479" s="176"/>
      <c r="I479" s="176"/>
      <c r="J479" s="176"/>
      <c r="K479" s="176"/>
      <c r="L479" s="176"/>
      <c r="M479" s="177"/>
      <c r="N479" s="193"/>
      <c r="O479" s="193"/>
      <c r="P479" s="231"/>
      <c r="V479" s="6"/>
      <c r="W479" s="7"/>
      <c r="X479" s="6"/>
      <c r="Y479" s="7"/>
      <c r="Z479" s="6" t="s">
        <v>395</v>
      </c>
      <c r="AA479" s="7" t="s">
        <v>87</v>
      </c>
      <c r="AB479" s="6" t="s">
        <v>395</v>
      </c>
      <c r="AC479" s="7" t="s">
        <v>87</v>
      </c>
      <c r="AD479" s="6"/>
      <c r="AE479" s="7"/>
      <c r="AF479" s="6"/>
      <c r="AG479" s="7"/>
    </row>
    <row r="480" spans="1:33" ht="18" customHeight="1">
      <c r="A480" s="210"/>
      <c r="B480" s="175"/>
      <c r="C480" s="176"/>
      <c r="D480" s="176"/>
      <c r="E480" s="176"/>
      <c r="F480" s="176"/>
      <c r="G480" s="176"/>
      <c r="H480" s="176"/>
      <c r="I480" s="176"/>
      <c r="J480" s="176"/>
      <c r="K480" s="176"/>
      <c r="L480" s="176"/>
      <c r="M480" s="177"/>
      <c r="N480" s="193"/>
      <c r="O480" s="193"/>
      <c r="P480" s="231"/>
      <c r="V480" s="69"/>
      <c r="W480" s="70"/>
      <c r="X480" s="69"/>
      <c r="Y480" s="70"/>
      <c r="Z480" s="48" t="s">
        <v>382</v>
      </c>
      <c r="AA480" s="55" t="s">
        <v>393</v>
      </c>
      <c r="AB480" s="48" t="s">
        <v>382</v>
      </c>
      <c r="AC480" s="55" t="s">
        <v>393</v>
      </c>
      <c r="AD480" s="69"/>
      <c r="AE480" s="70"/>
      <c r="AF480" s="69"/>
      <c r="AG480" s="70"/>
    </row>
    <row r="481" spans="1:33" ht="18" customHeight="1">
      <c r="A481" s="210"/>
      <c r="B481" s="175"/>
      <c r="C481" s="176"/>
      <c r="D481" s="176"/>
      <c r="E481" s="176"/>
      <c r="F481" s="176"/>
      <c r="G481" s="176"/>
      <c r="H481" s="176"/>
      <c r="I481" s="176"/>
      <c r="J481" s="176"/>
      <c r="K481" s="176"/>
      <c r="L481" s="176"/>
      <c r="M481" s="177"/>
      <c r="N481" s="193"/>
      <c r="O481" s="193"/>
      <c r="P481" s="231"/>
      <c r="V481" s="6"/>
      <c r="W481" s="7"/>
      <c r="X481" s="6"/>
      <c r="Y481" s="7"/>
      <c r="Z481" s="6" t="s">
        <v>395</v>
      </c>
      <c r="AA481" s="7" t="s">
        <v>139</v>
      </c>
      <c r="AB481" s="6" t="s">
        <v>395</v>
      </c>
      <c r="AC481" s="7" t="s">
        <v>139</v>
      </c>
      <c r="AD481" s="6" t="s">
        <v>89</v>
      </c>
      <c r="AE481" s="17" t="s">
        <v>86</v>
      </c>
      <c r="AF481" s="6"/>
      <c r="AG481" s="7"/>
    </row>
    <row r="482" spans="1:33" ht="18" customHeight="1" thickBot="1">
      <c r="A482" s="219"/>
      <c r="B482" s="178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80"/>
      <c r="N482" s="220"/>
      <c r="O482" s="220"/>
      <c r="P482" s="232"/>
      <c r="V482" s="50"/>
      <c r="W482" s="51"/>
      <c r="X482" s="50"/>
      <c r="Y482" s="51"/>
      <c r="Z482" s="48" t="s">
        <v>383</v>
      </c>
      <c r="AA482" s="71" t="s">
        <v>394</v>
      </c>
      <c r="AB482" s="48" t="s">
        <v>383</v>
      </c>
      <c r="AC482" s="71" t="s">
        <v>394</v>
      </c>
      <c r="AD482" s="48" t="s">
        <v>279</v>
      </c>
      <c r="AE482" s="51"/>
      <c r="AF482" s="50"/>
      <c r="AG482" s="51"/>
    </row>
    <row r="483" spans="1:31" ht="19.5" customHeight="1">
      <c r="A483" s="181" t="s">
        <v>23</v>
      </c>
      <c r="B483" s="4"/>
      <c r="C483" s="5"/>
      <c r="D483" s="4" t="s">
        <v>80</v>
      </c>
      <c r="E483" s="5" t="s">
        <v>270</v>
      </c>
      <c r="F483" s="4" t="s">
        <v>16</v>
      </c>
      <c r="G483" s="5" t="s">
        <v>87</v>
      </c>
      <c r="H483" s="4" t="s">
        <v>17</v>
      </c>
      <c r="I483" s="5" t="s">
        <v>268</v>
      </c>
      <c r="J483" s="4" t="s">
        <v>381</v>
      </c>
      <c r="K483" s="5" t="s">
        <v>139</v>
      </c>
      <c r="L483" s="4" t="s">
        <v>381</v>
      </c>
      <c r="M483" s="5" t="s">
        <v>139</v>
      </c>
      <c r="N483" s="166" t="str">
        <f>VLOOKUP($A483,'Phan ca&amp; Ngay BDhoc'!$B$4:$I$101,4,0)</f>
        <v>Sáng</v>
      </c>
      <c r="O483" s="166" t="str">
        <f>VLOOKUP($A483,'Phan ca&amp; Ngay BDhoc'!$B$4:$I$101,6,0)</f>
        <v>10/10/2016</v>
      </c>
      <c r="P483" s="184" t="str">
        <f>VLOOKUP($A483,'Phan ca&amp; Ngay BDhoc'!$B$4:$I$101,8,0)</f>
        <v>C1-103</v>
      </c>
      <c r="Q483" s="53" t="s">
        <v>80</v>
      </c>
      <c r="R483" s="45">
        <v>5</v>
      </c>
      <c r="S483" s="54">
        <v>5</v>
      </c>
      <c r="T483" s="54">
        <v>0</v>
      </c>
      <c r="U483" s="47">
        <v>0</v>
      </c>
      <c r="V483" s="44" t="s">
        <v>16</v>
      </c>
      <c r="W483" s="45">
        <v>2</v>
      </c>
      <c r="X483" s="46">
        <v>2</v>
      </c>
      <c r="Y483" s="46">
        <v>0</v>
      </c>
      <c r="Z483" s="47">
        <v>0</v>
      </c>
      <c r="AA483" s="44" t="s">
        <v>455</v>
      </c>
      <c r="AB483" s="46">
        <v>2</v>
      </c>
      <c r="AC483" s="46">
        <v>2</v>
      </c>
      <c r="AD483" s="46">
        <v>0</v>
      </c>
      <c r="AE483" s="47">
        <v>0</v>
      </c>
    </row>
    <row r="484" spans="1:31" ht="19.5" customHeight="1">
      <c r="A484" s="182"/>
      <c r="B484" s="48"/>
      <c r="C484" s="49"/>
      <c r="D484" s="48" t="s">
        <v>279</v>
      </c>
      <c r="E484" s="49"/>
      <c r="F484" s="48" t="s">
        <v>279</v>
      </c>
      <c r="G484" s="49"/>
      <c r="H484" s="48" t="s">
        <v>279</v>
      </c>
      <c r="I484" s="49"/>
      <c r="J484" s="48" t="s">
        <v>382</v>
      </c>
      <c r="K484" s="68" t="s">
        <v>275</v>
      </c>
      <c r="L484" s="48" t="s">
        <v>382</v>
      </c>
      <c r="M484" s="68" t="s">
        <v>275</v>
      </c>
      <c r="N484" s="167"/>
      <c r="O484" s="167"/>
      <c r="P484" s="185"/>
      <c r="Q484" s="44" t="s">
        <v>381</v>
      </c>
      <c r="R484" s="45">
        <v>5</v>
      </c>
      <c r="S484" s="46">
        <v>5</v>
      </c>
      <c r="T484" s="46">
        <v>0</v>
      </c>
      <c r="U484" s="47">
        <v>0</v>
      </c>
      <c r="AA484" s="44" t="s">
        <v>456</v>
      </c>
      <c r="AB484" s="46">
        <v>3</v>
      </c>
      <c r="AC484" s="46">
        <v>0</v>
      </c>
      <c r="AD484" s="46">
        <v>3</v>
      </c>
      <c r="AE484" s="47">
        <v>0</v>
      </c>
    </row>
    <row r="485" spans="1:31" ht="19.5" customHeight="1">
      <c r="A485" s="182"/>
      <c r="B485" s="6"/>
      <c r="C485" s="7"/>
      <c r="D485" s="6"/>
      <c r="E485" s="7"/>
      <c r="F485" s="6"/>
      <c r="G485" s="7"/>
      <c r="H485" s="6"/>
      <c r="I485" s="7"/>
      <c r="J485" s="6" t="s">
        <v>381</v>
      </c>
      <c r="K485" s="7" t="s">
        <v>87</v>
      </c>
      <c r="L485" s="6" t="s">
        <v>381</v>
      </c>
      <c r="M485" s="7" t="s">
        <v>87</v>
      </c>
      <c r="N485" s="167"/>
      <c r="O485" s="167"/>
      <c r="P485" s="185"/>
      <c r="Q485" s="44" t="s">
        <v>17</v>
      </c>
      <c r="R485" s="45">
        <v>3</v>
      </c>
      <c r="S485" s="46">
        <v>3</v>
      </c>
      <c r="T485" s="46">
        <v>0</v>
      </c>
      <c r="U485" s="47">
        <v>0</v>
      </c>
      <c r="AA485" s="44" t="s">
        <v>457</v>
      </c>
      <c r="AB485" s="46">
        <v>3</v>
      </c>
      <c r="AC485" s="46">
        <v>3</v>
      </c>
      <c r="AD485" s="46">
        <v>0</v>
      </c>
      <c r="AE485" s="47">
        <v>0</v>
      </c>
    </row>
    <row r="486" spans="1:21" ht="19.5" customHeight="1">
      <c r="A486" s="182"/>
      <c r="B486" s="69"/>
      <c r="C486" s="70"/>
      <c r="D486" s="69"/>
      <c r="E486" s="70"/>
      <c r="F486" s="69"/>
      <c r="G486" s="70"/>
      <c r="H486" s="69"/>
      <c r="I486" s="70"/>
      <c r="J486" s="48" t="s">
        <v>382</v>
      </c>
      <c r="K486" s="55" t="s">
        <v>276</v>
      </c>
      <c r="L486" s="48" t="s">
        <v>382</v>
      </c>
      <c r="M486" s="55" t="s">
        <v>276</v>
      </c>
      <c r="N486" s="167"/>
      <c r="O486" s="167"/>
      <c r="P486" s="185"/>
      <c r="Q486" s="44" t="s">
        <v>89</v>
      </c>
      <c r="R486" s="45">
        <v>1</v>
      </c>
      <c r="S486" s="46">
        <v>0</v>
      </c>
      <c r="T486" s="46">
        <v>1</v>
      </c>
      <c r="U486" s="47">
        <v>0</v>
      </c>
    </row>
    <row r="487" spans="1:16" ht="19.5" customHeight="1">
      <c r="A487" s="182"/>
      <c r="B487" s="6"/>
      <c r="C487" s="7"/>
      <c r="D487" s="6"/>
      <c r="E487" s="7"/>
      <c r="F487" s="6" t="s">
        <v>89</v>
      </c>
      <c r="G487" s="17" t="s">
        <v>140</v>
      </c>
      <c r="H487" s="6"/>
      <c r="I487" s="7"/>
      <c r="J487" s="6" t="s">
        <v>381</v>
      </c>
      <c r="K487" s="7" t="s">
        <v>139</v>
      </c>
      <c r="L487" s="6" t="s">
        <v>381</v>
      </c>
      <c r="M487" s="7" t="s">
        <v>139</v>
      </c>
      <c r="N487" s="167"/>
      <c r="O487" s="167"/>
      <c r="P487" s="185"/>
    </row>
    <row r="488" spans="1:16" ht="19.5" customHeight="1" thickBot="1">
      <c r="A488" s="183"/>
      <c r="B488" s="50"/>
      <c r="C488" s="51"/>
      <c r="D488" s="50"/>
      <c r="E488" s="51"/>
      <c r="F488" s="48" t="s">
        <v>279</v>
      </c>
      <c r="G488" s="51"/>
      <c r="H488" s="50"/>
      <c r="I488" s="51"/>
      <c r="J488" s="48" t="s">
        <v>383</v>
      </c>
      <c r="K488" s="71" t="s">
        <v>397</v>
      </c>
      <c r="L488" s="48" t="s">
        <v>383</v>
      </c>
      <c r="M488" s="71" t="s">
        <v>397</v>
      </c>
      <c r="N488" s="168"/>
      <c r="O488" s="168"/>
      <c r="P488" s="186"/>
    </row>
    <row r="489" spans="1:16" ht="19.5" customHeight="1">
      <c r="A489" s="181" t="s">
        <v>30</v>
      </c>
      <c r="B489" s="4"/>
      <c r="C489" s="5"/>
      <c r="D489" s="4" t="s">
        <v>80</v>
      </c>
      <c r="E489" s="5" t="s">
        <v>274</v>
      </c>
      <c r="F489" s="4" t="s">
        <v>16</v>
      </c>
      <c r="G489" s="5" t="s">
        <v>273</v>
      </c>
      <c r="H489" s="4" t="s">
        <v>17</v>
      </c>
      <c r="I489" s="5" t="s">
        <v>271</v>
      </c>
      <c r="J489" s="4" t="s">
        <v>381</v>
      </c>
      <c r="K489" s="5" t="s">
        <v>140</v>
      </c>
      <c r="L489" s="4" t="s">
        <v>381</v>
      </c>
      <c r="M489" s="5" t="s">
        <v>140</v>
      </c>
      <c r="N489" s="166" t="str">
        <f>VLOOKUP($A489,'Phan ca&amp; Ngay BDhoc'!$B$4:$I$101,4,0)</f>
        <v>Chiều</v>
      </c>
      <c r="O489" s="166" t="str">
        <f>VLOOKUP($A489,'Phan ca&amp; Ngay BDhoc'!$B$4:$I$101,6,0)</f>
        <v>10/10/2016</v>
      </c>
      <c r="P489" s="184" t="str">
        <f>VLOOKUP($A489,'Phan ca&amp; Ngay BDhoc'!$B$4:$I$101,8,0)</f>
        <v>C1-103</v>
      </c>
    </row>
    <row r="490" spans="1:16" ht="19.5" customHeight="1">
      <c r="A490" s="182"/>
      <c r="B490" s="48"/>
      <c r="C490" s="49"/>
      <c r="D490" s="48" t="s">
        <v>279</v>
      </c>
      <c r="E490" s="49"/>
      <c r="F490" s="48" t="s">
        <v>279</v>
      </c>
      <c r="G490" s="49"/>
      <c r="H490" s="48" t="s">
        <v>279</v>
      </c>
      <c r="I490" s="49"/>
      <c r="J490" s="48" t="s">
        <v>382</v>
      </c>
      <c r="K490" s="68" t="s">
        <v>277</v>
      </c>
      <c r="L490" s="48" t="s">
        <v>382</v>
      </c>
      <c r="M490" s="68" t="s">
        <v>277</v>
      </c>
      <c r="N490" s="167"/>
      <c r="O490" s="167"/>
      <c r="P490" s="185"/>
    </row>
    <row r="491" spans="1:16" ht="19.5" customHeight="1">
      <c r="A491" s="182"/>
      <c r="B491" s="6"/>
      <c r="C491" s="7"/>
      <c r="D491" s="6"/>
      <c r="E491" s="7"/>
      <c r="F491" s="6"/>
      <c r="G491" s="7"/>
      <c r="H491" s="6"/>
      <c r="I491" s="7"/>
      <c r="J491" s="6" t="s">
        <v>381</v>
      </c>
      <c r="K491" s="7" t="s">
        <v>86</v>
      </c>
      <c r="L491" s="6" t="s">
        <v>381</v>
      </c>
      <c r="M491" s="7" t="s">
        <v>86</v>
      </c>
      <c r="N491" s="167"/>
      <c r="O491" s="167"/>
      <c r="P491" s="185"/>
    </row>
    <row r="492" spans="1:16" ht="19.5" customHeight="1">
      <c r="A492" s="182"/>
      <c r="B492" s="69"/>
      <c r="C492" s="70"/>
      <c r="D492" s="69"/>
      <c r="E492" s="70"/>
      <c r="F492" s="69"/>
      <c r="G492" s="70"/>
      <c r="H492" s="69"/>
      <c r="I492" s="70"/>
      <c r="J492" s="48" t="s">
        <v>382</v>
      </c>
      <c r="K492" s="55" t="s">
        <v>278</v>
      </c>
      <c r="L492" s="48" t="s">
        <v>382</v>
      </c>
      <c r="M492" s="55" t="s">
        <v>278</v>
      </c>
      <c r="N492" s="167"/>
      <c r="O492" s="167"/>
      <c r="P492" s="185"/>
    </row>
    <row r="493" spans="1:16" ht="19.5" customHeight="1">
      <c r="A493" s="182"/>
      <c r="B493" s="6"/>
      <c r="C493" s="7"/>
      <c r="D493" s="6"/>
      <c r="E493" s="7"/>
      <c r="F493" s="6" t="s">
        <v>89</v>
      </c>
      <c r="G493" s="17" t="s">
        <v>139</v>
      </c>
      <c r="H493" s="6"/>
      <c r="I493" s="7"/>
      <c r="J493" s="6" t="s">
        <v>381</v>
      </c>
      <c r="K493" s="7" t="s">
        <v>140</v>
      </c>
      <c r="L493" s="6" t="s">
        <v>381</v>
      </c>
      <c r="M493" s="7" t="s">
        <v>140</v>
      </c>
      <c r="N493" s="167"/>
      <c r="O493" s="167"/>
      <c r="P493" s="185"/>
    </row>
    <row r="494" spans="1:16" ht="19.5" customHeight="1" thickBot="1">
      <c r="A494" s="183"/>
      <c r="B494" s="73"/>
      <c r="C494" s="74"/>
      <c r="D494" s="73"/>
      <c r="E494" s="74"/>
      <c r="F494" s="48" t="s">
        <v>279</v>
      </c>
      <c r="G494" s="74"/>
      <c r="H494" s="73"/>
      <c r="I494" s="74"/>
      <c r="J494" s="48" t="s">
        <v>383</v>
      </c>
      <c r="K494" s="75" t="s">
        <v>398</v>
      </c>
      <c r="L494" s="48" t="s">
        <v>383</v>
      </c>
      <c r="M494" s="75" t="s">
        <v>398</v>
      </c>
      <c r="N494" s="168"/>
      <c r="O494" s="168"/>
      <c r="P494" s="186"/>
    </row>
    <row r="495" spans="1:31" ht="30" customHeight="1">
      <c r="A495" s="181" t="s">
        <v>281</v>
      </c>
      <c r="B495" s="4" t="s">
        <v>80</v>
      </c>
      <c r="C495" s="5" t="s">
        <v>274</v>
      </c>
      <c r="D495" s="4" t="s">
        <v>81</v>
      </c>
      <c r="E495" s="5" t="s">
        <v>271</v>
      </c>
      <c r="F495" s="4" t="s">
        <v>17</v>
      </c>
      <c r="G495" s="5" t="s">
        <v>271</v>
      </c>
      <c r="H495" s="4" t="s">
        <v>88</v>
      </c>
      <c r="I495" s="5" t="s">
        <v>271</v>
      </c>
      <c r="J495" s="4" t="s">
        <v>88</v>
      </c>
      <c r="K495" s="5" t="s">
        <v>140</v>
      </c>
      <c r="L495" s="4" t="s">
        <v>88</v>
      </c>
      <c r="M495" s="5" t="s">
        <v>271</v>
      </c>
      <c r="N495" s="166" t="str">
        <f>VLOOKUP($A495,'Phan ca&amp; Ngay BDhoc'!$B$4:$I$101,4,0)</f>
        <v>Chiều</v>
      </c>
      <c r="O495" s="166" t="str">
        <f>VLOOKUP($A495,'Phan ca&amp; Ngay BDhoc'!$B$4:$I$101,6,0)</f>
        <v>10/10/2016</v>
      </c>
      <c r="P495" s="184" t="str">
        <f>VLOOKUP($A495,'Phan ca&amp; Ngay BDhoc'!$B$4:$I$101,8,0)</f>
        <v>C1-303</v>
      </c>
      <c r="Q495" s="44" t="s">
        <v>80</v>
      </c>
      <c r="R495" s="45">
        <v>5</v>
      </c>
      <c r="S495" s="46">
        <v>5</v>
      </c>
      <c r="T495" s="46">
        <v>0</v>
      </c>
      <c r="U495" s="47">
        <v>0</v>
      </c>
      <c r="V495" s="44" t="s">
        <v>497</v>
      </c>
      <c r="W495" s="45">
        <v>1</v>
      </c>
      <c r="X495" s="46">
        <v>1</v>
      </c>
      <c r="Y495" s="46">
        <v>0</v>
      </c>
      <c r="Z495" s="47">
        <v>0</v>
      </c>
      <c r="AA495" s="44" t="s">
        <v>455</v>
      </c>
      <c r="AB495" s="46">
        <v>2</v>
      </c>
      <c r="AC495" s="46">
        <v>2</v>
      </c>
      <c r="AD495" s="46">
        <v>0</v>
      </c>
      <c r="AE495" s="47">
        <v>0</v>
      </c>
    </row>
    <row r="496" spans="1:31" ht="30" customHeight="1">
      <c r="A496" s="182"/>
      <c r="B496" s="48" t="s">
        <v>279</v>
      </c>
      <c r="C496" s="49"/>
      <c r="D496" s="48" t="s">
        <v>279</v>
      </c>
      <c r="E496" s="49"/>
      <c r="F496" s="48" t="s">
        <v>279</v>
      </c>
      <c r="G496" s="49"/>
      <c r="H496" s="72" t="s">
        <v>396</v>
      </c>
      <c r="I496" s="49" t="s">
        <v>311</v>
      </c>
      <c r="J496" s="72" t="s">
        <v>396</v>
      </c>
      <c r="K496" s="49" t="s">
        <v>311</v>
      </c>
      <c r="L496" s="72" t="s">
        <v>396</v>
      </c>
      <c r="M496" s="49" t="s">
        <v>312</v>
      </c>
      <c r="N496" s="167"/>
      <c r="O496" s="167"/>
      <c r="P496" s="185"/>
      <c r="Q496" s="44" t="s">
        <v>88</v>
      </c>
      <c r="R496" s="45">
        <v>6</v>
      </c>
      <c r="S496" s="46">
        <v>6</v>
      </c>
      <c r="T496" s="46">
        <v>0</v>
      </c>
      <c r="U496" s="47">
        <v>0</v>
      </c>
      <c r="AA496" s="44" t="s">
        <v>456</v>
      </c>
      <c r="AB496" s="46">
        <v>3</v>
      </c>
      <c r="AC496" s="46">
        <v>0</v>
      </c>
      <c r="AD496" s="46">
        <v>3</v>
      </c>
      <c r="AE496" s="47">
        <v>0</v>
      </c>
    </row>
    <row r="497" spans="1:31" ht="30" customHeight="1">
      <c r="A497" s="182"/>
      <c r="B497" s="6"/>
      <c r="C497" s="7"/>
      <c r="D497" s="6"/>
      <c r="E497" s="7"/>
      <c r="H497" s="6"/>
      <c r="I497" s="7"/>
      <c r="J497" s="6" t="s">
        <v>88</v>
      </c>
      <c r="K497" s="7" t="s">
        <v>86</v>
      </c>
      <c r="L497" s="6" t="s">
        <v>89</v>
      </c>
      <c r="M497" s="17" t="s">
        <v>139</v>
      </c>
      <c r="N497" s="167"/>
      <c r="O497" s="167"/>
      <c r="P497" s="185"/>
      <c r="Q497" s="44" t="s">
        <v>17</v>
      </c>
      <c r="R497" s="45">
        <v>3</v>
      </c>
      <c r="S497" s="46">
        <v>3</v>
      </c>
      <c r="T497" s="46">
        <v>0</v>
      </c>
      <c r="U497" s="47">
        <v>0</v>
      </c>
      <c r="AA497" s="44" t="s">
        <v>457</v>
      </c>
      <c r="AB497" s="46">
        <v>3</v>
      </c>
      <c r="AC497" s="46">
        <v>3</v>
      </c>
      <c r="AD497" s="46">
        <v>0</v>
      </c>
      <c r="AE497" s="47">
        <v>0</v>
      </c>
    </row>
    <row r="498" spans="1:21" ht="30" customHeight="1" thickBot="1">
      <c r="A498" s="183"/>
      <c r="B498" s="50"/>
      <c r="C498" s="51"/>
      <c r="D498" s="50"/>
      <c r="E498" s="51"/>
      <c r="H498" s="50"/>
      <c r="I498" s="51"/>
      <c r="J498" s="72" t="s">
        <v>396</v>
      </c>
      <c r="K498" s="49" t="s">
        <v>312</v>
      </c>
      <c r="L498" s="48" t="s">
        <v>279</v>
      </c>
      <c r="M498" s="51"/>
      <c r="N498" s="168"/>
      <c r="O498" s="168"/>
      <c r="P498" s="186"/>
      <c r="Q498" s="44" t="s">
        <v>81</v>
      </c>
      <c r="R498" s="45">
        <v>3</v>
      </c>
      <c r="S498" s="46">
        <v>2</v>
      </c>
      <c r="T498" s="46">
        <v>1</v>
      </c>
      <c r="U498" s="47">
        <v>0</v>
      </c>
    </row>
    <row r="499" spans="1:16" ht="30" customHeight="1">
      <c r="A499" s="181" t="s">
        <v>98</v>
      </c>
      <c r="B499" s="4" t="s">
        <v>80</v>
      </c>
      <c r="C499" s="5" t="s">
        <v>270</v>
      </c>
      <c r="D499" s="4" t="s">
        <v>81</v>
      </c>
      <c r="E499" s="5" t="s">
        <v>268</v>
      </c>
      <c r="F499" s="4" t="s">
        <v>17</v>
      </c>
      <c r="G499" s="5" t="s">
        <v>268</v>
      </c>
      <c r="H499" s="4" t="s">
        <v>88</v>
      </c>
      <c r="I499" s="5" t="s">
        <v>268</v>
      </c>
      <c r="J499" s="4" t="s">
        <v>88</v>
      </c>
      <c r="K499" s="5" t="s">
        <v>139</v>
      </c>
      <c r="L499" s="4" t="s">
        <v>88</v>
      </c>
      <c r="M499" s="5" t="s">
        <v>268</v>
      </c>
      <c r="N499" s="166" t="str">
        <f>VLOOKUP($A499,'Phan ca&amp; Ngay BDhoc'!$B$4:$I$101,4,0)</f>
        <v>Sáng</v>
      </c>
      <c r="O499" s="166" t="str">
        <f>VLOOKUP($A499,'Phan ca&amp; Ngay BDhoc'!$B$4:$I$101,6,0)</f>
        <v>10/10/2016</v>
      </c>
      <c r="P499" s="184" t="str">
        <f>VLOOKUP($A499,'Phan ca&amp; Ngay BDhoc'!$B$4:$I$101,8,0)</f>
        <v>C1-303</v>
      </c>
    </row>
    <row r="500" spans="1:16" ht="30" customHeight="1">
      <c r="A500" s="182"/>
      <c r="B500" s="48" t="s">
        <v>279</v>
      </c>
      <c r="C500" s="49"/>
      <c r="D500" s="48" t="s">
        <v>279</v>
      </c>
      <c r="E500" s="49"/>
      <c r="F500" s="48" t="s">
        <v>279</v>
      </c>
      <c r="G500" s="49"/>
      <c r="H500" s="72" t="s">
        <v>396</v>
      </c>
      <c r="I500" s="49" t="s">
        <v>313</v>
      </c>
      <c r="J500" s="72" t="s">
        <v>396</v>
      </c>
      <c r="K500" s="49" t="s">
        <v>313</v>
      </c>
      <c r="L500" s="72" t="s">
        <v>396</v>
      </c>
      <c r="M500" s="49" t="s">
        <v>314</v>
      </c>
      <c r="N500" s="167"/>
      <c r="O500" s="167"/>
      <c r="P500" s="185"/>
    </row>
    <row r="501" spans="1:16" ht="30" customHeight="1">
      <c r="A501" s="182"/>
      <c r="B501" s="6"/>
      <c r="C501" s="7"/>
      <c r="D501" s="6"/>
      <c r="E501" s="7"/>
      <c r="H501" s="6"/>
      <c r="I501" s="7"/>
      <c r="J501" s="6" t="s">
        <v>88</v>
      </c>
      <c r="K501" s="7" t="s">
        <v>87</v>
      </c>
      <c r="L501" s="6" t="s">
        <v>89</v>
      </c>
      <c r="M501" s="17" t="s">
        <v>140</v>
      </c>
      <c r="N501" s="167"/>
      <c r="O501" s="167"/>
      <c r="P501" s="185"/>
    </row>
    <row r="502" spans="1:16" ht="30" customHeight="1" thickBot="1">
      <c r="A502" s="183"/>
      <c r="B502" s="50"/>
      <c r="C502" s="51"/>
      <c r="D502" s="50"/>
      <c r="E502" s="51"/>
      <c r="H502" s="50"/>
      <c r="I502" s="51"/>
      <c r="J502" s="72" t="s">
        <v>396</v>
      </c>
      <c r="K502" s="49" t="s">
        <v>314</v>
      </c>
      <c r="L502" s="48" t="s">
        <v>279</v>
      </c>
      <c r="M502" s="51"/>
      <c r="N502" s="168"/>
      <c r="O502" s="168"/>
      <c r="P502" s="186"/>
    </row>
    <row r="503" spans="1:16" ht="30" customHeight="1">
      <c r="A503" s="181" t="s">
        <v>282</v>
      </c>
      <c r="B503" s="4" t="s">
        <v>88</v>
      </c>
      <c r="C503" s="5" t="s">
        <v>268</v>
      </c>
      <c r="D503" s="4" t="s">
        <v>88</v>
      </c>
      <c r="E503" s="5" t="s">
        <v>139</v>
      </c>
      <c r="F503" s="4" t="s">
        <v>88</v>
      </c>
      <c r="G503" s="5" t="s">
        <v>268</v>
      </c>
      <c r="H503" s="4" t="s">
        <v>17</v>
      </c>
      <c r="I503" s="5" t="s">
        <v>268</v>
      </c>
      <c r="J503" s="4" t="s">
        <v>81</v>
      </c>
      <c r="K503" s="5" t="s">
        <v>268</v>
      </c>
      <c r="L503" s="4" t="s">
        <v>80</v>
      </c>
      <c r="M503" s="5" t="s">
        <v>270</v>
      </c>
      <c r="N503" s="166" t="str">
        <f>VLOOKUP($A503,'Phan ca&amp; Ngay BDhoc'!$B$4:$I$101,4,0)</f>
        <v>Sáng</v>
      </c>
      <c r="O503" s="166" t="str">
        <f>VLOOKUP($A503,'Phan ca&amp; Ngay BDhoc'!$B$4:$I$101,6,0)</f>
        <v>14/9/2016</v>
      </c>
      <c r="P503" s="184" t="str">
        <f>VLOOKUP($A503,'Phan ca&amp; Ngay BDhoc'!$B$4:$I$101,8,0)</f>
        <v>C1-303</v>
      </c>
    </row>
    <row r="504" spans="1:16" ht="30" customHeight="1">
      <c r="A504" s="182"/>
      <c r="B504" s="72" t="s">
        <v>553</v>
      </c>
      <c r="C504" s="49" t="s">
        <v>315</v>
      </c>
      <c r="D504" s="72" t="s">
        <v>553</v>
      </c>
      <c r="E504" s="49" t="s">
        <v>315</v>
      </c>
      <c r="F504" s="72" t="s">
        <v>553</v>
      </c>
      <c r="G504" s="49" t="s">
        <v>316</v>
      </c>
      <c r="H504" s="48" t="s">
        <v>279</v>
      </c>
      <c r="I504" s="49"/>
      <c r="J504" s="48" t="s">
        <v>279</v>
      </c>
      <c r="K504" s="49"/>
      <c r="L504" s="48" t="s">
        <v>279</v>
      </c>
      <c r="M504" s="49"/>
      <c r="N504" s="167"/>
      <c r="O504" s="167"/>
      <c r="P504" s="185"/>
    </row>
    <row r="505" spans="1:16" ht="30" customHeight="1">
      <c r="A505" s="182"/>
      <c r="B505" s="6"/>
      <c r="C505" s="7"/>
      <c r="D505" s="6" t="s">
        <v>88</v>
      </c>
      <c r="E505" s="7" t="s">
        <v>87</v>
      </c>
      <c r="F505" s="6"/>
      <c r="G505" s="7"/>
      <c r="J505" s="6"/>
      <c r="K505" s="7"/>
      <c r="L505" s="6" t="s">
        <v>89</v>
      </c>
      <c r="M505" s="17" t="s">
        <v>86</v>
      </c>
      <c r="N505" s="167"/>
      <c r="O505" s="167"/>
      <c r="P505" s="185"/>
    </row>
    <row r="506" spans="1:16" ht="30" customHeight="1" thickBot="1">
      <c r="A506" s="183"/>
      <c r="B506" s="50"/>
      <c r="C506" s="51"/>
      <c r="D506" s="72" t="s">
        <v>553</v>
      </c>
      <c r="E506" s="49" t="s">
        <v>316</v>
      </c>
      <c r="F506" s="50"/>
      <c r="G506" s="51"/>
      <c r="J506" s="50"/>
      <c r="K506" s="51"/>
      <c r="L506" s="48" t="s">
        <v>279</v>
      </c>
      <c r="M506" s="51"/>
      <c r="N506" s="168"/>
      <c r="O506" s="168"/>
      <c r="P506" s="186"/>
    </row>
    <row r="507" spans="1:17" ht="30" customHeight="1">
      <c r="A507" s="215" t="s">
        <v>563</v>
      </c>
      <c r="B507" s="4" t="s">
        <v>88</v>
      </c>
      <c r="C507" s="5" t="s">
        <v>271</v>
      </c>
      <c r="D507" s="4" t="s">
        <v>88</v>
      </c>
      <c r="E507" s="5" t="s">
        <v>140</v>
      </c>
      <c r="F507" s="4" t="s">
        <v>88</v>
      </c>
      <c r="G507" s="5" t="s">
        <v>271</v>
      </c>
      <c r="H507" s="4" t="s">
        <v>17</v>
      </c>
      <c r="I507" s="5" t="s">
        <v>271</v>
      </c>
      <c r="J507" s="4" t="s">
        <v>81</v>
      </c>
      <c r="K507" s="5" t="s">
        <v>274</v>
      </c>
      <c r="L507" s="4" t="s">
        <v>80</v>
      </c>
      <c r="M507" s="5" t="s">
        <v>274</v>
      </c>
      <c r="N507" s="166" t="str">
        <f>VLOOKUP($A507,'Phan ca&amp; Ngay BDhoc'!$B$4:$I$101,4,0)</f>
        <v>Chiều</v>
      </c>
      <c r="O507" s="166" t="str">
        <f>VLOOKUP($A507,'Phan ca&amp; Ngay BDhoc'!$B$4:$I$101,6,0)</f>
        <v>14/9/2016</v>
      </c>
      <c r="P507" s="184" t="str">
        <f>VLOOKUP($A507,'Phan ca&amp; Ngay BDhoc'!$B$4:$I$101,8,0)</f>
        <v>C1-303</v>
      </c>
      <c r="Q507" s="215" t="s">
        <v>283</v>
      </c>
    </row>
    <row r="508" spans="1:17" ht="30" customHeight="1">
      <c r="A508" s="216"/>
      <c r="B508" s="72" t="s">
        <v>553</v>
      </c>
      <c r="C508" s="49" t="s">
        <v>590</v>
      </c>
      <c r="D508" s="72" t="s">
        <v>553</v>
      </c>
      <c r="E508" s="49" t="s">
        <v>590</v>
      </c>
      <c r="F508" s="72" t="s">
        <v>553</v>
      </c>
      <c r="G508" s="49" t="s">
        <v>591</v>
      </c>
      <c r="H508" s="48" t="s">
        <v>279</v>
      </c>
      <c r="I508" s="49"/>
      <c r="J508" s="48" t="s">
        <v>279</v>
      </c>
      <c r="K508" s="49"/>
      <c r="L508" s="48" t="s">
        <v>279</v>
      </c>
      <c r="M508" s="49"/>
      <c r="N508" s="167"/>
      <c r="O508" s="167"/>
      <c r="P508" s="185"/>
      <c r="Q508" s="216"/>
    </row>
    <row r="509" spans="1:17" ht="30" customHeight="1">
      <c r="A509" s="216"/>
      <c r="B509" s="6"/>
      <c r="C509" s="7"/>
      <c r="D509" s="6" t="s">
        <v>88</v>
      </c>
      <c r="E509" s="7" t="s">
        <v>86</v>
      </c>
      <c r="F509" s="6"/>
      <c r="G509" s="7"/>
      <c r="J509" s="6"/>
      <c r="K509" s="7"/>
      <c r="L509" s="6" t="s">
        <v>89</v>
      </c>
      <c r="M509" s="17" t="s">
        <v>87</v>
      </c>
      <c r="N509" s="167"/>
      <c r="O509" s="167"/>
      <c r="P509" s="185"/>
      <c r="Q509" s="216"/>
    </row>
    <row r="510" spans="1:17" ht="30" customHeight="1" thickBot="1">
      <c r="A510" s="217"/>
      <c r="B510" s="50"/>
      <c r="C510" s="51"/>
      <c r="D510" s="72" t="s">
        <v>553</v>
      </c>
      <c r="E510" s="49" t="s">
        <v>591</v>
      </c>
      <c r="F510" s="50"/>
      <c r="G510" s="51"/>
      <c r="J510" s="50"/>
      <c r="K510" s="51"/>
      <c r="L510" s="48" t="s">
        <v>279</v>
      </c>
      <c r="M510" s="51"/>
      <c r="N510" s="168"/>
      <c r="O510" s="168"/>
      <c r="P510" s="186"/>
      <c r="Q510" s="217"/>
    </row>
    <row r="511" spans="1:31" ht="30" customHeight="1">
      <c r="A511" s="181" t="s">
        <v>284</v>
      </c>
      <c r="B511" s="4" t="s">
        <v>80</v>
      </c>
      <c r="C511" s="5" t="s">
        <v>274</v>
      </c>
      <c r="D511" s="4" t="s">
        <v>88</v>
      </c>
      <c r="E511" s="5" t="s">
        <v>271</v>
      </c>
      <c r="F511" s="4" t="s">
        <v>17</v>
      </c>
      <c r="G511" s="5" t="s">
        <v>271</v>
      </c>
      <c r="H511" s="4" t="s">
        <v>81</v>
      </c>
      <c r="I511" s="5" t="s">
        <v>274</v>
      </c>
      <c r="J511" s="4" t="s">
        <v>88</v>
      </c>
      <c r="K511" s="5" t="s">
        <v>140</v>
      </c>
      <c r="L511" s="4" t="s">
        <v>88</v>
      </c>
      <c r="M511" s="5" t="s">
        <v>271</v>
      </c>
      <c r="N511" s="166" t="str">
        <f>VLOOKUP($A511,'Phan ca&amp; Ngay BDhoc'!$B$4:$I$101,4,0)</f>
        <v>Chiều</v>
      </c>
      <c r="O511" s="166" t="str">
        <f>VLOOKUP($A511,'Phan ca&amp; Ngay BDhoc'!$B$4:$I$101,6,0)</f>
        <v>14/9/2016</v>
      </c>
      <c r="P511" s="184" t="str">
        <f>VLOOKUP($A511,'Phan ca&amp; Ngay BDhoc'!$B$4:$I$101,8,0)</f>
        <v>C2-502</v>
      </c>
      <c r="Q511" s="53" t="s">
        <v>80</v>
      </c>
      <c r="R511" s="45">
        <v>5</v>
      </c>
      <c r="S511" s="54">
        <v>5</v>
      </c>
      <c r="T511" s="54">
        <v>0</v>
      </c>
      <c r="U511" s="47">
        <v>0</v>
      </c>
      <c r="V511" s="44" t="s">
        <v>89</v>
      </c>
      <c r="W511" s="45">
        <v>1</v>
      </c>
      <c r="X511" s="46">
        <v>0</v>
      </c>
      <c r="Y511" s="46">
        <v>1</v>
      </c>
      <c r="Z511" s="47">
        <v>0</v>
      </c>
      <c r="AA511" s="44" t="s">
        <v>455</v>
      </c>
      <c r="AB511" s="46">
        <v>2</v>
      </c>
      <c r="AC511" s="46">
        <v>2</v>
      </c>
      <c r="AD511" s="46">
        <v>0</v>
      </c>
      <c r="AE511" s="47">
        <v>0</v>
      </c>
    </row>
    <row r="512" spans="1:31" ht="30" customHeight="1">
      <c r="A512" s="182"/>
      <c r="B512" s="48" t="s">
        <v>279</v>
      </c>
      <c r="C512" s="49"/>
      <c r="D512" s="48" t="s">
        <v>279</v>
      </c>
      <c r="E512" s="49"/>
      <c r="F512" s="48" t="s">
        <v>279</v>
      </c>
      <c r="G512" s="49"/>
      <c r="H512" s="48" t="s">
        <v>279</v>
      </c>
      <c r="I512" s="49" t="s">
        <v>523</v>
      </c>
      <c r="J512" s="48" t="s">
        <v>279</v>
      </c>
      <c r="K512" s="49" t="s">
        <v>523</v>
      </c>
      <c r="L512" s="48" t="s">
        <v>279</v>
      </c>
      <c r="M512" s="49" t="s">
        <v>524</v>
      </c>
      <c r="N512" s="167"/>
      <c r="O512" s="167"/>
      <c r="P512" s="185"/>
      <c r="Q512" s="44" t="s">
        <v>88</v>
      </c>
      <c r="R512" s="45">
        <v>6</v>
      </c>
      <c r="S512" s="46">
        <v>6</v>
      </c>
      <c r="T512" s="46">
        <v>0</v>
      </c>
      <c r="U512" s="47">
        <v>0</v>
      </c>
      <c r="AA512" s="44" t="s">
        <v>456</v>
      </c>
      <c r="AB512" s="46">
        <v>3</v>
      </c>
      <c r="AC512" s="46">
        <v>0</v>
      </c>
      <c r="AD512" s="46">
        <v>3</v>
      </c>
      <c r="AE512" s="47">
        <v>0</v>
      </c>
    </row>
    <row r="513" spans="1:31" ht="30" customHeight="1">
      <c r="A513" s="182"/>
      <c r="B513" s="6" t="s">
        <v>89</v>
      </c>
      <c r="C513" s="17" t="s">
        <v>87</v>
      </c>
      <c r="D513" s="6"/>
      <c r="E513" s="7"/>
      <c r="F513" s="6"/>
      <c r="G513" s="7"/>
      <c r="H513" s="6"/>
      <c r="I513" s="7"/>
      <c r="J513" s="6" t="s">
        <v>88</v>
      </c>
      <c r="K513" s="7" t="s">
        <v>86</v>
      </c>
      <c r="L513" s="6"/>
      <c r="M513" s="7"/>
      <c r="N513" s="167"/>
      <c r="O513" s="167"/>
      <c r="P513" s="185"/>
      <c r="Q513" s="44" t="s">
        <v>17</v>
      </c>
      <c r="R513" s="45">
        <v>3</v>
      </c>
      <c r="S513" s="46">
        <v>3</v>
      </c>
      <c r="T513" s="46">
        <v>0</v>
      </c>
      <c r="U513" s="47">
        <v>0</v>
      </c>
      <c r="AA513" s="44" t="s">
        <v>457</v>
      </c>
      <c r="AB513" s="46">
        <v>3</v>
      </c>
      <c r="AC513" s="46">
        <v>3</v>
      </c>
      <c r="AD513" s="46">
        <v>0</v>
      </c>
      <c r="AE513" s="47">
        <v>0</v>
      </c>
    </row>
    <row r="514" spans="1:21" ht="30" customHeight="1" thickBot="1">
      <c r="A514" s="183"/>
      <c r="B514" s="50" t="s">
        <v>279</v>
      </c>
      <c r="C514" s="51"/>
      <c r="D514" s="50"/>
      <c r="E514" s="51"/>
      <c r="F514" s="50"/>
      <c r="G514" s="51"/>
      <c r="H514" s="50"/>
      <c r="I514" s="51"/>
      <c r="J514" s="50" t="s">
        <v>279</v>
      </c>
      <c r="K514" s="51" t="s">
        <v>524</v>
      </c>
      <c r="L514" s="50"/>
      <c r="M514" s="51"/>
      <c r="N514" s="168"/>
      <c r="O514" s="168"/>
      <c r="P514" s="186"/>
      <c r="Q514" s="44" t="s">
        <v>81</v>
      </c>
      <c r="R514" s="45">
        <v>3</v>
      </c>
      <c r="S514" s="46">
        <v>2</v>
      </c>
      <c r="T514" s="46">
        <v>1</v>
      </c>
      <c r="U514" s="47">
        <v>0</v>
      </c>
    </row>
    <row r="515" spans="1:16" ht="15" customHeight="1">
      <c r="A515" s="76" t="s">
        <v>459</v>
      </c>
      <c r="L515" s="187"/>
      <c r="M515" s="187"/>
      <c r="N515" s="187"/>
      <c r="O515" s="187"/>
      <c r="P515" s="187"/>
    </row>
    <row r="516" spans="1:16" ht="15.75" customHeight="1">
      <c r="A516" s="78">
        <v>1</v>
      </c>
      <c r="B516" s="79" t="s">
        <v>460</v>
      </c>
      <c r="C516" s="79"/>
      <c r="D516" s="79"/>
      <c r="E516" s="79"/>
      <c r="F516" s="79"/>
      <c r="G516" s="79"/>
      <c r="H516" s="79"/>
      <c r="I516" s="79"/>
      <c r="J516" s="79"/>
      <c r="K516" s="80"/>
      <c r="L516" s="81"/>
      <c r="M516" s="81"/>
      <c r="N516" s="80"/>
      <c r="O516" s="82"/>
      <c r="P516" s="83"/>
    </row>
    <row r="517" spans="1:16" ht="16.5">
      <c r="A517" s="78">
        <v>2</v>
      </c>
      <c r="B517" s="79" t="s">
        <v>461</v>
      </c>
      <c r="C517" s="84"/>
      <c r="D517" s="85"/>
      <c r="E517" s="84"/>
      <c r="F517" s="85"/>
      <c r="G517" s="84"/>
      <c r="H517" s="85"/>
      <c r="I517" s="84"/>
      <c r="J517" s="85"/>
      <c r="K517" s="86"/>
      <c r="L517" s="87"/>
      <c r="M517" s="87"/>
      <c r="N517" s="87"/>
      <c r="O517" s="87"/>
      <c r="P517" s="87"/>
    </row>
    <row r="518" spans="1:16" ht="15" customHeight="1">
      <c r="A518" s="88" t="s">
        <v>462</v>
      </c>
      <c r="B518" s="85"/>
      <c r="C518" s="84"/>
      <c r="D518" s="85"/>
      <c r="E518" s="84"/>
      <c r="F518" s="85"/>
      <c r="G518" s="84"/>
      <c r="H518" s="85"/>
      <c r="I518" s="84"/>
      <c r="J518" s="85"/>
      <c r="K518" s="86"/>
      <c r="L518" s="89"/>
      <c r="M518" s="89"/>
      <c r="N518" s="89"/>
      <c r="O518" s="89"/>
      <c r="P518" s="89"/>
    </row>
    <row r="519" spans="1:16" ht="16.5">
      <c r="A519" s="90">
        <v>1</v>
      </c>
      <c r="B519" s="81" t="s">
        <v>463</v>
      </c>
      <c r="C519" s="81"/>
      <c r="D519" s="81"/>
      <c r="E519" s="81"/>
      <c r="F519" s="81"/>
      <c r="G519" s="81"/>
      <c r="H519" s="81"/>
      <c r="I519" s="81"/>
      <c r="J519" s="81"/>
      <c r="K519" s="80"/>
      <c r="L519" s="81"/>
      <c r="M519" s="81"/>
      <c r="N519" s="80"/>
      <c r="O519" s="82"/>
      <c r="P519" s="83"/>
    </row>
    <row r="520" spans="1:16" ht="16.5">
      <c r="A520" s="90"/>
      <c r="B520" s="81" t="s">
        <v>464</v>
      </c>
      <c r="C520" s="91"/>
      <c r="D520" s="91"/>
      <c r="E520" s="91"/>
      <c r="F520" s="91"/>
      <c r="G520" s="91"/>
      <c r="H520" s="91"/>
      <c r="I520" s="91"/>
      <c r="J520" s="91"/>
      <c r="K520" s="80"/>
      <c r="L520" s="81"/>
      <c r="M520" s="81"/>
      <c r="N520" s="80"/>
      <c r="O520" s="82"/>
      <c r="P520" s="83"/>
    </row>
    <row r="521" spans="1:16" ht="16.5">
      <c r="A521" s="90">
        <v>2</v>
      </c>
      <c r="B521" s="81" t="s">
        <v>494</v>
      </c>
      <c r="C521" s="81"/>
      <c r="D521" s="81"/>
      <c r="E521" s="81"/>
      <c r="F521" s="81"/>
      <c r="G521" s="81"/>
      <c r="H521" s="81"/>
      <c r="I521" s="81"/>
      <c r="J521" s="81"/>
      <c r="K521" s="80"/>
      <c r="L521" s="81"/>
      <c r="M521" s="81"/>
      <c r="N521" s="80"/>
      <c r="O521" s="82"/>
      <c r="P521" s="83"/>
    </row>
    <row r="522" spans="1:16" ht="16.5">
      <c r="A522" s="90"/>
      <c r="B522" s="81"/>
      <c r="C522" s="92" t="s">
        <v>465</v>
      </c>
      <c r="D522" s="81"/>
      <c r="E522" s="84"/>
      <c r="F522" s="92" t="s">
        <v>466</v>
      </c>
      <c r="G522" s="81"/>
      <c r="H522" s="81"/>
      <c r="I522" s="81"/>
      <c r="J522" s="81"/>
      <c r="K522" s="80"/>
      <c r="L522" s="81"/>
      <c r="M522" s="81"/>
      <c r="N522" s="80"/>
      <c r="O522" s="82"/>
      <c r="P522" s="83"/>
    </row>
    <row r="523" spans="1:16" ht="16.5">
      <c r="A523" s="90">
        <v>3</v>
      </c>
      <c r="B523" s="81" t="s">
        <v>467</v>
      </c>
      <c r="C523" s="81"/>
      <c r="D523" s="81"/>
      <c r="E523" s="81"/>
      <c r="F523" s="81"/>
      <c r="G523" s="81"/>
      <c r="H523" s="81"/>
      <c r="I523" s="81"/>
      <c r="J523" s="81"/>
      <c r="K523" s="80"/>
      <c r="L523" s="81"/>
      <c r="M523" s="81"/>
      <c r="N523" s="80"/>
      <c r="O523" s="82"/>
      <c r="P523" s="83"/>
    </row>
    <row r="524" spans="1:16" ht="16.5">
      <c r="A524" s="93"/>
      <c r="B524" s="81" t="s">
        <v>495</v>
      </c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</row>
    <row r="525" spans="2:16" ht="16.5">
      <c r="B525" s="92" t="s">
        <v>468</v>
      </c>
      <c r="C525" s="84"/>
      <c r="D525" s="85"/>
      <c r="E525" s="84"/>
      <c r="F525" s="95" t="s">
        <v>469</v>
      </c>
      <c r="G525" s="84"/>
      <c r="H525" s="85"/>
      <c r="I525" s="84"/>
      <c r="J525" s="85"/>
      <c r="K525" s="86"/>
      <c r="L525" s="85"/>
      <c r="M525" s="84"/>
      <c r="N525" s="86"/>
      <c r="O525" s="96"/>
      <c r="P525" s="97"/>
    </row>
    <row r="526" spans="1:16" ht="16.5">
      <c r="A526" s="90">
        <v>4</v>
      </c>
      <c r="B526" s="81" t="s">
        <v>496</v>
      </c>
      <c r="C526" s="81"/>
      <c r="D526" s="81"/>
      <c r="E526" s="81"/>
      <c r="F526" s="81"/>
      <c r="G526" s="81"/>
      <c r="H526" s="81"/>
      <c r="I526" s="81"/>
      <c r="J526" s="81"/>
      <c r="K526" s="80"/>
      <c r="L526" s="81"/>
      <c r="M526" s="81"/>
      <c r="N526" s="80"/>
      <c r="O526" s="82"/>
      <c r="P526" s="83"/>
    </row>
    <row r="527" spans="2:16" ht="16.5">
      <c r="B527" s="81" t="s">
        <v>470</v>
      </c>
      <c r="P527" s="35" t="s">
        <v>471</v>
      </c>
    </row>
    <row r="528" spans="1:16" ht="47.25">
      <c r="A528" s="99" t="s">
        <v>88</v>
      </c>
      <c r="B528" s="35">
        <f aca="true" t="shared" si="0" ref="B528:B545">COUNTIF(B$7:B$50,$A528)</f>
        <v>0</v>
      </c>
      <c r="C528" s="35"/>
      <c r="D528" s="35">
        <f aca="true" t="shared" si="1" ref="D528:D545">COUNTIF(D$7:D$50,$A528)</f>
        <v>0</v>
      </c>
      <c r="E528" s="35"/>
      <c r="F528" s="35">
        <f aca="true" t="shared" si="2" ref="F528:F545">COUNTIF(F$7:F$50,$A528)</f>
        <v>0</v>
      </c>
      <c r="G528" s="35"/>
      <c r="H528" s="35">
        <f aca="true" t="shared" si="3" ref="H528:H545">COUNTIF(H$7:H$50,$A528)</f>
        <v>0</v>
      </c>
      <c r="I528" s="35"/>
      <c r="J528" s="35">
        <f aca="true" t="shared" si="4" ref="J528:J545">COUNTIF(J$7:J$50,$A528)</f>
        <v>0</v>
      </c>
      <c r="K528" s="35"/>
      <c r="L528" s="35">
        <f aca="true" t="shared" si="5" ref="L528:L545">COUNTIF(L$7:L$50,$A528)</f>
        <v>0</v>
      </c>
      <c r="P528" s="35" t="s">
        <v>471</v>
      </c>
    </row>
    <row r="529" spans="1:16" ht="47.25">
      <c r="A529" s="99" t="s">
        <v>17</v>
      </c>
      <c r="B529" s="35">
        <f t="shared" si="0"/>
        <v>2</v>
      </c>
      <c r="C529" s="35"/>
      <c r="D529" s="35">
        <f t="shared" si="1"/>
        <v>0</v>
      </c>
      <c r="E529" s="35"/>
      <c r="F529" s="35">
        <f t="shared" si="2"/>
        <v>3</v>
      </c>
      <c r="G529" s="35"/>
      <c r="H529" s="35">
        <f t="shared" si="3"/>
        <v>0</v>
      </c>
      <c r="I529" s="35"/>
      <c r="J529" s="35">
        <f t="shared" si="4"/>
        <v>0</v>
      </c>
      <c r="K529" s="35"/>
      <c r="L529" s="35">
        <f t="shared" si="5"/>
        <v>0</v>
      </c>
      <c r="P529" s="35" t="s">
        <v>471</v>
      </c>
    </row>
    <row r="530" spans="1:12" ht="12.75">
      <c r="A530" s="44" t="s">
        <v>79</v>
      </c>
      <c r="B530" s="35">
        <f t="shared" si="0"/>
        <v>0</v>
      </c>
      <c r="C530" s="35"/>
      <c r="D530" s="35">
        <f t="shared" si="1"/>
        <v>2</v>
      </c>
      <c r="E530" s="35"/>
      <c r="F530" s="35">
        <f t="shared" si="2"/>
        <v>0</v>
      </c>
      <c r="G530" s="35"/>
      <c r="H530" s="35">
        <f t="shared" si="3"/>
        <v>1</v>
      </c>
      <c r="I530" s="35"/>
      <c r="J530" s="35">
        <f t="shared" si="4"/>
        <v>0</v>
      </c>
      <c r="K530" s="35"/>
      <c r="L530" s="35">
        <f t="shared" si="5"/>
        <v>0</v>
      </c>
    </row>
    <row r="531" spans="1:16" ht="31.5">
      <c r="A531" s="99" t="s">
        <v>77</v>
      </c>
      <c r="B531" s="35">
        <f t="shared" si="0"/>
        <v>0</v>
      </c>
      <c r="C531" s="35"/>
      <c r="D531" s="35">
        <f t="shared" si="1"/>
        <v>0</v>
      </c>
      <c r="E531" s="35"/>
      <c r="F531" s="35">
        <f t="shared" si="2"/>
        <v>0</v>
      </c>
      <c r="G531" s="35"/>
      <c r="H531" s="35">
        <f t="shared" si="3"/>
        <v>0</v>
      </c>
      <c r="I531" s="35"/>
      <c r="J531" s="35">
        <f t="shared" si="4"/>
        <v>0</v>
      </c>
      <c r="K531" s="35"/>
      <c r="L531" s="35">
        <f t="shared" si="5"/>
        <v>0</v>
      </c>
      <c r="P531" s="35" t="s">
        <v>471</v>
      </c>
    </row>
    <row r="532" spans="1:16" ht="12.75">
      <c r="A532" s="44" t="s">
        <v>83</v>
      </c>
      <c r="B532" s="35">
        <f t="shared" si="0"/>
        <v>0</v>
      </c>
      <c r="C532" s="35"/>
      <c r="D532" s="35">
        <f t="shared" si="1"/>
        <v>0</v>
      </c>
      <c r="E532" s="35"/>
      <c r="F532" s="35">
        <f t="shared" si="2"/>
        <v>3</v>
      </c>
      <c r="G532" s="35"/>
      <c r="H532" s="35">
        <f t="shared" si="3"/>
        <v>0</v>
      </c>
      <c r="I532" s="35"/>
      <c r="J532" s="35">
        <f t="shared" si="4"/>
        <v>0</v>
      </c>
      <c r="K532" s="35"/>
      <c r="L532" s="35">
        <f t="shared" si="5"/>
        <v>0</v>
      </c>
      <c r="P532" s="35" t="s">
        <v>471</v>
      </c>
    </row>
    <row r="533" spans="1:16" ht="31.5">
      <c r="A533" s="99" t="s">
        <v>24</v>
      </c>
      <c r="B533" s="35">
        <f t="shared" si="0"/>
        <v>0</v>
      </c>
      <c r="C533" s="35"/>
      <c r="D533" s="35">
        <f t="shared" si="1"/>
        <v>0</v>
      </c>
      <c r="E533" s="35"/>
      <c r="F533" s="35">
        <f t="shared" si="2"/>
        <v>0</v>
      </c>
      <c r="G533" s="35"/>
      <c r="H533" s="35">
        <f t="shared" si="3"/>
        <v>0</v>
      </c>
      <c r="I533" s="35"/>
      <c r="J533" s="35">
        <f t="shared" si="4"/>
        <v>0</v>
      </c>
      <c r="K533" s="35"/>
      <c r="L533" s="35">
        <f t="shared" si="5"/>
        <v>0</v>
      </c>
      <c r="P533" s="35" t="s">
        <v>471</v>
      </c>
    </row>
    <row r="534" spans="1:16" ht="21">
      <c r="A534" s="44" t="s">
        <v>78</v>
      </c>
      <c r="B534" s="35">
        <f t="shared" si="0"/>
        <v>0</v>
      </c>
      <c r="C534" s="35"/>
      <c r="D534" s="35">
        <f t="shared" si="1"/>
        <v>0</v>
      </c>
      <c r="E534" s="35"/>
      <c r="F534" s="35">
        <f t="shared" si="2"/>
        <v>0</v>
      </c>
      <c r="G534" s="35"/>
      <c r="H534" s="35">
        <f t="shared" si="3"/>
        <v>0</v>
      </c>
      <c r="I534" s="35"/>
      <c r="J534" s="35">
        <f t="shared" si="4"/>
        <v>0</v>
      </c>
      <c r="K534" s="35"/>
      <c r="L534" s="35">
        <f t="shared" si="5"/>
        <v>0</v>
      </c>
      <c r="P534" s="100"/>
    </row>
    <row r="535" spans="1:16" ht="31.5">
      <c r="A535" s="99" t="s">
        <v>25</v>
      </c>
      <c r="B535" s="35">
        <f t="shared" si="0"/>
        <v>0</v>
      </c>
      <c r="C535" s="35"/>
      <c r="D535" s="35">
        <f t="shared" si="1"/>
        <v>0</v>
      </c>
      <c r="E535" s="35"/>
      <c r="F535" s="35">
        <f t="shared" si="2"/>
        <v>0</v>
      </c>
      <c r="G535" s="35"/>
      <c r="H535" s="35">
        <f t="shared" si="3"/>
        <v>0</v>
      </c>
      <c r="I535" s="35"/>
      <c r="J535" s="35">
        <f t="shared" si="4"/>
        <v>0</v>
      </c>
      <c r="K535" s="35"/>
      <c r="L535" s="35">
        <f t="shared" si="5"/>
        <v>0</v>
      </c>
      <c r="P535" s="35" t="s">
        <v>471</v>
      </c>
    </row>
    <row r="536" spans="1:12" ht="52.5">
      <c r="A536" s="53" t="s">
        <v>80</v>
      </c>
      <c r="B536" s="35">
        <f t="shared" si="0"/>
        <v>0</v>
      </c>
      <c r="C536" s="35"/>
      <c r="D536" s="35">
        <f t="shared" si="1"/>
        <v>0</v>
      </c>
      <c r="E536" s="35"/>
      <c r="F536" s="35">
        <f t="shared" si="2"/>
        <v>0</v>
      </c>
      <c r="G536" s="35"/>
      <c r="H536" s="35">
        <f t="shared" si="3"/>
        <v>0</v>
      </c>
      <c r="I536" s="35"/>
      <c r="J536" s="35">
        <f t="shared" si="4"/>
        <v>0</v>
      </c>
      <c r="K536" s="35"/>
      <c r="L536" s="35">
        <f t="shared" si="5"/>
        <v>0</v>
      </c>
    </row>
    <row r="537" spans="1:12" ht="21">
      <c r="A537" s="44" t="s">
        <v>81</v>
      </c>
      <c r="B537" s="35">
        <f t="shared" si="0"/>
        <v>0</v>
      </c>
      <c r="C537" s="35"/>
      <c r="D537" s="35">
        <f t="shared" si="1"/>
        <v>0</v>
      </c>
      <c r="E537" s="35"/>
      <c r="F537" s="35">
        <f t="shared" si="2"/>
        <v>0</v>
      </c>
      <c r="G537" s="35"/>
      <c r="H537" s="35">
        <f t="shared" si="3"/>
        <v>0</v>
      </c>
      <c r="I537" s="35"/>
      <c r="J537" s="35">
        <f t="shared" si="4"/>
        <v>0</v>
      </c>
      <c r="K537" s="35"/>
      <c r="L537" s="35">
        <f t="shared" si="5"/>
        <v>0</v>
      </c>
    </row>
    <row r="538" spans="1:16" ht="31.5">
      <c r="A538" s="44" t="s">
        <v>472</v>
      </c>
      <c r="B538" s="35">
        <f t="shared" si="0"/>
        <v>0</v>
      </c>
      <c r="C538" s="35"/>
      <c r="D538" s="35">
        <f t="shared" si="1"/>
        <v>0</v>
      </c>
      <c r="E538" s="35"/>
      <c r="F538" s="35">
        <f t="shared" si="2"/>
        <v>0</v>
      </c>
      <c r="G538" s="35"/>
      <c r="H538" s="35">
        <f t="shared" si="3"/>
        <v>0</v>
      </c>
      <c r="I538" s="35"/>
      <c r="J538" s="35">
        <f t="shared" si="4"/>
        <v>0</v>
      </c>
      <c r="K538" s="35"/>
      <c r="L538" s="35">
        <f t="shared" si="5"/>
        <v>0</v>
      </c>
      <c r="P538" s="100"/>
    </row>
    <row r="539" spans="1:16" ht="21">
      <c r="A539" s="44" t="s">
        <v>15</v>
      </c>
      <c r="B539" s="35">
        <f t="shared" si="0"/>
        <v>0</v>
      </c>
      <c r="C539" s="35"/>
      <c r="D539" s="35">
        <f t="shared" si="1"/>
        <v>0</v>
      </c>
      <c r="E539" s="35"/>
      <c r="F539" s="35">
        <f t="shared" si="2"/>
        <v>0</v>
      </c>
      <c r="G539" s="35"/>
      <c r="H539" s="35">
        <f t="shared" si="3"/>
        <v>0</v>
      </c>
      <c r="I539" s="35"/>
      <c r="J539" s="35">
        <f t="shared" si="4"/>
        <v>0</v>
      </c>
      <c r="K539" s="35"/>
      <c r="L539" s="35">
        <f t="shared" si="5"/>
        <v>0</v>
      </c>
      <c r="P539" s="100"/>
    </row>
    <row r="540" spans="1:16" ht="21">
      <c r="A540" s="44" t="s">
        <v>82</v>
      </c>
      <c r="B540" s="35">
        <f t="shared" si="0"/>
        <v>0</v>
      </c>
      <c r="C540" s="35"/>
      <c r="D540" s="35">
        <f t="shared" si="1"/>
        <v>0</v>
      </c>
      <c r="E540" s="35"/>
      <c r="F540" s="35">
        <f t="shared" si="2"/>
        <v>0</v>
      </c>
      <c r="G540" s="35"/>
      <c r="H540" s="35">
        <f t="shared" si="3"/>
        <v>0</v>
      </c>
      <c r="I540" s="35"/>
      <c r="J540" s="35">
        <f t="shared" si="4"/>
        <v>0</v>
      </c>
      <c r="K540" s="35"/>
      <c r="L540" s="35">
        <f t="shared" si="5"/>
        <v>0</v>
      </c>
      <c r="P540" s="100"/>
    </row>
    <row r="541" spans="1:16" ht="21">
      <c r="A541" s="44" t="s">
        <v>16</v>
      </c>
      <c r="B541" s="35">
        <f t="shared" si="0"/>
        <v>0</v>
      </c>
      <c r="C541" s="35"/>
      <c r="D541" s="35">
        <f t="shared" si="1"/>
        <v>0</v>
      </c>
      <c r="E541" s="35"/>
      <c r="F541" s="35">
        <f t="shared" si="2"/>
        <v>0</v>
      </c>
      <c r="G541" s="35"/>
      <c r="H541" s="35">
        <f t="shared" si="3"/>
        <v>0</v>
      </c>
      <c r="I541" s="35"/>
      <c r="J541" s="35">
        <f t="shared" si="4"/>
        <v>0</v>
      </c>
      <c r="K541" s="35"/>
      <c r="L541" s="35">
        <f t="shared" si="5"/>
        <v>0</v>
      </c>
      <c r="P541" s="100"/>
    </row>
    <row r="542" spans="1:16" ht="21.75" thickBot="1">
      <c r="A542" s="44" t="s">
        <v>81</v>
      </c>
      <c r="B542" s="35">
        <f t="shared" si="0"/>
        <v>0</v>
      </c>
      <c r="C542" s="35"/>
      <c r="D542" s="35">
        <f t="shared" si="1"/>
        <v>0</v>
      </c>
      <c r="E542" s="35"/>
      <c r="F542" s="35">
        <f t="shared" si="2"/>
        <v>0</v>
      </c>
      <c r="G542" s="35"/>
      <c r="H542" s="35">
        <f t="shared" si="3"/>
        <v>0</v>
      </c>
      <c r="I542" s="35"/>
      <c r="J542" s="35">
        <f t="shared" si="4"/>
        <v>0</v>
      </c>
      <c r="K542" s="35"/>
      <c r="L542" s="35">
        <f t="shared" si="5"/>
        <v>0</v>
      </c>
      <c r="P542" s="100"/>
    </row>
    <row r="543" spans="1:16" ht="12.75">
      <c r="A543" s="4" t="s">
        <v>79</v>
      </c>
      <c r="B543" s="35">
        <f t="shared" si="0"/>
        <v>0</v>
      </c>
      <c r="C543" s="35"/>
      <c r="D543" s="35">
        <f t="shared" si="1"/>
        <v>2</v>
      </c>
      <c r="E543" s="35"/>
      <c r="F543" s="35">
        <f t="shared" si="2"/>
        <v>0</v>
      </c>
      <c r="G543" s="35"/>
      <c r="H543" s="35">
        <f t="shared" si="3"/>
        <v>1</v>
      </c>
      <c r="I543" s="35"/>
      <c r="J543" s="35">
        <f t="shared" si="4"/>
        <v>0</v>
      </c>
      <c r="K543" s="35"/>
      <c r="L543" s="35">
        <f t="shared" si="5"/>
        <v>0</v>
      </c>
      <c r="M543" s="101">
        <f>COUNTIF(M$7:M$48,$A543)/2</f>
        <v>0</v>
      </c>
      <c r="P543" s="35" t="s">
        <v>471</v>
      </c>
    </row>
    <row r="544" spans="1:13" ht="52.5">
      <c r="A544" s="53" t="s">
        <v>80</v>
      </c>
      <c r="B544" s="35">
        <f t="shared" si="0"/>
        <v>0</v>
      </c>
      <c r="C544" s="35"/>
      <c r="D544" s="35">
        <f t="shared" si="1"/>
        <v>0</v>
      </c>
      <c r="E544" s="35"/>
      <c r="F544" s="35">
        <f t="shared" si="2"/>
        <v>0</v>
      </c>
      <c r="G544" s="35"/>
      <c r="H544" s="35">
        <f t="shared" si="3"/>
        <v>0</v>
      </c>
      <c r="I544" s="35"/>
      <c r="J544" s="35">
        <f t="shared" si="4"/>
        <v>0</v>
      </c>
      <c r="K544" s="35"/>
      <c r="L544" s="35">
        <f t="shared" si="5"/>
        <v>0</v>
      </c>
      <c r="M544" s="35">
        <f>COUNTIF(M$7:M$48,$A544)</f>
        <v>0</v>
      </c>
    </row>
    <row r="545" spans="1:13" ht="47.25">
      <c r="A545" s="99" t="s">
        <v>17</v>
      </c>
      <c r="B545" s="35">
        <f t="shared" si="0"/>
        <v>2</v>
      </c>
      <c r="C545" s="35"/>
      <c r="D545" s="35">
        <f t="shared" si="1"/>
        <v>0</v>
      </c>
      <c r="E545" s="35"/>
      <c r="F545" s="35">
        <f t="shared" si="2"/>
        <v>3</v>
      </c>
      <c r="G545" s="35"/>
      <c r="H545" s="35">
        <f t="shared" si="3"/>
        <v>0</v>
      </c>
      <c r="I545" s="35"/>
      <c r="J545" s="35">
        <f t="shared" si="4"/>
        <v>0</v>
      </c>
      <c r="K545" s="35"/>
      <c r="L545" s="35">
        <f t="shared" si="5"/>
        <v>0</v>
      </c>
      <c r="M545" s="35">
        <f>COUNTIF(M$7:M$48,$A545)</f>
        <v>0</v>
      </c>
    </row>
    <row r="546" spans="3:13" ht="12.75">
      <c r="C546" s="102">
        <f>C543+C544</f>
        <v>0</v>
      </c>
      <c r="E546" s="102">
        <f>E543+E544</f>
        <v>0</v>
      </c>
      <c r="G546" s="102">
        <f>G543+G544</f>
        <v>0</v>
      </c>
      <c r="I546" s="102">
        <f>I543+I544</f>
        <v>0</v>
      </c>
      <c r="K546" s="102">
        <f>K543+K544</f>
        <v>0</v>
      </c>
      <c r="M546" s="102">
        <f>M543+M544</f>
        <v>0</v>
      </c>
    </row>
    <row r="548" spans="3:11" ht="12.75">
      <c r="C548" s="1">
        <v>5</v>
      </c>
      <c r="E548" s="1">
        <v>5</v>
      </c>
      <c r="G548" s="1">
        <v>6</v>
      </c>
      <c r="I548" s="1">
        <v>6</v>
      </c>
      <c r="K548" s="77">
        <v>7</v>
      </c>
    </row>
    <row r="549" spans="3:11" ht="12.75">
      <c r="C549" s="1">
        <f>C544+C548</f>
        <v>5</v>
      </c>
      <c r="E549" s="1">
        <f>E544+E548</f>
        <v>5</v>
      </c>
      <c r="G549" s="1">
        <f>G544+G548</f>
        <v>6</v>
      </c>
      <c r="I549" s="1">
        <f>I544+I548</f>
        <v>6</v>
      </c>
      <c r="K549" s="1">
        <f>K544+K548</f>
        <v>7</v>
      </c>
    </row>
  </sheetData>
  <sheetProtection/>
  <autoFilter ref="A6:P546"/>
  <mergeCells count="413">
    <mergeCell ref="Q453:Q458"/>
    <mergeCell ref="Q507:Q510"/>
    <mergeCell ref="A489:A494"/>
    <mergeCell ref="N489:N494"/>
    <mergeCell ref="O489:O494"/>
    <mergeCell ref="P489:P494"/>
    <mergeCell ref="A495:A498"/>
    <mergeCell ref="N495:N498"/>
    <mergeCell ref="O495:O498"/>
    <mergeCell ref="P495:P498"/>
    <mergeCell ref="A477:A482"/>
    <mergeCell ref="N477:N482"/>
    <mergeCell ref="O477:O482"/>
    <mergeCell ref="P477:P482"/>
    <mergeCell ref="A483:A488"/>
    <mergeCell ref="N483:N488"/>
    <mergeCell ref="O483:O488"/>
    <mergeCell ref="P483:P488"/>
    <mergeCell ref="B477:M482"/>
    <mergeCell ref="P459:P464"/>
    <mergeCell ref="A465:A470"/>
    <mergeCell ref="N465:N470"/>
    <mergeCell ref="O465:O470"/>
    <mergeCell ref="P465:P470"/>
    <mergeCell ref="A471:A476"/>
    <mergeCell ref="N471:N476"/>
    <mergeCell ref="O471:O476"/>
    <mergeCell ref="P471:P476"/>
    <mergeCell ref="A459:A464"/>
    <mergeCell ref="O447:O452"/>
    <mergeCell ref="P447:P452"/>
    <mergeCell ref="A453:A458"/>
    <mergeCell ref="N453:N458"/>
    <mergeCell ref="O453:O458"/>
    <mergeCell ref="P453:P458"/>
    <mergeCell ref="A447:A452"/>
    <mergeCell ref="N447:N452"/>
    <mergeCell ref="A441:A446"/>
    <mergeCell ref="N441:N446"/>
    <mergeCell ref="O441:O446"/>
    <mergeCell ref="P441:P446"/>
    <mergeCell ref="A435:A440"/>
    <mergeCell ref="N435:N440"/>
    <mergeCell ref="O429:O434"/>
    <mergeCell ref="P429:P434"/>
    <mergeCell ref="A423:A428"/>
    <mergeCell ref="N423:N428"/>
    <mergeCell ref="O435:O440"/>
    <mergeCell ref="P435:P440"/>
    <mergeCell ref="O405:O410"/>
    <mergeCell ref="P405:P410"/>
    <mergeCell ref="A411:A416"/>
    <mergeCell ref="N411:N416"/>
    <mergeCell ref="O411:O416"/>
    <mergeCell ref="P411:P416"/>
    <mergeCell ref="A405:A410"/>
    <mergeCell ref="N405:N410"/>
    <mergeCell ref="O393:O398"/>
    <mergeCell ref="P393:P398"/>
    <mergeCell ref="A399:A404"/>
    <mergeCell ref="N399:N404"/>
    <mergeCell ref="O399:O404"/>
    <mergeCell ref="P399:P404"/>
    <mergeCell ref="A393:A398"/>
    <mergeCell ref="N393:N398"/>
    <mergeCell ref="O381:O386"/>
    <mergeCell ref="P381:P386"/>
    <mergeCell ref="A387:A392"/>
    <mergeCell ref="N387:N392"/>
    <mergeCell ref="O387:O392"/>
    <mergeCell ref="P387:P392"/>
    <mergeCell ref="A381:A386"/>
    <mergeCell ref="N381:N386"/>
    <mergeCell ref="O369:O374"/>
    <mergeCell ref="P369:P374"/>
    <mergeCell ref="A375:A380"/>
    <mergeCell ref="N375:N380"/>
    <mergeCell ref="O375:O380"/>
    <mergeCell ref="P375:P380"/>
    <mergeCell ref="A369:A374"/>
    <mergeCell ref="N369:N374"/>
    <mergeCell ref="O357:O362"/>
    <mergeCell ref="P357:P362"/>
    <mergeCell ref="A363:A368"/>
    <mergeCell ref="N363:N368"/>
    <mergeCell ref="O363:O368"/>
    <mergeCell ref="P363:P368"/>
    <mergeCell ref="A357:A362"/>
    <mergeCell ref="N357:N362"/>
    <mergeCell ref="A345:A350"/>
    <mergeCell ref="N345:N350"/>
    <mergeCell ref="O345:O350"/>
    <mergeCell ref="P345:P350"/>
    <mergeCell ref="A351:A356"/>
    <mergeCell ref="N351:N356"/>
    <mergeCell ref="O351:O356"/>
    <mergeCell ref="P351:P356"/>
    <mergeCell ref="A333:A338"/>
    <mergeCell ref="N333:N338"/>
    <mergeCell ref="O333:O338"/>
    <mergeCell ref="P333:P338"/>
    <mergeCell ref="A339:A344"/>
    <mergeCell ref="N339:N344"/>
    <mergeCell ref="O339:O344"/>
    <mergeCell ref="P339:P344"/>
    <mergeCell ref="O321:O326"/>
    <mergeCell ref="P321:P326"/>
    <mergeCell ref="A327:A332"/>
    <mergeCell ref="N327:N332"/>
    <mergeCell ref="O327:O332"/>
    <mergeCell ref="P327:P332"/>
    <mergeCell ref="A321:A326"/>
    <mergeCell ref="N321:N326"/>
    <mergeCell ref="A315:A320"/>
    <mergeCell ref="N315:N320"/>
    <mergeCell ref="O315:O320"/>
    <mergeCell ref="P315:P320"/>
    <mergeCell ref="A309:A314"/>
    <mergeCell ref="N309:N314"/>
    <mergeCell ref="P297:P302"/>
    <mergeCell ref="A303:A308"/>
    <mergeCell ref="N303:N308"/>
    <mergeCell ref="O303:O308"/>
    <mergeCell ref="P303:P308"/>
    <mergeCell ref="O309:O314"/>
    <mergeCell ref="P309:P314"/>
    <mergeCell ref="N297:N302"/>
    <mergeCell ref="O297:O302"/>
    <mergeCell ref="O241:O244"/>
    <mergeCell ref="P241:P244"/>
    <mergeCell ref="A291:A296"/>
    <mergeCell ref="N291:N296"/>
    <mergeCell ref="O291:O296"/>
    <mergeCell ref="P291:P296"/>
    <mergeCell ref="O255:O258"/>
    <mergeCell ref="P255:P258"/>
    <mergeCell ref="A223:A228"/>
    <mergeCell ref="N223:N228"/>
    <mergeCell ref="O223:O228"/>
    <mergeCell ref="P223:P228"/>
    <mergeCell ref="A229:A234"/>
    <mergeCell ref="N229:N234"/>
    <mergeCell ref="O229:O234"/>
    <mergeCell ref="P229:P234"/>
    <mergeCell ref="A205:A210"/>
    <mergeCell ref="N205:N210"/>
    <mergeCell ref="O205:O210"/>
    <mergeCell ref="P205:P210"/>
    <mergeCell ref="A211:A216"/>
    <mergeCell ref="N211:N216"/>
    <mergeCell ref="O211:O216"/>
    <mergeCell ref="P211:P216"/>
    <mergeCell ref="A1:P1"/>
    <mergeCell ref="A5:A6"/>
    <mergeCell ref="B5:C5"/>
    <mergeCell ref="D5:E5"/>
    <mergeCell ref="F5:G5"/>
    <mergeCell ref="H5:I5"/>
    <mergeCell ref="J5:K5"/>
    <mergeCell ref="L5:M5"/>
    <mergeCell ref="N5:N6"/>
    <mergeCell ref="A7:A10"/>
    <mergeCell ref="N7:N10"/>
    <mergeCell ref="O7:O10"/>
    <mergeCell ref="P7:P10"/>
    <mergeCell ref="O5:O6"/>
    <mergeCell ref="P5:P6"/>
    <mergeCell ref="A11:A14"/>
    <mergeCell ref="N11:N14"/>
    <mergeCell ref="O11:O14"/>
    <mergeCell ref="P11:P14"/>
    <mergeCell ref="A15:A18"/>
    <mergeCell ref="N15:N18"/>
    <mergeCell ref="O15:O18"/>
    <mergeCell ref="P15:P18"/>
    <mergeCell ref="B15:M18"/>
    <mergeCell ref="O499:O502"/>
    <mergeCell ref="P499:P502"/>
    <mergeCell ref="A503:A506"/>
    <mergeCell ref="N503:N506"/>
    <mergeCell ref="O503:O506"/>
    <mergeCell ref="P503:P506"/>
    <mergeCell ref="A499:A502"/>
    <mergeCell ref="N499:N502"/>
    <mergeCell ref="A507:A510"/>
    <mergeCell ref="N507:N510"/>
    <mergeCell ref="O507:O510"/>
    <mergeCell ref="P507:P510"/>
    <mergeCell ref="A511:A514"/>
    <mergeCell ref="N511:N514"/>
    <mergeCell ref="O511:O514"/>
    <mergeCell ref="P511:P514"/>
    <mergeCell ref="A19:A24"/>
    <mergeCell ref="N19:N24"/>
    <mergeCell ref="O19:O24"/>
    <mergeCell ref="P19:P24"/>
    <mergeCell ref="A43:A48"/>
    <mergeCell ref="N43:N48"/>
    <mergeCell ref="A25:A30"/>
    <mergeCell ref="N25:N30"/>
    <mergeCell ref="O25:O30"/>
    <mergeCell ref="P25:P30"/>
    <mergeCell ref="A31:A36"/>
    <mergeCell ref="N31:N36"/>
    <mergeCell ref="O31:O36"/>
    <mergeCell ref="P31:P36"/>
    <mergeCell ref="L51:M51"/>
    <mergeCell ref="N51:N52"/>
    <mergeCell ref="O51:O52"/>
    <mergeCell ref="P51:P52"/>
    <mergeCell ref="A37:A42"/>
    <mergeCell ref="N37:N42"/>
    <mergeCell ref="O37:O42"/>
    <mergeCell ref="P37:P42"/>
    <mergeCell ref="O43:O48"/>
    <mergeCell ref="P43:P48"/>
    <mergeCell ref="A51:A52"/>
    <mergeCell ref="B51:C51"/>
    <mergeCell ref="B37:M42"/>
    <mergeCell ref="A61:A64"/>
    <mergeCell ref="N61:N64"/>
    <mergeCell ref="O61:O64"/>
    <mergeCell ref="P61:P64"/>
    <mergeCell ref="D51:E51"/>
    <mergeCell ref="F51:G51"/>
    <mergeCell ref="H51:I51"/>
    <mergeCell ref="J51:K51"/>
    <mergeCell ref="A53:A56"/>
    <mergeCell ref="N53:N56"/>
    <mergeCell ref="A65:A68"/>
    <mergeCell ref="N65:N68"/>
    <mergeCell ref="O65:O68"/>
    <mergeCell ref="P65:P68"/>
    <mergeCell ref="A69:A72"/>
    <mergeCell ref="N69:N72"/>
    <mergeCell ref="O69:O72"/>
    <mergeCell ref="P69:P72"/>
    <mergeCell ref="O85:O88"/>
    <mergeCell ref="P85:P88"/>
    <mergeCell ref="A73:A76"/>
    <mergeCell ref="N73:N76"/>
    <mergeCell ref="O73:O76"/>
    <mergeCell ref="P73:P76"/>
    <mergeCell ref="A77:A80"/>
    <mergeCell ref="N77:N80"/>
    <mergeCell ref="O77:O80"/>
    <mergeCell ref="P77:P80"/>
    <mergeCell ref="A89:A92"/>
    <mergeCell ref="N89:N92"/>
    <mergeCell ref="O89:O92"/>
    <mergeCell ref="P89:P92"/>
    <mergeCell ref="A81:A84"/>
    <mergeCell ref="N81:N84"/>
    <mergeCell ref="O81:O84"/>
    <mergeCell ref="P81:P84"/>
    <mergeCell ref="A85:A88"/>
    <mergeCell ref="N85:N88"/>
    <mergeCell ref="O105:O108"/>
    <mergeCell ref="P105:P108"/>
    <mergeCell ref="A93:A96"/>
    <mergeCell ref="N93:N96"/>
    <mergeCell ref="O93:O96"/>
    <mergeCell ref="P93:P96"/>
    <mergeCell ref="A97:A100"/>
    <mergeCell ref="N97:N100"/>
    <mergeCell ref="O97:O100"/>
    <mergeCell ref="P97:P100"/>
    <mergeCell ref="A109:A112"/>
    <mergeCell ref="N109:N112"/>
    <mergeCell ref="O109:O112"/>
    <mergeCell ref="P109:P112"/>
    <mergeCell ref="A101:A104"/>
    <mergeCell ref="N101:N104"/>
    <mergeCell ref="O101:O104"/>
    <mergeCell ref="P101:P104"/>
    <mergeCell ref="A105:A108"/>
    <mergeCell ref="N105:N108"/>
    <mergeCell ref="A113:A118"/>
    <mergeCell ref="N113:N118"/>
    <mergeCell ref="O113:O118"/>
    <mergeCell ref="P113:P118"/>
    <mergeCell ref="A119:A124"/>
    <mergeCell ref="N119:N124"/>
    <mergeCell ref="O119:O124"/>
    <mergeCell ref="P119:P124"/>
    <mergeCell ref="A125:A130"/>
    <mergeCell ref="N125:N130"/>
    <mergeCell ref="O125:O130"/>
    <mergeCell ref="P125:P130"/>
    <mergeCell ref="A131:A136"/>
    <mergeCell ref="N131:N136"/>
    <mergeCell ref="O131:O136"/>
    <mergeCell ref="P131:P136"/>
    <mergeCell ref="A137:A142"/>
    <mergeCell ref="N137:N142"/>
    <mergeCell ref="O137:O142"/>
    <mergeCell ref="P137:P142"/>
    <mergeCell ref="A143:A148"/>
    <mergeCell ref="N143:N148"/>
    <mergeCell ref="O143:O148"/>
    <mergeCell ref="P143:P148"/>
    <mergeCell ref="O167:O172"/>
    <mergeCell ref="P167:P172"/>
    <mergeCell ref="A149:A154"/>
    <mergeCell ref="N149:N154"/>
    <mergeCell ref="O149:O154"/>
    <mergeCell ref="P149:P154"/>
    <mergeCell ref="A155:A160"/>
    <mergeCell ref="N155:N160"/>
    <mergeCell ref="O155:O160"/>
    <mergeCell ref="P155:P160"/>
    <mergeCell ref="A181:A186"/>
    <mergeCell ref="N181:N186"/>
    <mergeCell ref="O181:O186"/>
    <mergeCell ref="P181:P186"/>
    <mergeCell ref="A161:A166"/>
    <mergeCell ref="N161:N166"/>
    <mergeCell ref="O161:O166"/>
    <mergeCell ref="P161:P166"/>
    <mergeCell ref="A167:A172"/>
    <mergeCell ref="N167:N172"/>
    <mergeCell ref="A187:A192"/>
    <mergeCell ref="N187:N192"/>
    <mergeCell ref="O187:O192"/>
    <mergeCell ref="P187:P192"/>
    <mergeCell ref="A193:A198"/>
    <mergeCell ref="N193:N198"/>
    <mergeCell ref="O193:O198"/>
    <mergeCell ref="P193:P198"/>
    <mergeCell ref="A199:A204"/>
    <mergeCell ref="N199:N204"/>
    <mergeCell ref="O199:O204"/>
    <mergeCell ref="P199:P204"/>
    <mergeCell ref="A271:A274"/>
    <mergeCell ref="N271:N274"/>
    <mergeCell ref="O271:O274"/>
    <mergeCell ref="P271:P274"/>
    <mergeCell ref="A255:A258"/>
    <mergeCell ref="N255:N258"/>
    <mergeCell ref="A275:A278"/>
    <mergeCell ref="N275:N278"/>
    <mergeCell ref="O275:O278"/>
    <mergeCell ref="P275:P278"/>
    <mergeCell ref="A267:A270"/>
    <mergeCell ref="N267:N270"/>
    <mergeCell ref="A279:A282"/>
    <mergeCell ref="N279:N282"/>
    <mergeCell ref="O279:O282"/>
    <mergeCell ref="P279:P282"/>
    <mergeCell ref="A259:A262"/>
    <mergeCell ref="N259:N262"/>
    <mergeCell ref="O259:O262"/>
    <mergeCell ref="P259:P262"/>
    <mergeCell ref="O267:O270"/>
    <mergeCell ref="P267:P270"/>
    <mergeCell ref="A283:A286"/>
    <mergeCell ref="N283:N286"/>
    <mergeCell ref="O283:O286"/>
    <mergeCell ref="P283:P286"/>
    <mergeCell ref="A287:A290"/>
    <mergeCell ref="N287:N290"/>
    <mergeCell ref="O287:O290"/>
    <mergeCell ref="P287:P290"/>
    <mergeCell ref="L515:P515"/>
    <mergeCell ref="O459:O464"/>
    <mergeCell ref="A173:A176"/>
    <mergeCell ref="N173:N176"/>
    <mergeCell ref="O173:O176"/>
    <mergeCell ref="P173:P176"/>
    <mergeCell ref="A263:A266"/>
    <mergeCell ref="N263:N266"/>
    <mergeCell ref="O263:O266"/>
    <mergeCell ref="P263:P266"/>
    <mergeCell ref="N251:N254"/>
    <mergeCell ref="O251:O254"/>
    <mergeCell ref="P251:P254"/>
    <mergeCell ref="A297:A302"/>
    <mergeCell ref="O53:O56"/>
    <mergeCell ref="P53:P56"/>
    <mergeCell ref="A57:A60"/>
    <mergeCell ref="N57:N60"/>
    <mergeCell ref="O57:O60"/>
    <mergeCell ref="P57:P60"/>
    <mergeCell ref="A217:A222"/>
    <mergeCell ref="N217:N222"/>
    <mergeCell ref="O217:O222"/>
    <mergeCell ref="P217:P222"/>
    <mergeCell ref="N459:N464"/>
    <mergeCell ref="A177:A180"/>
    <mergeCell ref="N177:N180"/>
    <mergeCell ref="O177:O180"/>
    <mergeCell ref="P177:P180"/>
    <mergeCell ref="A251:A254"/>
    <mergeCell ref="A235:A240"/>
    <mergeCell ref="N235:N240"/>
    <mergeCell ref="O235:O240"/>
    <mergeCell ref="P235:P240"/>
    <mergeCell ref="A245:A250"/>
    <mergeCell ref="N245:N250"/>
    <mergeCell ref="O245:O250"/>
    <mergeCell ref="P245:P250"/>
    <mergeCell ref="A241:A244"/>
    <mergeCell ref="N241:N244"/>
    <mergeCell ref="A417:A422"/>
    <mergeCell ref="N417:N422"/>
    <mergeCell ref="O417:O422"/>
    <mergeCell ref="P417:P422"/>
    <mergeCell ref="B435:M440"/>
    <mergeCell ref="B453:M458"/>
    <mergeCell ref="O423:O428"/>
    <mergeCell ref="P423:P428"/>
    <mergeCell ref="A429:A434"/>
    <mergeCell ref="N429:N434"/>
  </mergeCells>
  <conditionalFormatting sqref="B543:M545 B528:L542">
    <cfRule type="cellIs" priority="31" dxfId="6" operator="greaterThan" stopIfTrue="1">
      <formula>0</formula>
    </cfRule>
  </conditionalFormatting>
  <conditionalFormatting sqref="R77:R80">
    <cfRule type="cellIs" priority="6" dxfId="0" operator="equal" stopIfTrue="1">
      <formula>#REF!</formula>
    </cfRule>
  </conditionalFormatting>
  <conditionalFormatting sqref="R77:R80">
    <cfRule type="cellIs" priority="5" dxfId="0" operator="equal" stopIfTrue="1">
      <formula>#REF!</formula>
    </cfRule>
  </conditionalFormatting>
  <conditionalFormatting sqref="R77:R80">
    <cfRule type="cellIs" priority="4" dxfId="0" operator="equal" stopIfTrue="1">
      <formula>#REF!</formula>
    </cfRule>
  </conditionalFormatting>
  <conditionalFormatting sqref="R77:R80">
    <cfRule type="cellIs" priority="3" dxfId="0" operator="equal" stopIfTrue="1">
      <formula>#REF!</formula>
    </cfRule>
  </conditionalFormatting>
  <conditionalFormatting sqref="R77:R80">
    <cfRule type="cellIs" priority="2" dxfId="0" operator="equal" stopIfTrue="1">
      <formula>#REF!</formula>
    </cfRule>
  </conditionalFormatting>
  <conditionalFormatting sqref="R77:R80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8515625" style="0" customWidth="1"/>
    <col min="2" max="2" width="14.7109375" style="0" customWidth="1"/>
    <col min="3" max="3" width="14.421875" style="0" customWidth="1"/>
    <col min="4" max="4" width="20.8515625" style="0" customWidth="1"/>
    <col min="5" max="5" width="12.28125" style="1" customWidth="1"/>
    <col min="6" max="6" width="10.00390625" style="1" customWidth="1"/>
    <col min="7" max="7" width="15.421875" style="1" customWidth="1"/>
    <col min="8" max="8" width="12.57421875" style="1" customWidth="1"/>
    <col min="9" max="9" width="14.00390625" style="1" customWidth="1"/>
    <col min="10" max="10" width="9.421875" style="1" customWidth="1"/>
    <col min="11" max="11" width="6.7109375" style="1" customWidth="1"/>
    <col min="12" max="12" width="8.140625" style="1" customWidth="1"/>
    <col min="13" max="13" width="20.28125" style="1" hidden="1" customWidth="1"/>
    <col min="14" max="14" width="15.28125" style="1" hidden="1" customWidth="1"/>
  </cols>
  <sheetData>
    <row r="1" spans="1:14" ht="18.75">
      <c r="A1" s="227" t="s">
        <v>600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/>
      <c r="M2" s="23" t="s">
        <v>541</v>
      </c>
      <c r="N2" s="24"/>
    </row>
    <row r="3" spans="1:14" ht="15.75">
      <c r="A3" s="25"/>
      <c r="B3" s="26" t="s">
        <v>443</v>
      </c>
      <c r="C3" s="27" t="s">
        <v>444</v>
      </c>
      <c r="D3" s="25"/>
      <c r="E3" s="26" t="s">
        <v>445</v>
      </c>
      <c r="F3" s="29">
        <v>11</v>
      </c>
      <c r="G3" s="30" t="s">
        <v>446</v>
      </c>
      <c r="H3" s="29">
        <v>1</v>
      </c>
      <c r="I3" s="31" t="s">
        <v>447</v>
      </c>
      <c r="K3" s="25"/>
      <c r="L3" s="25"/>
      <c r="M3" s="32"/>
      <c r="N3" s="32"/>
    </row>
    <row r="4" spans="1:14" s="34" customFormat="1" ht="15.75">
      <c r="A4" s="26"/>
      <c r="B4" s="35"/>
      <c r="C4" s="36"/>
      <c r="D4" s="35"/>
      <c r="E4" s="37"/>
      <c r="F4" s="35"/>
      <c r="G4" s="38"/>
      <c r="H4" s="38"/>
      <c r="I4" s="39"/>
      <c r="J4" s="36"/>
      <c r="K4" s="39"/>
      <c r="L4" s="40"/>
      <c r="M4" s="39"/>
      <c r="N4" s="41"/>
    </row>
    <row r="5" spans="1:14" ht="15.75">
      <c r="A5" s="26"/>
      <c r="B5" s="26"/>
      <c r="C5" s="26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8.5">
      <c r="A6" s="21" t="s">
        <v>430</v>
      </c>
      <c r="B6" s="21" t="s">
        <v>431</v>
      </c>
      <c r="C6" s="21" t="s">
        <v>432</v>
      </c>
      <c r="D6" s="21" t="s">
        <v>433</v>
      </c>
      <c r="E6" s="21" t="s">
        <v>434</v>
      </c>
      <c r="F6" s="21" t="s">
        <v>435</v>
      </c>
      <c r="G6" s="21" t="s">
        <v>436</v>
      </c>
      <c r="H6" s="21" t="s">
        <v>437</v>
      </c>
      <c r="I6" s="21" t="s">
        <v>438</v>
      </c>
      <c r="J6" s="21" t="s">
        <v>439</v>
      </c>
      <c r="K6" s="21" t="s">
        <v>440</v>
      </c>
      <c r="L6" s="21" t="s">
        <v>441</v>
      </c>
      <c r="M6" s="3"/>
      <c r="N6" s="3" t="s">
        <v>602</v>
      </c>
    </row>
    <row r="7" spans="1:14" ht="19.5" customHeight="1">
      <c r="A7" s="149">
        <v>1</v>
      </c>
      <c r="B7" s="106" t="str">
        <f aca="true" t="shared" si="0" ref="B7:B70">CONCATENATE("1601",C7,"11",K7)</f>
        <v>160109031111101</v>
      </c>
      <c r="C7" s="106" t="str">
        <f>VLOOKUP(D7,'[1]QuyetdinhPCGD'!$B$6:$C$1358,2,0)</f>
        <v>0903111</v>
      </c>
      <c r="D7" s="129" t="s">
        <v>603</v>
      </c>
      <c r="E7" s="150" t="s">
        <v>139</v>
      </c>
      <c r="F7" s="151" t="s">
        <v>10</v>
      </c>
      <c r="G7" s="106" t="s">
        <v>551</v>
      </c>
      <c r="H7" s="151"/>
      <c r="I7" s="159" t="s">
        <v>281</v>
      </c>
      <c r="J7" s="151"/>
      <c r="K7" s="161" t="s">
        <v>604</v>
      </c>
      <c r="L7" s="151"/>
      <c r="M7" s="104" t="s">
        <v>279</v>
      </c>
      <c r="N7" s="104">
        <v>0</v>
      </c>
    </row>
    <row r="8" spans="1:14" ht="18.75" customHeight="1">
      <c r="A8" s="149">
        <v>2</v>
      </c>
      <c r="B8" s="106" t="str">
        <f t="shared" si="0"/>
        <v>160103031381101</v>
      </c>
      <c r="C8" s="106" t="str">
        <f>VLOOKUP(D8,'[1]QuyetdinhPCGD'!$B$6:$C$1358,2,0)</f>
        <v>0303138</v>
      </c>
      <c r="D8" s="129" t="s">
        <v>81</v>
      </c>
      <c r="E8" s="152" t="s">
        <v>271</v>
      </c>
      <c r="F8" s="151" t="s">
        <v>6</v>
      </c>
      <c r="G8" s="106" t="str">
        <f>VLOOKUP(I8,'Phan ca&amp; Ngay BDhoc'!$B$4:$I$101,8,0)</f>
        <v>C1-303</v>
      </c>
      <c r="H8" s="151"/>
      <c r="I8" s="159" t="s">
        <v>281</v>
      </c>
      <c r="J8" s="151"/>
      <c r="K8" s="161" t="s">
        <v>604</v>
      </c>
      <c r="L8" s="151"/>
      <c r="M8" s="104" t="s">
        <v>279</v>
      </c>
      <c r="N8" s="104">
        <v>0</v>
      </c>
    </row>
    <row r="9" spans="1:14" ht="18.75" customHeight="1">
      <c r="A9" s="149">
        <v>3</v>
      </c>
      <c r="B9" s="106" t="str">
        <f t="shared" si="0"/>
        <v>160112031061101</v>
      </c>
      <c r="C9" s="106" t="str">
        <f>VLOOKUP(D9,'[1]QuyetdinhPCGD'!$B$6:$C$1358,2,0)</f>
        <v>1203106</v>
      </c>
      <c r="D9" s="129" t="s">
        <v>80</v>
      </c>
      <c r="E9" s="152" t="s">
        <v>274</v>
      </c>
      <c r="F9" s="152" t="s">
        <v>5</v>
      </c>
      <c r="G9" s="106" t="str">
        <f>VLOOKUP(I9,'Phan ca&amp; Ngay BDhoc'!$B$4:$I$101,8,0)</f>
        <v>C1-303</v>
      </c>
      <c r="H9" s="152"/>
      <c r="I9" s="159" t="s">
        <v>281</v>
      </c>
      <c r="J9" s="152"/>
      <c r="K9" s="162" t="s">
        <v>604</v>
      </c>
      <c r="L9" s="152"/>
      <c r="M9" s="104" t="s">
        <v>279</v>
      </c>
      <c r="N9" s="104">
        <v>0</v>
      </c>
    </row>
    <row r="10" spans="1:14" ht="19.5" customHeight="1">
      <c r="A10" s="149">
        <v>4</v>
      </c>
      <c r="B10" s="106" t="str">
        <f t="shared" si="0"/>
        <v>160113031271101</v>
      </c>
      <c r="C10" s="106" t="str">
        <f>VLOOKUP(D10,'[1]QuyetdinhPCGD'!$B$6:$C$1358,2,0)</f>
        <v>1303127</v>
      </c>
      <c r="D10" s="129" t="s">
        <v>88</v>
      </c>
      <c r="E10" s="152" t="s">
        <v>140</v>
      </c>
      <c r="F10" s="151" t="s">
        <v>9</v>
      </c>
      <c r="G10" s="107" t="s">
        <v>493</v>
      </c>
      <c r="H10" s="151"/>
      <c r="I10" s="159" t="s">
        <v>281</v>
      </c>
      <c r="J10" s="151"/>
      <c r="K10" s="161" t="s">
        <v>604</v>
      </c>
      <c r="L10" s="151"/>
      <c r="M10" s="103" t="s">
        <v>396</v>
      </c>
      <c r="N10" s="104" t="s">
        <v>601</v>
      </c>
    </row>
    <row r="11" spans="1:14" ht="30" customHeight="1">
      <c r="A11" s="149">
        <v>5</v>
      </c>
      <c r="B11" s="106" t="str">
        <f t="shared" si="0"/>
        <v>160113031271101</v>
      </c>
      <c r="C11" s="106" t="str">
        <f>VLOOKUP(D11,'[1]QuyetdinhPCGD'!$B$6:$C$1358,2,0)</f>
        <v>1303127</v>
      </c>
      <c r="D11" s="129" t="s">
        <v>88</v>
      </c>
      <c r="E11" s="152" t="s">
        <v>271</v>
      </c>
      <c r="F11" s="151" t="s">
        <v>8</v>
      </c>
      <c r="G11" s="107" t="s">
        <v>493</v>
      </c>
      <c r="H11" s="151"/>
      <c r="I11" s="159" t="s">
        <v>281</v>
      </c>
      <c r="J11" s="151"/>
      <c r="K11" s="161" t="s">
        <v>604</v>
      </c>
      <c r="L11" s="151"/>
      <c r="M11" s="103" t="s">
        <v>396</v>
      </c>
      <c r="N11" s="104" t="s">
        <v>601</v>
      </c>
    </row>
    <row r="12" spans="1:14" ht="30" customHeight="1">
      <c r="A12" s="149">
        <v>6</v>
      </c>
      <c r="B12" s="106" t="str">
        <f t="shared" si="0"/>
        <v>160113031271102</v>
      </c>
      <c r="C12" s="106" t="str">
        <f>VLOOKUP(D12,'[1]QuyetdinhPCGD'!$B$6:$C$1358,2,0)</f>
        <v>1303127</v>
      </c>
      <c r="D12" s="129" t="s">
        <v>88</v>
      </c>
      <c r="E12" s="152" t="s">
        <v>86</v>
      </c>
      <c r="F12" s="151" t="s">
        <v>9</v>
      </c>
      <c r="G12" s="107" t="s">
        <v>493</v>
      </c>
      <c r="H12" s="151"/>
      <c r="I12" s="159" t="s">
        <v>281</v>
      </c>
      <c r="J12" s="151"/>
      <c r="K12" s="161" t="s">
        <v>605</v>
      </c>
      <c r="L12" s="151"/>
      <c r="M12" s="103" t="s">
        <v>396</v>
      </c>
      <c r="N12" s="104" t="s">
        <v>312</v>
      </c>
    </row>
    <row r="13" spans="1:14" ht="30" customHeight="1">
      <c r="A13" s="149">
        <v>7</v>
      </c>
      <c r="B13" s="106" t="str">
        <f t="shared" si="0"/>
        <v>160113031271102</v>
      </c>
      <c r="C13" s="106" t="str">
        <f>VLOOKUP(D13,'[1]QuyetdinhPCGD'!$B$6:$C$1358,2,0)</f>
        <v>1303127</v>
      </c>
      <c r="D13" s="129" t="s">
        <v>88</v>
      </c>
      <c r="E13" s="152" t="s">
        <v>271</v>
      </c>
      <c r="F13" s="151" t="s">
        <v>10</v>
      </c>
      <c r="G13" s="107" t="s">
        <v>493</v>
      </c>
      <c r="H13" s="151"/>
      <c r="I13" s="159" t="s">
        <v>281</v>
      </c>
      <c r="J13" s="151"/>
      <c r="K13" s="161" t="s">
        <v>605</v>
      </c>
      <c r="L13" s="151"/>
      <c r="M13" s="103" t="s">
        <v>396</v>
      </c>
      <c r="N13" s="104" t="s">
        <v>312</v>
      </c>
    </row>
    <row r="14" spans="1:14" ht="30" customHeight="1">
      <c r="A14" s="149">
        <v>8</v>
      </c>
      <c r="B14" s="106" t="str">
        <f t="shared" si="0"/>
        <v>160110031071101</v>
      </c>
      <c r="C14" s="106" t="str">
        <f>VLOOKUP(D14,'[1]QuyetdinhPCGD'!$B$6:$C$1358,2,0)</f>
        <v>1003107</v>
      </c>
      <c r="D14" s="129" t="s">
        <v>17</v>
      </c>
      <c r="E14" s="152" t="s">
        <v>271</v>
      </c>
      <c r="F14" s="151" t="s">
        <v>7</v>
      </c>
      <c r="G14" s="106" t="str">
        <f>VLOOKUP(I14,'Phan ca&amp; Ngay BDhoc'!$B$4:$I$101,8,0)</f>
        <v>C1-303</v>
      </c>
      <c r="H14" s="151"/>
      <c r="I14" s="159" t="s">
        <v>281</v>
      </c>
      <c r="J14" s="151"/>
      <c r="K14" s="161" t="s">
        <v>604</v>
      </c>
      <c r="L14" s="151"/>
      <c r="M14" s="104" t="s">
        <v>279</v>
      </c>
      <c r="N14" s="104">
        <v>0</v>
      </c>
    </row>
    <row r="15" spans="1:14" ht="30" customHeight="1">
      <c r="A15" s="149">
        <v>9</v>
      </c>
      <c r="B15" s="106" t="str">
        <f t="shared" si="0"/>
        <v>160109031111102</v>
      </c>
      <c r="C15" s="106" t="str">
        <f>VLOOKUP(D15,'[1]QuyetdinhPCGD'!$B$6:$C$1358,2,0)</f>
        <v>0903111</v>
      </c>
      <c r="D15" s="129" t="s">
        <v>603</v>
      </c>
      <c r="E15" s="150" t="s">
        <v>140</v>
      </c>
      <c r="F15" s="151" t="s">
        <v>10</v>
      </c>
      <c r="G15" s="106" t="s">
        <v>551</v>
      </c>
      <c r="H15" s="151"/>
      <c r="I15" s="159" t="s">
        <v>98</v>
      </c>
      <c r="J15" s="151"/>
      <c r="K15" s="161" t="s">
        <v>605</v>
      </c>
      <c r="L15" s="151"/>
      <c r="M15" s="104" t="s">
        <v>279</v>
      </c>
      <c r="N15" s="104">
        <v>0</v>
      </c>
    </row>
    <row r="16" spans="1:14" ht="19.5" customHeight="1">
      <c r="A16" s="149">
        <v>10</v>
      </c>
      <c r="B16" s="106" t="str">
        <f t="shared" si="0"/>
        <v>160103031381102</v>
      </c>
      <c r="C16" s="106" t="str">
        <f>VLOOKUP(D16,'[1]QuyetdinhPCGD'!$B$6:$C$1358,2,0)</f>
        <v>0303138</v>
      </c>
      <c r="D16" s="129" t="s">
        <v>81</v>
      </c>
      <c r="E16" s="152" t="s">
        <v>268</v>
      </c>
      <c r="F16" s="151" t="s">
        <v>6</v>
      </c>
      <c r="G16" s="106" t="str">
        <f>VLOOKUP(I16,'Phan ca&amp; Ngay BDhoc'!$B$4:$I$101,8,0)</f>
        <v>C1-303</v>
      </c>
      <c r="H16" s="151"/>
      <c r="I16" s="159" t="s">
        <v>98</v>
      </c>
      <c r="J16" s="151"/>
      <c r="K16" s="161" t="s">
        <v>605</v>
      </c>
      <c r="L16" s="151"/>
      <c r="M16" s="104" t="s">
        <v>279</v>
      </c>
      <c r="N16" s="104">
        <v>0</v>
      </c>
    </row>
    <row r="17" spans="1:14" ht="19.5" customHeight="1">
      <c r="A17" s="149">
        <v>11</v>
      </c>
      <c r="B17" s="106" t="str">
        <f t="shared" si="0"/>
        <v>160112031061102</v>
      </c>
      <c r="C17" s="106" t="str">
        <f>VLOOKUP(D17,'[1]QuyetdinhPCGD'!$B$6:$C$1358,2,0)</f>
        <v>1203106</v>
      </c>
      <c r="D17" s="129" t="s">
        <v>80</v>
      </c>
      <c r="E17" s="152" t="s">
        <v>270</v>
      </c>
      <c r="F17" s="152" t="s">
        <v>5</v>
      </c>
      <c r="G17" s="106" t="str">
        <f>VLOOKUP(I17,'Phan ca&amp; Ngay BDhoc'!$B$4:$I$101,8,0)</f>
        <v>C1-303</v>
      </c>
      <c r="H17" s="152"/>
      <c r="I17" s="159" t="s">
        <v>98</v>
      </c>
      <c r="J17" s="152"/>
      <c r="K17" s="162" t="s">
        <v>605</v>
      </c>
      <c r="L17" s="152"/>
      <c r="M17" s="104" t="s">
        <v>279</v>
      </c>
      <c r="N17" s="104">
        <v>0</v>
      </c>
    </row>
    <row r="18" spans="1:14" ht="19.5" customHeight="1">
      <c r="A18" s="149">
        <v>12</v>
      </c>
      <c r="B18" s="106" t="str">
        <f t="shared" si="0"/>
        <v>160113031271103</v>
      </c>
      <c r="C18" s="106" t="str">
        <f>VLOOKUP(D18,'[1]QuyetdinhPCGD'!$B$6:$C$1358,2,0)</f>
        <v>1303127</v>
      </c>
      <c r="D18" s="129" t="s">
        <v>88</v>
      </c>
      <c r="E18" s="152" t="s">
        <v>139</v>
      </c>
      <c r="F18" s="151" t="s">
        <v>9</v>
      </c>
      <c r="G18" s="107" t="s">
        <v>493</v>
      </c>
      <c r="H18" s="151"/>
      <c r="I18" s="159" t="s">
        <v>98</v>
      </c>
      <c r="J18" s="151"/>
      <c r="K18" s="161" t="s">
        <v>606</v>
      </c>
      <c r="L18" s="151"/>
      <c r="M18" s="103" t="s">
        <v>396</v>
      </c>
      <c r="N18" s="104" t="s">
        <v>313</v>
      </c>
    </row>
    <row r="19" spans="1:14" ht="19.5" customHeight="1">
      <c r="A19" s="149">
        <v>13</v>
      </c>
      <c r="B19" s="106" t="str">
        <f t="shared" si="0"/>
        <v>160113031271103</v>
      </c>
      <c r="C19" s="106" t="str">
        <f>VLOOKUP(D19,'[1]QuyetdinhPCGD'!$B$6:$C$1358,2,0)</f>
        <v>1303127</v>
      </c>
      <c r="D19" s="129" t="s">
        <v>88</v>
      </c>
      <c r="E19" s="152" t="s">
        <v>268</v>
      </c>
      <c r="F19" s="151" t="s">
        <v>8</v>
      </c>
      <c r="G19" s="107" t="s">
        <v>493</v>
      </c>
      <c r="H19" s="151"/>
      <c r="I19" s="159" t="s">
        <v>98</v>
      </c>
      <c r="J19" s="151"/>
      <c r="K19" s="161" t="s">
        <v>606</v>
      </c>
      <c r="L19" s="151"/>
      <c r="M19" s="103" t="s">
        <v>396</v>
      </c>
      <c r="N19" s="104" t="s">
        <v>313</v>
      </c>
    </row>
    <row r="20" spans="1:14" ht="19.5" customHeight="1">
      <c r="A20" s="149">
        <v>14</v>
      </c>
      <c r="B20" s="106" t="str">
        <f t="shared" si="0"/>
        <v>160113031271104</v>
      </c>
      <c r="C20" s="106" t="str">
        <f>VLOOKUP(D20,'[1]QuyetdinhPCGD'!$B$6:$C$1358,2,0)</f>
        <v>1303127</v>
      </c>
      <c r="D20" s="129" t="s">
        <v>88</v>
      </c>
      <c r="E20" s="152" t="s">
        <v>87</v>
      </c>
      <c r="F20" s="151" t="s">
        <v>9</v>
      </c>
      <c r="G20" s="107" t="s">
        <v>493</v>
      </c>
      <c r="H20" s="151"/>
      <c r="I20" s="159" t="s">
        <v>98</v>
      </c>
      <c r="J20" s="151"/>
      <c r="K20" s="161" t="s">
        <v>607</v>
      </c>
      <c r="L20" s="151"/>
      <c r="M20" s="103" t="s">
        <v>396</v>
      </c>
      <c r="N20" s="104" t="s">
        <v>314</v>
      </c>
    </row>
    <row r="21" spans="1:14" ht="19.5" customHeight="1">
      <c r="A21" s="149">
        <v>15</v>
      </c>
      <c r="B21" s="106" t="str">
        <f t="shared" si="0"/>
        <v>160113031271104</v>
      </c>
      <c r="C21" s="106" t="str">
        <f>VLOOKUP(D21,'[1]QuyetdinhPCGD'!$B$6:$C$1358,2,0)</f>
        <v>1303127</v>
      </c>
      <c r="D21" s="129" t="s">
        <v>88</v>
      </c>
      <c r="E21" s="152" t="s">
        <v>268</v>
      </c>
      <c r="F21" s="151" t="s">
        <v>10</v>
      </c>
      <c r="G21" s="107" t="s">
        <v>493</v>
      </c>
      <c r="H21" s="151"/>
      <c r="I21" s="159" t="s">
        <v>98</v>
      </c>
      <c r="J21" s="151"/>
      <c r="K21" s="161" t="s">
        <v>607</v>
      </c>
      <c r="L21" s="151"/>
      <c r="M21" s="103" t="s">
        <v>396</v>
      </c>
      <c r="N21" s="104" t="s">
        <v>314</v>
      </c>
    </row>
    <row r="22" spans="1:14" ht="19.5" customHeight="1">
      <c r="A22" s="149">
        <v>16</v>
      </c>
      <c r="B22" s="106" t="str">
        <f t="shared" si="0"/>
        <v>160110031071102</v>
      </c>
      <c r="C22" s="106" t="str">
        <f>VLOOKUP(D22,'[1]QuyetdinhPCGD'!$B$6:$C$1358,2,0)</f>
        <v>1003107</v>
      </c>
      <c r="D22" s="129" t="s">
        <v>17</v>
      </c>
      <c r="E22" s="152" t="s">
        <v>268</v>
      </c>
      <c r="F22" s="151" t="s">
        <v>7</v>
      </c>
      <c r="G22" s="106" t="str">
        <f>VLOOKUP(I22,'Phan ca&amp; Ngay BDhoc'!$B$4:$I$101,8,0)</f>
        <v>C1-303</v>
      </c>
      <c r="H22" s="151"/>
      <c r="I22" s="159" t="s">
        <v>98</v>
      </c>
      <c r="J22" s="151"/>
      <c r="K22" s="161" t="s">
        <v>605</v>
      </c>
      <c r="L22" s="151"/>
      <c r="M22" s="104" t="s">
        <v>279</v>
      </c>
      <c r="N22" s="104">
        <v>0</v>
      </c>
    </row>
    <row r="23" spans="1:14" ht="18" customHeight="1">
      <c r="A23" s="149">
        <v>17</v>
      </c>
      <c r="B23" s="106" t="str">
        <f t="shared" si="0"/>
        <v>160109031111103</v>
      </c>
      <c r="C23" s="106" t="str">
        <f>VLOOKUP(D23,'[1]QuyetdinhPCGD'!$B$6:$C$1358,2,0)</f>
        <v>0903111</v>
      </c>
      <c r="D23" s="129" t="s">
        <v>603</v>
      </c>
      <c r="E23" s="150" t="s">
        <v>87</v>
      </c>
      <c r="F23" s="151" t="s">
        <v>10</v>
      </c>
      <c r="G23" s="106" t="s">
        <v>551</v>
      </c>
      <c r="H23" s="151"/>
      <c r="I23" s="134" t="s">
        <v>563</v>
      </c>
      <c r="J23" s="151"/>
      <c r="K23" s="161" t="s">
        <v>606</v>
      </c>
      <c r="L23" s="153" t="s">
        <v>283</v>
      </c>
      <c r="M23" s="104" t="s">
        <v>279</v>
      </c>
      <c r="N23" s="104">
        <v>0</v>
      </c>
    </row>
    <row r="24" spans="1:14" ht="18" customHeight="1">
      <c r="A24" s="149">
        <v>18</v>
      </c>
      <c r="B24" s="106" t="str">
        <f t="shared" si="0"/>
        <v>160103031381103</v>
      </c>
      <c r="C24" s="106" t="str">
        <f>VLOOKUP(D24,'[1]QuyetdinhPCGD'!$B$6:$C$1358,2,0)</f>
        <v>0303138</v>
      </c>
      <c r="D24" s="129" t="s">
        <v>81</v>
      </c>
      <c r="E24" s="152" t="s">
        <v>274</v>
      </c>
      <c r="F24" s="151" t="s">
        <v>9</v>
      </c>
      <c r="G24" s="106" t="str">
        <f>VLOOKUP(I24,'Phan ca&amp; Ngay BDhoc'!$B$4:$I$101,8,0)</f>
        <v>C1-303</v>
      </c>
      <c r="H24" s="151"/>
      <c r="I24" s="134" t="s">
        <v>563</v>
      </c>
      <c r="J24" s="151"/>
      <c r="K24" s="161" t="s">
        <v>606</v>
      </c>
      <c r="L24" s="153" t="s">
        <v>283</v>
      </c>
      <c r="M24" s="104" t="s">
        <v>279</v>
      </c>
      <c r="N24" s="104">
        <v>0</v>
      </c>
    </row>
    <row r="25" spans="1:14" ht="19.5" customHeight="1">
      <c r="A25" s="149">
        <v>19</v>
      </c>
      <c r="B25" s="106" t="str">
        <f t="shared" si="0"/>
        <v>160112031061103</v>
      </c>
      <c r="C25" s="106" t="str">
        <f>VLOOKUP(D25,'[1]QuyetdinhPCGD'!$B$6:$C$1358,2,0)</f>
        <v>1203106</v>
      </c>
      <c r="D25" s="129" t="s">
        <v>80</v>
      </c>
      <c r="E25" s="152" t="s">
        <v>274</v>
      </c>
      <c r="F25" s="151" t="s">
        <v>10</v>
      </c>
      <c r="G25" s="106" t="str">
        <f>VLOOKUP(I25,'Phan ca&amp; Ngay BDhoc'!$B$4:$I$101,8,0)</f>
        <v>C1-303</v>
      </c>
      <c r="H25" s="151"/>
      <c r="I25" s="134" t="s">
        <v>563</v>
      </c>
      <c r="J25" s="151"/>
      <c r="K25" s="162" t="s">
        <v>606</v>
      </c>
      <c r="L25" s="153" t="s">
        <v>283</v>
      </c>
      <c r="M25" s="104" t="s">
        <v>279</v>
      </c>
      <c r="N25" s="104">
        <v>0</v>
      </c>
    </row>
    <row r="26" spans="1:14" ht="19.5" customHeight="1">
      <c r="A26" s="149">
        <v>20</v>
      </c>
      <c r="B26" s="106" t="str">
        <f t="shared" si="0"/>
        <v>160113031271105</v>
      </c>
      <c r="C26" s="106" t="str">
        <f>VLOOKUP(D26,'[1]QuyetdinhPCGD'!$B$6:$C$1358,2,0)</f>
        <v>1303127</v>
      </c>
      <c r="D26" s="129" t="s">
        <v>88</v>
      </c>
      <c r="E26" s="152" t="s">
        <v>140</v>
      </c>
      <c r="F26" s="151" t="s">
        <v>6</v>
      </c>
      <c r="G26" s="108" t="s">
        <v>552</v>
      </c>
      <c r="H26" s="151"/>
      <c r="I26" s="134" t="s">
        <v>563</v>
      </c>
      <c r="J26" s="151"/>
      <c r="K26" s="161" t="s">
        <v>608</v>
      </c>
      <c r="L26" s="153" t="s">
        <v>283</v>
      </c>
      <c r="M26" s="105" t="s">
        <v>401</v>
      </c>
      <c r="N26" s="104" t="s">
        <v>590</v>
      </c>
    </row>
    <row r="27" spans="1:14" s="9" customFormat="1" ht="19.5" customHeight="1">
      <c r="A27" s="149">
        <v>21</v>
      </c>
      <c r="B27" s="106" t="str">
        <f t="shared" si="0"/>
        <v>160113031271105</v>
      </c>
      <c r="C27" s="106" t="str">
        <f>VLOOKUP(D27,'[1]QuyetdinhPCGD'!$B$6:$C$1358,2,0)</f>
        <v>1303127</v>
      </c>
      <c r="D27" s="129" t="s">
        <v>88</v>
      </c>
      <c r="E27" s="152" t="s">
        <v>271</v>
      </c>
      <c r="F27" s="152" t="s">
        <v>5</v>
      </c>
      <c r="G27" s="108" t="s">
        <v>552</v>
      </c>
      <c r="H27" s="152"/>
      <c r="I27" s="134" t="s">
        <v>563</v>
      </c>
      <c r="J27" s="152"/>
      <c r="K27" s="162" t="s">
        <v>608</v>
      </c>
      <c r="L27" s="153" t="s">
        <v>283</v>
      </c>
      <c r="M27" s="105" t="s">
        <v>401</v>
      </c>
      <c r="N27" s="104" t="s">
        <v>590</v>
      </c>
    </row>
    <row r="28" spans="1:14" s="9" customFormat="1" ht="19.5" customHeight="1">
      <c r="A28" s="149">
        <v>22</v>
      </c>
      <c r="B28" s="106" t="str">
        <f t="shared" si="0"/>
        <v>160113031271106</v>
      </c>
      <c r="C28" s="106" t="str">
        <f>VLOOKUP(D28,'[1]QuyetdinhPCGD'!$B$6:$C$1358,2,0)</f>
        <v>1303127</v>
      </c>
      <c r="D28" s="129" t="s">
        <v>88</v>
      </c>
      <c r="E28" s="152" t="s">
        <v>86</v>
      </c>
      <c r="F28" s="151" t="s">
        <v>6</v>
      </c>
      <c r="G28" s="108" t="s">
        <v>552</v>
      </c>
      <c r="H28" s="151"/>
      <c r="I28" s="134" t="s">
        <v>563</v>
      </c>
      <c r="J28" s="151"/>
      <c r="K28" s="161" t="s">
        <v>609</v>
      </c>
      <c r="L28" s="153" t="s">
        <v>283</v>
      </c>
      <c r="M28" s="105" t="s">
        <v>401</v>
      </c>
      <c r="N28" s="104" t="s">
        <v>591</v>
      </c>
    </row>
    <row r="29" spans="1:14" s="9" customFormat="1" ht="19.5" customHeight="1">
      <c r="A29" s="149">
        <v>23</v>
      </c>
      <c r="B29" s="106" t="str">
        <f t="shared" si="0"/>
        <v>160113031271106</v>
      </c>
      <c r="C29" s="106" t="str">
        <f>VLOOKUP(D29,'[1]QuyetdinhPCGD'!$B$6:$C$1358,2,0)</f>
        <v>1303127</v>
      </c>
      <c r="D29" s="129" t="s">
        <v>88</v>
      </c>
      <c r="E29" s="152" t="s">
        <v>271</v>
      </c>
      <c r="F29" s="151" t="s">
        <v>7</v>
      </c>
      <c r="G29" s="108" t="s">
        <v>552</v>
      </c>
      <c r="H29" s="151"/>
      <c r="I29" s="134" t="s">
        <v>563</v>
      </c>
      <c r="J29" s="151"/>
      <c r="K29" s="161" t="s">
        <v>609</v>
      </c>
      <c r="L29" s="153" t="s">
        <v>283</v>
      </c>
      <c r="M29" s="105" t="s">
        <v>401</v>
      </c>
      <c r="N29" s="104" t="s">
        <v>591</v>
      </c>
    </row>
    <row r="30" spans="1:14" s="9" customFormat="1" ht="19.5" customHeight="1">
      <c r="A30" s="149">
        <v>24</v>
      </c>
      <c r="B30" s="106" t="str">
        <f t="shared" si="0"/>
        <v>160110031071103</v>
      </c>
      <c r="C30" s="106" t="str">
        <f>VLOOKUP(D30,'[1]QuyetdinhPCGD'!$B$6:$C$1358,2,0)</f>
        <v>1003107</v>
      </c>
      <c r="D30" s="129" t="s">
        <v>17</v>
      </c>
      <c r="E30" s="152" t="s">
        <v>271</v>
      </c>
      <c r="F30" s="151" t="s">
        <v>8</v>
      </c>
      <c r="G30" s="106" t="str">
        <f>VLOOKUP(I30,'Phan ca&amp; Ngay BDhoc'!$B$4:$I$101,8,0)</f>
        <v>C1-303</v>
      </c>
      <c r="H30" s="151"/>
      <c r="I30" s="134" t="s">
        <v>563</v>
      </c>
      <c r="J30" s="151"/>
      <c r="K30" s="161" t="s">
        <v>606</v>
      </c>
      <c r="L30" s="153" t="s">
        <v>283</v>
      </c>
      <c r="M30" s="104" t="s">
        <v>279</v>
      </c>
      <c r="N30" s="104">
        <v>0</v>
      </c>
    </row>
    <row r="31" spans="1:14" ht="19.5" customHeight="1">
      <c r="A31" s="149">
        <v>25</v>
      </c>
      <c r="B31" s="106" t="str">
        <f t="shared" si="0"/>
        <v>160109031111104</v>
      </c>
      <c r="C31" s="106" t="str">
        <f>VLOOKUP(D31,'[1]QuyetdinhPCGD'!$B$6:$C$1358,2,0)</f>
        <v>0903111</v>
      </c>
      <c r="D31" s="129" t="s">
        <v>603</v>
      </c>
      <c r="E31" s="150" t="s">
        <v>86</v>
      </c>
      <c r="F31" s="151" t="s">
        <v>10</v>
      </c>
      <c r="G31" s="106" t="s">
        <v>551</v>
      </c>
      <c r="H31" s="151"/>
      <c r="I31" s="159" t="s">
        <v>282</v>
      </c>
      <c r="J31" s="151"/>
      <c r="K31" s="161" t="s">
        <v>607</v>
      </c>
      <c r="L31" s="151"/>
      <c r="M31" s="104" t="s">
        <v>279</v>
      </c>
      <c r="N31" s="104">
        <v>0</v>
      </c>
    </row>
    <row r="32" spans="1:14" ht="18" customHeight="1">
      <c r="A32" s="149">
        <v>26</v>
      </c>
      <c r="B32" s="106" t="str">
        <f t="shared" si="0"/>
        <v>160103031381104</v>
      </c>
      <c r="C32" s="106" t="str">
        <f>VLOOKUP(D32,'[1]QuyetdinhPCGD'!$B$6:$C$1358,2,0)</f>
        <v>0303138</v>
      </c>
      <c r="D32" s="129" t="s">
        <v>81</v>
      </c>
      <c r="E32" s="152" t="s">
        <v>268</v>
      </c>
      <c r="F32" s="151" t="s">
        <v>9</v>
      </c>
      <c r="G32" s="106" t="str">
        <f>VLOOKUP(I32,'Phan ca&amp; Ngay BDhoc'!$B$4:$I$101,8,0)</f>
        <v>C1-303</v>
      </c>
      <c r="H32" s="151"/>
      <c r="I32" s="159" t="s">
        <v>282</v>
      </c>
      <c r="J32" s="151"/>
      <c r="K32" s="161" t="s">
        <v>607</v>
      </c>
      <c r="L32" s="151"/>
      <c r="M32" s="104" t="s">
        <v>279</v>
      </c>
      <c r="N32" s="104">
        <v>0</v>
      </c>
    </row>
    <row r="33" spans="1:14" ht="18" customHeight="1">
      <c r="A33" s="149">
        <v>27</v>
      </c>
      <c r="B33" s="106" t="str">
        <f t="shared" si="0"/>
        <v>160112031061104</v>
      </c>
      <c r="C33" s="106" t="str">
        <f>VLOOKUP(D33,'[1]QuyetdinhPCGD'!$B$6:$C$1358,2,0)</f>
        <v>1203106</v>
      </c>
      <c r="D33" s="129" t="s">
        <v>80</v>
      </c>
      <c r="E33" s="152" t="s">
        <v>270</v>
      </c>
      <c r="F33" s="151" t="s">
        <v>10</v>
      </c>
      <c r="G33" s="106" t="str">
        <f>VLOOKUP(I33,'Phan ca&amp; Ngay BDhoc'!$B$4:$I$101,8,0)</f>
        <v>C1-303</v>
      </c>
      <c r="H33" s="151"/>
      <c r="I33" s="159" t="s">
        <v>282</v>
      </c>
      <c r="J33" s="151"/>
      <c r="K33" s="162" t="s">
        <v>607</v>
      </c>
      <c r="L33" s="151"/>
      <c r="M33" s="104" t="s">
        <v>279</v>
      </c>
      <c r="N33" s="104">
        <v>0</v>
      </c>
    </row>
    <row r="34" spans="1:14" ht="19.5" customHeight="1">
      <c r="A34" s="149">
        <v>28</v>
      </c>
      <c r="B34" s="106" t="str">
        <f t="shared" si="0"/>
        <v>160113031271107</v>
      </c>
      <c r="C34" s="106" t="str">
        <f>VLOOKUP(D34,'[1]QuyetdinhPCGD'!$B$6:$C$1358,2,0)</f>
        <v>1303127</v>
      </c>
      <c r="D34" s="129" t="s">
        <v>88</v>
      </c>
      <c r="E34" s="152" t="s">
        <v>139</v>
      </c>
      <c r="F34" s="151" t="s">
        <v>6</v>
      </c>
      <c r="G34" s="108" t="s">
        <v>552</v>
      </c>
      <c r="H34" s="151"/>
      <c r="I34" s="159" t="s">
        <v>282</v>
      </c>
      <c r="J34" s="151"/>
      <c r="K34" s="161" t="s">
        <v>610</v>
      </c>
      <c r="L34" s="151"/>
      <c r="M34" s="105" t="s">
        <v>401</v>
      </c>
      <c r="N34" s="104" t="s">
        <v>315</v>
      </c>
    </row>
    <row r="35" spans="1:14" s="9" customFormat="1" ht="19.5" customHeight="1">
      <c r="A35" s="149">
        <v>29</v>
      </c>
      <c r="B35" s="106" t="str">
        <f t="shared" si="0"/>
        <v>160113031271107</v>
      </c>
      <c r="C35" s="106" t="str">
        <f>VLOOKUP(D35,'[1]QuyetdinhPCGD'!$B$6:$C$1358,2,0)</f>
        <v>1303127</v>
      </c>
      <c r="D35" s="129" t="s">
        <v>88</v>
      </c>
      <c r="E35" s="152" t="s">
        <v>268</v>
      </c>
      <c r="F35" s="152" t="s">
        <v>5</v>
      </c>
      <c r="G35" s="108" t="s">
        <v>552</v>
      </c>
      <c r="H35" s="152"/>
      <c r="I35" s="159" t="s">
        <v>282</v>
      </c>
      <c r="J35" s="152"/>
      <c r="K35" s="162" t="s">
        <v>610</v>
      </c>
      <c r="L35" s="152"/>
      <c r="M35" s="105" t="s">
        <v>401</v>
      </c>
      <c r="N35" s="104" t="s">
        <v>315</v>
      </c>
    </row>
    <row r="36" spans="1:14" s="9" customFormat="1" ht="19.5" customHeight="1">
      <c r="A36" s="149">
        <v>30</v>
      </c>
      <c r="B36" s="106" t="str">
        <f t="shared" si="0"/>
        <v>160113031271108</v>
      </c>
      <c r="C36" s="106" t="str">
        <f>VLOOKUP(D36,'[1]QuyetdinhPCGD'!$B$6:$C$1358,2,0)</f>
        <v>1303127</v>
      </c>
      <c r="D36" s="129" t="s">
        <v>88</v>
      </c>
      <c r="E36" s="152" t="s">
        <v>87</v>
      </c>
      <c r="F36" s="151" t="s">
        <v>6</v>
      </c>
      <c r="G36" s="108" t="s">
        <v>552</v>
      </c>
      <c r="H36" s="151"/>
      <c r="I36" s="159" t="s">
        <v>282</v>
      </c>
      <c r="J36" s="151"/>
      <c r="K36" s="161" t="s">
        <v>611</v>
      </c>
      <c r="L36" s="151"/>
      <c r="M36" s="105" t="s">
        <v>401</v>
      </c>
      <c r="N36" s="104" t="s">
        <v>316</v>
      </c>
    </row>
    <row r="37" spans="1:14" ht="18" customHeight="1">
      <c r="A37" s="149">
        <v>31</v>
      </c>
      <c r="B37" s="106" t="str">
        <f t="shared" si="0"/>
        <v>160113031271108</v>
      </c>
      <c r="C37" s="106" t="str">
        <f>VLOOKUP(D37,'[1]QuyetdinhPCGD'!$B$6:$C$1358,2,0)</f>
        <v>1303127</v>
      </c>
      <c r="D37" s="129" t="s">
        <v>88</v>
      </c>
      <c r="E37" s="152" t="s">
        <v>268</v>
      </c>
      <c r="F37" s="151" t="s">
        <v>7</v>
      </c>
      <c r="G37" s="108" t="s">
        <v>552</v>
      </c>
      <c r="H37" s="151"/>
      <c r="I37" s="159" t="s">
        <v>282</v>
      </c>
      <c r="J37" s="151"/>
      <c r="K37" s="161" t="s">
        <v>611</v>
      </c>
      <c r="L37" s="151"/>
      <c r="M37" s="105" t="s">
        <v>401</v>
      </c>
      <c r="N37" s="104" t="s">
        <v>316</v>
      </c>
    </row>
    <row r="38" spans="1:14" ht="19.5" customHeight="1">
      <c r="A38" s="149">
        <v>32</v>
      </c>
      <c r="B38" s="106" t="str">
        <f t="shared" si="0"/>
        <v>160110031071104</v>
      </c>
      <c r="C38" s="106" t="str">
        <f>VLOOKUP(D38,'[1]QuyetdinhPCGD'!$B$6:$C$1358,2,0)</f>
        <v>1003107</v>
      </c>
      <c r="D38" s="129" t="s">
        <v>17</v>
      </c>
      <c r="E38" s="152" t="s">
        <v>268</v>
      </c>
      <c r="F38" s="151" t="s">
        <v>8</v>
      </c>
      <c r="G38" s="106" t="str">
        <f>VLOOKUP(I38,'Phan ca&amp; Ngay BDhoc'!$B$4:$I$101,8,0)</f>
        <v>C1-303</v>
      </c>
      <c r="H38" s="151"/>
      <c r="I38" s="159" t="s">
        <v>282</v>
      </c>
      <c r="J38" s="151"/>
      <c r="K38" s="161" t="s">
        <v>607</v>
      </c>
      <c r="L38" s="151"/>
      <c r="M38" s="104" t="s">
        <v>279</v>
      </c>
      <c r="N38" s="104">
        <v>0</v>
      </c>
    </row>
    <row r="39" spans="1:14" ht="19.5" customHeight="1">
      <c r="A39" s="149">
        <v>33</v>
      </c>
      <c r="B39" s="106" t="str">
        <f t="shared" si="0"/>
        <v>160109031111105</v>
      </c>
      <c r="C39" s="106" t="str">
        <f>VLOOKUP(D39,'[1]QuyetdinhPCGD'!$B$6:$C$1358,2,0)</f>
        <v>0903111</v>
      </c>
      <c r="D39" s="129" t="s">
        <v>603</v>
      </c>
      <c r="E39" s="150" t="s">
        <v>86</v>
      </c>
      <c r="F39" s="151" t="s">
        <v>8</v>
      </c>
      <c r="G39" s="106" t="s">
        <v>551</v>
      </c>
      <c r="H39" s="151"/>
      <c r="I39" s="159" t="s">
        <v>94</v>
      </c>
      <c r="J39" s="151"/>
      <c r="K39" s="161" t="s">
        <v>608</v>
      </c>
      <c r="L39" s="151"/>
      <c r="M39" s="104" t="s">
        <v>279</v>
      </c>
      <c r="N39" s="104">
        <v>0</v>
      </c>
    </row>
    <row r="40" spans="1:14" ht="19.5" customHeight="1">
      <c r="A40" s="149">
        <v>34</v>
      </c>
      <c r="B40" s="106" t="str">
        <f t="shared" si="0"/>
        <v>160101031431101</v>
      </c>
      <c r="C40" s="106" t="str">
        <f>VLOOKUP(D40,'[1]QuyetdinhPCGD'!$B$6:$C$1358,2,0)</f>
        <v>0103143</v>
      </c>
      <c r="D40" s="129" t="s">
        <v>77</v>
      </c>
      <c r="E40" s="152" t="s">
        <v>139</v>
      </c>
      <c r="F40" s="151" t="s">
        <v>9</v>
      </c>
      <c r="G40" s="106" t="str">
        <f>VLOOKUP(I40,'Phan ca&amp; Ngay BDhoc'!$B$4:$I$101,8,0)</f>
        <v>C3-503</v>
      </c>
      <c r="H40" s="151"/>
      <c r="I40" s="159" t="s">
        <v>94</v>
      </c>
      <c r="J40" s="151"/>
      <c r="K40" s="161" t="s">
        <v>604</v>
      </c>
      <c r="L40" s="151"/>
      <c r="M40" s="104" t="s">
        <v>279</v>
      </c>
      <c r="N40" s="104">
        <v>0</v>
      </c>
    </row>
    <row r="41" spans="1:14" ht="19.5" customHeight="1">
      <c r="A41" s="149">
        <v>35</v>
      </c>
      <c r="B41" s="106" t="str">
        <f t="shared" si="0"/>
        <v>160113031271109</v>
      </c>
      <c r="C41" s="106" t="str">
        <f>VLOOKUP(D41,'[1]QuyetdinhPCGD'!$B$6:$C$1358,2,0)</f>
        <v>1303127</v>
      </c>
      <c r="D41" s="129" t="s">
        <v>88</v>
      </c>
      <c r="E41" s="152" t="s">
        <v>139</v>
      </c>
      <c r="F41" s="151" t="s">
        <v>6</v>
      </c>
      <c r="G41" s="106" t="str">
        <f>VLOOKUP(I41,'Phan ca&amp; Ngay BDhoc'!$B$4:$I$101,8,0)</f>
        <v>C3-503</v>
      </c>
      <c r="H41" s="151"/>
      <c r="I41" s="159" t="s">
        <v>94</v>
      </c>
      <c r="J41" s="151"/>
      <c r="K41" s="161" t="s">
        <v>612</v>
      </c>
      <c r="L41" s="151"/>
      <c r="M41" s="104" t="s">
        <v>279</v>
      </c>
      <c r="N41" s="104" t="s">
        <v>224</v>
      </c>
    </row>
    <row r="42" spans="1:14" ht="19.5" customHeight="1">
      <c r="A42" s="149">
        <v>36</v>
      </c>
      <c r="B42" s="106" t="str">
        <f t="shared" si="0"/>
        <v>160113031271109</v>
      </c>
      <c r="C42" s="106" t="str">
        <f>VLOOKUP(D42,'[1]QuyetdinhPCGD'!$B$6:$C$1358,2,0)</f>
        <v>1303127</v>
      </c>
      <c r="D42" s="129" t="s">
        <v>88</v>
      </c>
      <c r="E42" s="152" t="s">
        <v>268</v>
      </c>
      <c r="F42" s="152" t="s">
        <v>5</v>
      </c>
      <c r="G42" s="106" t="str">
        <f>VLOOKUP(I42,'Phan ca&amp; Ngay BDhoc'!$B$4:$I$101,8,0)</f>
        <v>C3-503</v>
      </c>
      <c r="H42" s="152"/>
      <c r="I42" s="159" t="s">
        <v>94</v>
      </c>
      <c r="J42" s="152"/>
      <c r="K42" s="162" t="s">
        <v>612</v>
      </c>
      <c r="L42" s="152"/>
      <c r="M42" s="104" t="s">
        <v>279</v>
      </c>
      <c r="N42" s="104" t="s">
        <v>224</v>
      </c>
    </row>
    <row r="43" spans="1:14" ht="19.5" customHeight="1">
      <c r="A43" s="149">
        <v>37</v>
      </c>
      <c r="B43" s="106" t="str">
        <f t="shared" si="0"/>
        <v>160113031271110</v>
      </c>
      <c r="C43" s="106" t="str">
        <f>VLOOKUP(D43,'[1]QuyetdinhPCGD'!$B$6:$C$1358,2,0)</f>
        <v>1303127</v>
      </c>
      <c r="D43" s="129" t="s">
        <v>88</v>
      </c>
      <c r="E43" s="152" t="s">
        <v>87</v>
      </c>
      <c r="F43" s="151" t="s">
        <v>6</v>
      </c>
      <c r="G43" s="106" t="str">
        <f>VLOOKUP(I43,'Phan ca&amp; Ngay BDhoc'!$B$4:$I$101,8,0)</f>
        <v>C3-503</v>
      </c>
      <c r="H43" s="151"/>
      <c r="I43" s="159" t="s">
        <v>94</v>
      </c>
      <c r="J43" s="151"/>
      <c r="K43" s="161" t="s">
        <v>613</v>
      </c>
      <c r="L43" s="151"/>
      <c r="M43" s="104" t="s">
        <v>279</v>
      </c>
      <c r="N43" s="104" t="s">
        <v>225</v>
      </c>
    </row>
    <row r="44" spans="1:14" ht="19.5" customHeight="1">
      <c r="A44" s="149">
        <v>38</v>
      </c>
      <c r="B44" s="106" t="str">
        <f t="shared" si="0"/>
        <v>160113031271110</v>
      </c>
      <c r="C44" s="106" t="str">
        <f>VLOOKUP(D44,'[1]QuyetdinhPCGD'!$B$6:$C$1358,2,0)</f>
        <v>1303127</v>
      </c>
      <c r="D44" s="129" t="s">
        <v>88</v>
      </c>
      <c r="E44" s="152" t="s">
        <v>268</v>
      </c>
      <c r="F44" s="151" t="s">
        <v>7</v>
      </c>
      <c r="G44" s="106" t="str">
        <f>VLOOKUP(I44,'Phan ca&amp; Ngay BDhoc'!$B$4:$I$101,8,0)</f>
        <v>C3-503</v>
      </c>
      <c r="H44" s="151"/>
      <c r="I44" s="159" t="s">
        <v>94</v>
      </c>
      <c r="J44" s="151"/>
      <c r="K44" s="161" t="s">
        <v>613</v>
      </c>
      <c r="L44" s="151"/>
      <c r="M44" s="104" t="s">
        <v>279</v>
      </c>
      <c r="N44" s="104" t="s">
        <v>225</v>
      </c>
    </row>
    <row r="45" spans="1:14" ht="19.5" customHeight="1">
      <c r="A45" s="149">
        <v>39</v>
      </c>
      <c r="B45" s="106" t="str">
        <f t="shared" si="0"/>
        <v>160110031071105</v>
      </c>
      <c r="C45" s="106" t="str">
        <f>VLOOKUP(D45,'[1]QuyetdinhPCGD'!$B$6:$C$1358,2,0)</f>
        <v>1003107</v>
      </c>
      <c r="D45" s="129" t="s">
        <v>17</v>
      </c>
      <c r="E45" s="152" t="s">
        <v>135</v>
      </c>
      <c r="F45" s="151" t="s">
        <v>9</v>
      </c>
      <c r="G45" s="106" t="str">
        <f>VLOOKUP(I45,'Phan ca&amp; Ngay BDhoc'!$B$4:$I$101,8,0)</f>
        <v>C3-503</v>
      </c>
      <c r="H45" s="151"/>
      <c r="I45" s="159" t="s">
        <v>94</v>
      </c>
      <c r="J45" s="151"/>
      <c r="K45" s="161" t="s">
        <v>608</v>
      </c>
      <c r="L45" s="151"/>
      <c r="M45" s="104" t="s">
        <v>279</v>
      </c>
      <c r="N45" s="104">
        <v>0</v>
      </c>
    </row>
    <row r="46" spans="1:14" s="9" customFormat="1" ht="19.5" customHeight="1">
      <c r="A46" s="149">
        <v>40</v>
      </c>
      <c r="B46" s="106" t="str">
        <f t="shared" si="0"/>
        <v>160110031101101</v>
      </c>
      <c r="C46" s="106" t="str">
        <f>VLOOKUP(D46,'[1]QuyetdinhPCGD'!$B$6:$C$1358,2,0)</f>
        <v>1003110</v>
      </c>
      <c r="D46" s="129" t="s">
        <v>79</v>
      </c>
      <c r="E46" s="152" t="s">
        <v>270</v>
      </c>
      <c r="F46" s="151" t="s">
        <v>8</v>
      </c>
      <c r="G46" s="106" t="str">
        <f>VLOOKUP(I46,'Phan ca&amp; Ngay BDhoc'!$B$4:$I$101,8,0)</f>
        <v>C3-503</v>
      </c>
      <c r="H46" s="151"/>
      <c r="I46" s="159" t="s">
        <v>94</v>
      </c>
      <c r="J46" s="151"/>
      <c r="K46" s="161" t="s">
        <v>604</v>
      </c>
      <c r="L46" s="151"/>
      <c r="M46" s="104" t="s">
        <v>279</v>
      </c>
      <c r="N46" s="104">
        <v>0</v>
      </c>
    </row>
    <row r="47" spans="1:14" s="9" customFormat="1" ht="18" customHeight="1">
      <c r="A47" s="149">
        <v>41</v>
      </c>
      <c r="B47" s="106" t="str">
        <f t="shared" si="0"/>
        <v>160109031111106</v>
      </c>
      <c r="C47" s="106" t="str">
        <f>VLOOKUP(D47,'[1]QuyetdinhPCGD'!$B$6:$C$1358,2,0)</f>
        <v>0903111</v>
      </c>
      <c r="D47" s="129" t="s">
        <v>603</v>
      </c>
      <c r="E47" s="150" t="s">
        <v>87</v>
      </c>
      <c r="F47" s="151" t="s">
        <v>8</v>
      </c>
      <c r="G47" s="106" t="s">
        <v>551</v>
      </c>
      <c r="H47" s="151"/>
      <c r="I47" s="159" t="s">
        <v>95</v>
      </c>
      <c r="J47" s="151"/>
      <c r="K47" s="161" t="s">
        <v>609</v>
      </c>
      <c r="L47" s="151"/>
      <c r="M47" s="104" t="s">
        <v>279</v>
      </c>
      <c r="N47" s="104">
        <v>0</v>
      </c>
    </row>
    <row r="48" spans="1:14" s="9" customFormat="1" ht="19.5" customHeight="1">
      <c r="A48" s="149">
        <v>42</v>
      </c>
      <c r="B48" s="106" t="str">
        <f t="shared" si="0"/>
        <v>160101031431102</v>
      </c>
      <c r="C48" s="106" t="str">
        <f>VLOOKUP(D48,'[1]QuyetdinhPCGD'!$B$6:$C$1358,2,0)</f>
        <v>0103143</v>
      </c>
      <c r="D48" s="129" t="s">
        <v>77</v>
      </c>
      <c r="E48" s="152" t="s">
        <v>140</v>
      </c>
      <c r="F48" s="151" t="s">
        <v>9</v>
      </c>
      <c r="G48" s="106" t="str">
        <f>VLOOKUP(I48,'Phan ca&amp; Ngay BDhoc'!$B$4:$I$101,8,0)</f>
        <v>C3-503</v>
      </c>
      <c r="H48" s="151"/>
      <c r="I48" s="159" t="s">
        <v>95</v>
      </c>
      <c r="J48" s="151"/>
      <c r="K48" s="161" t="s">
        <v>605</v>
      </c>
      <c r="L48" s="151"/>
      <c r="M48" s="104" t="s">
        <v>279</v>
      </c>
      <c r="N48" s="104">
        <v>0</v>
      </c>
    </row>
    <row r="49" spans="1:14" s="9" customFormat="1" ht="19.5" customHeight="1">
      <c r="A49" s="149">
        <v>43</v>
      </c>
      <c r="B49" s="106" t="str">
        <f t="shared" si="0"/>
        <v>160113031271111</v>
      </c>
      <c r="C49" s="106" t="str">
        <f>VLOOKUP(D49,'[1]QuyetdinhPCGD'!$B$6:$C$1358,2,0)</f>
        <v>1303127</v>
      </c>
      <c r="D49" s="129" t="s">
        <v>88</v>
      </c>
      <c r="E49" s="152" t="s">
        <v>140</v>
      </c>
      <c r="F49" s="151" t="s">
        <v>6</v>
      </c>
      <c r="G49" s="106" t="str">
        <f>VLOOKUP(I49,'Phan ca&amp; Ngay BDhoc'!$B$4:$I$101,8,0)</f>
        <v>C3-503</v>
      </c>
      <c r="H49" s="151"/>
      <c r="I49" s="159" t="s">
        <v>95</v>
      </c>
      <c r="J49" s="151"/>
      <c r="K49" s="161" t="s">
        <v>614</v>
      </c>
      <c r="L49" s="151"/>
      <c r="M49" s="104" t="s">
        <v>279</v>
      </c>
      <c r="N49" s="104" t="s">
        <v>226</v>
      </c>
    </row>
    <row r="50" spans="1:14" s="9" customFormat="1" ht="18" customHeight="1">
      <c r="A50" s="149">
        <v>44</v>
      </c>
      <c r="B50" s="106" t="str">
        <f t="shared" si="0"/>
        <v>160113031271111</v>
      </c>
      <c r="C50" s="106" t="str">
        <f>VLOOKUP(D50,'[1]QuyetdinhPCGD'!$B$6:$C$1358,2,0)</f>
        <v>1303127</v>
      </c>
      <c r="D50" s="129" t="s">
        <v>88</v>
      </c>
      <c r="E50" s="152" t="s">
        <v>271</v>
      </c>
      <c r="F50" s="152" t="s">
        <v>5</v>
      </c>
      <c r="G50" s="106" t="str">
        <f>VLOOKUP(I50,'Phan ca&amp; Ngay BDhoc'!$B$4:$I$101,8,0)</f>
        <v>C3-503</v>
      </c>
      <c r="H50" s="152"/>
      <c r="I50" s="159" t="s">
        <v>95</v>
      </c>
      <c r="J50" s="152"/>
      <c r="K50" s="162" t="s">
        <v>614</v>
      </c>
      <c r="L50" s="152"/>
      <c r="M50" s="104" t="s">
        <v>279</v>
      </c>
      <c r="N50" s="104" t="s">
        <v>226</v>
      </c>
    </row>
    <row r="51" spans="1:14" s="9" customFormat="1" ht="19.5" customHeight="1">
      <c r="A51" s="149">
        <v>45</v>
      </c>
      <c r="B51" s="106" t="str">
        <f t="shared" si="0"/>
        <v>160113031271112</v>
      </c>
      <c r="C51" s="106" t="str">
        <f>VLOOKUP(D51,'[1]QuyetdinhPCGD'!$B$6:$C$1358,2,0)</f>
        <v>1303127</v>
      </c>
      <c r="D51" s="129" t="s">
        <v>88</v>
      </c>
      <c r="E51" s="152" t="s">
        <v>86</v>
      </c>
      <c r="F51" s="151" t="s">
        <v>6</v>
      </c>
      <c r="G51" s="106" t="str">
        <f>VLOOKUP(I51,'Phan ca&amp; Ngay BDhoc'!$B$4:$I$101,8,0)</f>
        <v>C3-503</v>
      </c>
      <c r="H51" s="151"/>
      <c r="I51" s="159" t="s">
        <v>95</v>
      </c>
      <c r="J51" s="151"/>
      <c r="K51" s="161" t="s">
        <v>615</v>
      </c>
      <c r="L51" s="151"/>
      <c r="M51" s="104" t="s">
        <v>279</v>
      </c>
      <c r="N51" s="104" t="s">
        <v>418</v>
      </c>
    </row>
    <row r="52" spans="1:14" s="9" customFormat="1" ht="19.5" customHeight="1">
      <c r="A52" s="149">
        <v>46</v>
      </c>
      <c r="B52" s="106" t="str">
        <f t="shared" si="0"/>
        <v>160113031271112</v>
      </c>
      <c r="C52" s="106" t="str">
        <f>VLOOKUP(D52,'[1]QuyetdinhPCGD'!$B$6:$C$1358,2,0)</f>
        <v>1303127</v>
      </c>
      <c r="D52" s="129" t="s">
        <v>88</v>
      </c>
      <c r="E52" s="152" t="s">
        <v>271</v>
      </c>
      <c r="F52" s="151" t="s">
        <v>7</v>
      </c>
      <c r="G52" s="106" t="str">
        <f>VLOOKUP(I52,'Phan ca&amp; Ngay BDhoc'!$B$4:$I$101,8,0)</f>
        <v>C3-503</v>
      </c>
      <c r="H52" s="151"/>
      <c r="I52" s="159" t="s">
        <v>95</v>
      </c>
      <c r="J52" s="151"/>
      <c r="K52" s="161" t="s">
        <v>615</v>
      </c>
      <c r="L52" s="151"/>
      <c r="M52" s="104" t="s">
        <v>279</v>
      </c>
      <c r="N52" s="104" t="s">
        <v>418</v>
      </c>
    </row>
    <row r="53" spans="1:14" s="9" customFormat="1" ht="19.5" customHeight="1">
      <c r="A53" s="149">
        <v>47</v>
      </c>
      <c r="B53" s="106" t="str">
        <f t="shared" si="0"/>
        <v>160110031071106</v>
      </c>
      <c r="C53" s="106" t="str">
        <f>VLOOKUP(D53,'[1]QuyetdinhPCGD'!$B$6:$C$1358,2,0)</f>
        <v>1003107</v>
      </c>
      <c r="D53" s="129" t="s">
        <v>17</v>
      </c>
      <c r="E53" s="152" t="s">
        <v>136</v>
      </c>
      <c r="F53" s="151" t="s">
        <v>9</v>
      </c>
      <c r="G53" s="106" t="str">
        <f>VLOOKUP(I53,'Phan ca&amp; Ngay BDhoc'!$B$4:$I$101,8,0)</f>
        <v>C3-503</v>
      </c>
      <c r="H53" s="151"/>
      <c r="I53" s="159" t="s">
        <v>95</v>
      </c>
      <c r="J53" s="151"/>
      <c r="K53" s="161" t="s">
        <v>609</v>
      </c>
      <c r="L53" s="151"/>
      <c r="M53" s="104" t="s">
        <v>279</v>
      </c>
      <c r="N53" s="104">
        <v>0</v>
      </c>
    </row>
    <row r="54" spans="1:14" s="9" customFormat="1" ht="19.5" customHeight="1">
      <c r="A54" s="149">
        <v>48</v>
      </c>
      <c r="B54" s="106" t="str">
        <f t="shared" si="0"/>
        <v>160110031101102</v>
      </c>
      <c r="C54" s="106" t="str">
        <f>VLOOKUP(D54,'[1]QuyetdinhPCGD'!$B$6:$C$1358,2,0)</f>
        <v>1003110</v>
      </c>
      <c r="D54" s="129" t="s">
        <v>79</v>
      </c>
      <c r="E54" s="152" t="s">
        <v>274</v>
      </c>
      <c r="F54" s="151" t="s">
        <v>8</v>
      </c>
      <c r="G54" s="106" t="str">
        <f>VLOOKUP(I54,'Phan ca&amp; Ngay BDhoc'!$B$4:$I$101,8,0)</f>
        <v>C3-503</v>
      </c>
      <c r="H54" s="151"/>
      <c r="I54" s="159" t="s">
        <v>95</v>
      </c>
      <c r="J54" s="151"/>
      <c r="K54" s="161" t="s">
        <v>605</v>
      </c>
      <c r="L54" s="151"/>
      <c r="M54" s="104" t="s">
        <v>279</v>
      </c>
      <c r="N54" s="104">
        <v>0</v>
      </c>
    </row>
    <row r="55" spans="1:14" s="9" customFormat="1" ht="18" customHeight="1">
      <c r="A55" s="149">
        <v>49</v>
      </c>
      <c r="B55" s="106" t="str">
        <f t="shared" si="0"/>
        <v>160109031111107</v>
      </c>
      <c r="C55" s="106" t="str">
        <f>VLOOKUP(D55,'[1]QuyetdinhPCGD'!$B$6:$C$1358,2,0)</f>
        <v>0903111</v>
      </c>
      <c r="D55" s="129" t="s">
        <v>603</v>
      </c>
      <c r="E55" s="150" t="s">
        <v>308</v>
      </c>
      <c r="F55" s="151" t="s">
        <v>7</v>
      </c>
      <c r="G55" s="106" t="s">
        <v>14</v>
      </c>
      <c r="H55" s="151"/>
      <c r="I55" s="159" t="s">
        <v>99</v>
      </c>
      <c r="J55" s="151"/>
      <c r="K55" s="161" t="s">
        <v>610</v>
      </c>
      <c r="L55" s="151"/>
      <c r="M55" s="104" t="s">
        <v>279</v>
      </c>
      <c r="N55" s="104">
        <v>0</v>
      </c>
    </row>
    <row r="56" spans="1:14" s="9" customFormat="1" ht="19.5" customHeight="1">
      <c r="A56" s="149">
        <v>50</v>
      </c>
      <c r="B56" s="106" t="str">
        <f t="shared" si="0"/>
        <v>160113031821101</v>
      </c>
      <c r="C56" s="106" t="str">
        <f>VLOOKUP(D56,'[1]QuyetdinhPCGD'!$B$6:$C$1358,2,0)</f>
        <v>1303182</v>
      </c>
      <c r="D56" s="44" t="s">
        <v>498</v>
      </c>
      <c r="E56" s="152" t="s">
        <v>309</v>
      </c>
      <c r="F56" s="151" t="s">
        <v>9</v>
      </c>
      <c r="G56" s="107" t="s">
        <v>549</v>
      </c>
      <c r="H56" s="151"/>
      <c r="I56" s="159" t="s">
        <v>99</v>
      </c>
      <c r="J56" s="151"/>
      <c r="K56" s="161" t="s">
        <v>604</v>
      </c>
      <c r="L56" s="151"/>
      <c r="M56" s="103" t="s">
        <v>429</v>
      </c>
      <c r="N56" s="104" t="s">
        <v>258</v>
      </c>
    </row>
    <row r="57" spans="1:14" s="9" customFormat="1" ht="19.5" customHeight="1">
      <c r="A57" s="149">
        <v>51</v>
      </c>
      <c r="B57" s="106" t="str">
        <f t="shared" si="0"/>
        <v>160113031821101</v>
      </c>
      <c r="C57" s="106" t="str">
        <f>VLOOKUP(D57,'[1]QuyetdinhPCGD'!$B$6:$C$1358,2,0)</f>
        <v>1303182</v>
      </c>
      <c r="D57" s="44" t="s">
        <v>498</v>
      </c>
      <c r="E57" s="152" t="s">
        <v>309</v>
      </c>
      <c r="F57" s="151" t="s">
        <v>10</v>
      </c>
      <c r="G57" s="107" t="s">
        <v>549</v>
      </c>
      <c r="H57" s="151"/>
      <c r="I57" s="159" t="s">
        <v>99</v>
      </c>
      <c r="J57" s="151"/>
      <c r="K57" s="161" t="s">
        <v>604</v>
      </c>
      <c r="L57" s="151"/>
      <c r="M57" s="103" t="s">
        <v>429</v>
      </c>
      <c r="N57" s="104" t="s">
        <v>258</v>
      </c>
    </row>
    <row r="58" spans="1:14" s="9" customFormat="1" ht="18" customHeight="1">
      <c r="A58" s="149">
        <v>52</v>
      </c>
      <c r="B58" s="106" t="str">
        <f t="shared" si="0"/>
        <v>160113031821102</v>
      </c>
      <c r="C58" s="106" t="str">
        <f>VLOOKUP(D58,'[1]QuyetdinhPCGD'!$B$6:$C$1358,2,0)</f>
        <v>1303182</v>
      </c>
      <c r="D58" s="44" t="s">
        <v>498</v>
      </c>
      <c r="E58" s="152" t="s">
        <v>310</v>
      </c>
      <c r="F58" s="151" t="s">
        <v>9</v>
      </c>
      <c r="G58" s="107" t="s">
        <v>549</v>
      </c>
      <c r="H58" s="151"/>
      <c r="I58" s="159" t="s">
        <v>99</v>
      </c>
      <c r="J58" s="151"/>
      <c r="K58" s="161" t="s">
        <v>605</v>
      </c>
      <c r="L58" s="151"/>
      <c r="M58" s="103" t="s">
        <v>429</v>
      </c>
      <c r="N58" s="104" t="s">
        <v>259</v>
      </c>
    </row>
    <row r="59" spans="1:14" s="9" customFormat="1" ht="19.5" customHeight="1">
      <c r="A59" s="149">
        <v>53</v>
      </c>
      <c r="B59" s="106" t="str">
        <f t="shared" si="0"/>
        <v>160113031821102</v>
      </c>
      <c r="C59" s="106" t="str">
        <f>VLOOKUP(D59,'[1]QuyetdinhPCGD'!$B$6:$C$1358,2,0)</f>
        <v>1303182</v>
      </c>
      <c r="D59" s="44" t="s">
        <v>498</v>
      </c>
      <c r="E59" s="152" t="s">
        <v>310</v>
      </c>
      <c r="F59" s="151" t="s">
        <v>10</v>
      </c>
      <c r="G59" s="107" t="s">
        <v>549</v>
      </c>
      <c r="H59" s="151"/>
      <c r="I59" s="159" t="s">
        <v>99</v>
      </c>
      <c r="J59" s="151"/>
      <c r="K59" s="161" t="s">
        <v>605</v>
      </c>
      <c r="L59" s="151"/>
      <c r="M59" s="103" t="s">
        <v>429</v>
      </c>
      <c r="N59" s="104" t="s">
        <v>259</v>
      </c>
    </row>
    <row r="60" spans="1:14" s="9" customFormat="1" ht="19.5" customHeight="1">
      <c r="A60" s="149">
        <v>54</v>
      </c>
      <c r="B60" s="106" t="str">
        <f t="shared" si="0"/>
        <v>160113031821103</v>
      </c>
      <c r="C60" s="106" t="str">
        <f>VLOOKUP(D60,'[1]QuyetdinhPCGD'!$B$6:$C$1358,2,0)</f>
        <v>1303182</v>
      </c>
      <c r="D60" s="44" t="s">
        <v>498</v>
      </c>
      <c r="E60" s="152" t="s">
        <v>310</v>
      </c>
      <c r="F60" s="151" t="s">
        <v>10</v>
      </c>
      <c r="G60" s="107" t="s">
        <v>549</v>
      </c>
      <c r="H60" s="151"/>
      <c r="I60" s="159" t="s">
        <v>99</v>
      </c>
      <c r="J60" s="151"/>
      <c r="K60" s="161" t="s">
        <v>606</v>
      </c>
      <c r="L60" s="151"/>
      <c r="M60" s="103" t="s">
        <v>429</v>
      </c>
      <c r="N60" s="104" t="s">
        <v>499</v>
      </c>
    </row>
    <row r="61" spans="1:14" s="9" customFormat="1" ht="19.5" customHeight="1">
      <c r="A61" s="149">
        <v>55</v>
      </c>
      <c r="B61" s="106" t="str">
        <f t="shared" si="0"/>
        <v>160113031821103</v>
      </c>
      <c r="C61" s="106" t="str">
        <f>VLOOKUP(D61,'[1]QuyetdinhPCGD'!$B$6:$C$1358,2,0)</f>
        <v>1303182</v>
      </c>
      <c r="D61" s="44" t="s">
        <v>498</v>
      </c>
      <c r="E61" s="152" t="s">
        <v>269</v>
      </c>
      <c r="F61" s="151" t="s">
        <v>9</v>
      </c>
      <c r="G61" s="107" t="s">
        <v>549</v>
      </c>
      <c r="H61" s="151"/>
      <c r="I61" s="159" t="s">
        <v>99</v>
      </c>
      <c r="J61" s="151"/>
      <c r="K61" s="161" t="s">
        <v>606</v>
      </c>
      <c r="L61" s="151"/>
      <c r="M61" s="103" t="s">
        <v>429</v>
      </c>
      <c r="N61" s="104" t="s">
        <v>499</v>
      </c>
    </row>
    <row r="62" spans="1:14" s="9" customFormat="1" ht="19.5" customHeight="1">
      <c r="A62" s="149">
        <v>56</v>
      </c>
      <c r="B62" s="106" t="str">
        <f t="shared" si="0"/>
        <v>160110031071107</v>
      </c>
      <c r="C62" s="106" t="str">
        <f>VLOOKUP(D62,'[1]QuyetdinhPCGD'!$B$6:$C$1358,2,0)</f>
        <v>1003107</v>
      </c>
      <c r="D62" s="129" t="s">
        <v>17</v>
      </c>
      <c r="E62" s="152" t="s">
        <v>19</v>
      </c>
      <c r="F62" s="151" t="s">
        <v>7</v>
      </c>
      <c r="G62" s="106" t="str">
        <f>VLOOKUP(I62,'Phan ca&amp; Ngay BDhoc'!$B$4:$I$101,8,0)</f>
        <v>B3-503</v>
      </c>
      <c r="H62" s="151"/>
      <c r="I62" s="159" t="s">
        <v>99</v>
      </c>
      <c r="J62" s="151"/>
      <c r="K62" s="161" t="s">
        <v>610</v>
      </c>
      <c r="L62" s="151"/>
      <c r="M62" s="104" t="s">
        <v>279</v>
      </c>
      <c r="N62" s="104">
        <v>0</v>
      </c>
    </row>
    <row r="63" spans="1:14" s="9" customFormat="1" ht="19.5" customHeight="1">
      <c r="A63" s="149">
        <v>57</v>
      </c>
      <c r="B63" s="106" t="str">
        <f t="shared" si="0"/>
        <v>160104031401101</v>
      </c>
      <c r="C63" s="106" t="str">
        <f>VLOOKUP(D63,'[1]QuyetdinhPCGD'!$B$6:$C$1358,2,0)</f>
        <v>0403140</v>
      </c>
      <c r="D63" s="129" t="s">
        <v>132</v>
      </c>
      <c r="E63" s="150" t="s">
        <v>559</v>
      </c>
      <c r="F63" s="151" t="s">
        <v>8</v>
      </c>
      <c r="G63" s="106" t="str">
        <f>VLOOKUP(I63,'Phan ca&amp; Ngay BDhoc'!$B$4:$I$101,8,0)</f>
        <v>B3-503</v>
      </c>
      <c r="H63" s="151"/>
      <c r="I63" s="159" t="s">
        <v>99</v>
      </c>
      <c r="J63" s="154" t="s">
        <v>560</v>
      </c>
      <c r="K63" s="161" t="s">
        <v>604</v>
      </c>
      <c r="L63" s="151"/>
      <c r="M63" s="104" t="s">
        <v>279</v>
      </c>
      <c r="N63" s="104">
        <v>0</v>
      </c>
    </row>
    <row r="64" spans="1:14" s="9" customFormat="1" ht="19.5" customHeight="1">
      <c r="A64" s="149">
        <v>58</v>
      </c>
      <c r="B64" s="106" t="str">
        <f t="shared" si="0"/>
        <v>160110031101103</v>
      </c>
      <c r="C64" s="106" t="str">
        <f>VLOOKUP(D64,'[1]QuyetdinhPCGD'!$B$6:$C$1358,2,0)</f>
        <v>1003110</v>
      </c>
      <c r="D64" s="129" t="s">
        <v>79</v>
      </c>
      <c r="E64" s="152" t="s">
        <v>84</v>
      </c>
      <c r="F64" s="151" t="s">
        <v>6</v>
      </c>
      <c r="G64" s="106" t="str">
        <f>VLOOKUP(I64,'Phan ca&amp; Ngay BDhoc'!$B$4:$I$101,8,0)</f>
        <v>B3-503</v>
      </c>
      <c r="H64" s="151"/>
      <c r="I64" s="159" t="s">
        <v>99</v>
      </c>
      <c r="J64" s="151"/>
      <c r="K64" s="161" t="s">
        <v>606</v>
      </c>
      <c r="L64" s="151"/>
      <c r="M64" s="104" t="s">
        <v>279</v>
      </c>
      <c r="N64" s="104">
        <v>0</v>
      </c>
    </row>
    <row r="65" spans="1:14" s="9" customFormat="1" ht="19.5" customHeight="1">
      <c r="A65" s="149">
        <v>59</v>
      </c>
      <c r="B65" s="106" t="str">
        <f t="shared" si="0"/>
        <v>160101031761101</v>
      </c>
      <c r="C65" s="106" t="str">
        <f>VLOOKUP(D65,'[1]QuyetdinhPCGD'!$B$6:$C$1358,2,0)</f>
        <v>0103176</v>
      </c>
      <c r="D65" s="129" t="s">
        <v>83</v>
      </c>
      <c r="E65" s="152" t="s">
        <v>135</v>
      </c>
      <c r="F65" s="151" t="s">
        <v>7</v>
      </c>
      <c r="G65" s="106" t="str">
        <f>VLOOKUP(I65,'Phan ca&amp; Ngay BDhoc'!$B$4:$I$101,8,0)</f>
        <v>B3-503</v>
      </c>
      <c r="H65" s="151"/>
      <c r="I65" s="159" t="s">
        <v>99</v>
      </c>
      <c r="J65" s="151"/>
      <c r="K65" s="161" t="s">
        <v>604</v>
      </c>
      <c r="L65" s="151"/>
      <c r="M65" s="104" t="s">
        <v>279</v>
      </c>
      <c r="N65" s="104">
        <v>0</v>
      </c>
    </row>
    <row r="66" spans="1:14" s="9" customFormat="1" ht="18" customHeight="1">
      <c r="A66" s="149">
        <v>60</v>
      </c>
      <c r="B66" s="106" t="str">
        <f t="shared" si="0"/>
        <v>160109031111108</v>
      </c>
      <c r="C66" s="106" t="str">
        <f>VLOOKUP(D66,'[1]QuyetdinhPCGD'!$B$6:$C$1358,2,0)</f>
        <v>0903111</v>
      </c>
      <c r="D66" s="129" t="s">
        <v>603</v>
      </c>
      <c r="E66" s="150" t="s">
        <v>309</v>
      </c>
      <c r="F66" s="151" t="s">
        <v>7</v>
      </c>
      <c r="G66" s="106" t="s">
        <v>14</v>
      </c>
      <c r="H66" s="151"/>
      <c r="I66" s="160" t="s">
        <v>100</v>
      </c>
      <c r="J66" s="151"/>
      <c r="K66" s="161" t="s">
        <v>611</v>
      </c>
      <c r="L66" s="151"/>
      <c r="M66" s="104" t="s">
        <v>279</v>
      </c>
      <c r="N66" s="104">
        <v>0</v>
      </c>
    </row>
    <row r="67" spans="1:14" s="9" customFormat="1" ht="19.5" customHeight="1">
      <c r="A67" s="149">
        <v>61</v>
      </c>
      <c r="B67" s="106" t="str">
        <f t="shared" si="0"/>
        <v>160113031821104</v>
      </c>
      <c r="C67" s="106" t="str">
        <f>VLOOKUP(D67,'[1]QuyetdinhPCGD'!$B$6:$C$1358,2,0)</f>
        <v>1303182</v>
      </c>
      <c r="D67" s="44" t="s">
        <v>498</v>
      </c>
      <c r="E67" s="152" t="s">
        <v>403</v>
      </c>
      <c r="F67" s="151" t="s">
        <v>9</v>
      </c>
      <c r="G67" s="107" t="s">
        <v>549</v>
      </c>
      <c r="H67" s="151"/>
      <c r="I67" s="160" t="s">
        <v>100</v>
      </c>
      <c r="J67" s="151"/>
      <c r="K67" s="161" t="s">
        <v>607</v>
      </c>
      <c r="L67" s="151"/>
      <c r="M67" s="103" t="s">
        <v>429</v>
      </c>
      <c r="N67" s="104" t="s">
        <v>260</v>
      </c>
    </row>
    <row r="68" spans="1:14" s="9" customFormat="1" ht="19.5" customHeight="1">
      <c r="A68" s="149">
        <v>62</v>
      </c>
      <c r="B68" s="106" t="str">
        <f t="shared" si="0"/>
        <v>160113031821104</v>
      </c>
      <c r="C68" s="106" t="str">
        <f>VLOOKUP(D68,'[1]QuyetdinhPCGD'!$B$6:$C$1358,2,0)</f>
        <v>1303182</v>
      </c>
      <c r="D68" s="44" t="s">
        <v>498</v>
      </c>
      <c r="E68" s="152" t="s">
        <v>403</v>
      </c>
      <c r="F68" s="151" t="s">
        <v>10</v>
      </c>
      <c r="G68" s="107" t="s">
        <v>549</v>
      </c>
      <c r="H68" s="151"/>
      <c r="I68" s="160" t="s">
        <v>100</v>
      </c>
      <c r="J68" s="151"/>
      <c r="K68" s="161" t="s">
        <v>607</v>
      </c>
      <c r="L68" s="151"/>
      <c r="M68" s="103" t="s">
        <v>429</v>
      </c>
      <c r="N68" s="104" t="s">
        <v>260</v>
      </c>
    </row>
    <row r="69" spans="1:14" s="9" customFormat="1" ht="19.5" customHeight="1">
      <c r="A69" s="149">
        <v>63</v>
      </c>
      <c r="B69" s="106" t="str">
        <f t="shared" si="0"/>
        <v>160113031821105</v>
      </c>
      <c r="C69" s="106" t="str">
        <f>VLOOKUP(D69,'[1]QuyetdinhPCGD'!$B$6:$C$1358,2,0)</f>
        <v>1303182</v>
      </c>
      <c r="D69" s="44" t="s">
        <v>498</v>
      </c>
      <c r="E69" s="152" t="s">
        <v>308</v>
      </c>
      <c r="F69" s="151" t="s">
        <v>9</v>
      </c>
      <c r="G69" s="107" t="s">
        <v>549</v>
      </c>
      <c r="H69" s="151"/>
      <c r="I69" s="160" t="s">
        <v>100</v>
      </c>
      <c r="J69" s="151"/>
      <c r="K69" s="161" t="s">
        <v>608</v>
      </c>
      <c r="L69" s="151"/>
      <c r="M69" s="103" t="s">
        <v>429</v>
      </c>
      <c r="N69" s="104" t="s">
        <v>261</v>
      </c>
    </row>
    <row r="70" spans="1:14" s="9" customFormat="1" ht="19.5" customHeight="1">
      <c r="A70" s="149">
        <v>64</v>
      </c>
      <c r="B70" s="106" t="str">
        <f t="shared" si="0"/>
        <v>160113031821105</v>
      </c>
      <c r="C70" s="106" t="str">
        <f>VLOOKUP(D70,'[1]QuyetdinhPCGD'!$B$6:$C$1358,2,0)</f>
        <v>1303182</v>
      </c>
      <c r="D70" s="44" t="s">
        <v>498</v>
      </c>
      <c r="E70" s="152" t="s">
        <v>308</v>
      </c>
      <c r="F70" s="151" t="s">
        <v>10</v>
      </c>
      <c r="G70" s="107" t="s">
        <v>549</v>
      </c>
      <c r="H70" s="151"/>
      <c r="I70" s="160" t="s">
        <v>100</v>
      </c>
      <c r="J70" s="151"/>
      <c r="K70" s="161" t="s">
        <v>608</v>
      </c>
      <c r="L70" s="151"/>
      <c r="M70" s="103" t="s">
        <v>429</v>
      </c>
      <c r="N70" s="104" t="s">
        <v>261</v>
      </c>
    </row>
    <row r="71" spans="1:14" s="9" customFormat="1" ht="19.5" customHeight="1">
      <c r="A71" s="149">
        <v>65</v>
      </c>
      <c r="B71" s="106" t="str">
        <f aca="true" t="shared" si="1" ref="B71:B134">CONCATENATE("1601",C71,"11",K71)</f>
        <v>160113031821106</v>
      </c>
      <c r="C71" s="106" t="str">
        <f>VLOOKUP(D71,'[1]QuyetdinhPCGD'!$B$6:$C$1358,2,0)</f>
        <v>1303182</v>
      </c>
      <c r="D71" s="44" t="s">
        <v>498</v>
      </c>
      <c r="E71" s="152" t="s">
        <v>273</v>
      </c>
      <c r="F71" s="151" t="s">
        <v>9</v>
      </c>
      <c r="G71" s="107" t="s">
        <v>549</v>
      </c>
      <c r="H71" s="151"/>
      <c r="I71" s="160" t="s">
        <v>100</v>
      </c>
      <c r="J71" s="151"/>
      <c r="K71" s="161" t="s">
        <v>609</v>
      </c>
      <c r="L71" s="151"/>
      <c r="M71" s="103" t="s">
        <v>429</v>
      </c>
      <c r="N71" s="104" t="s">
        <v>500</v>
      </c>
    </row>
    <row r="72" spans="1:14" s="9" customFormat="1" ht="19.5" customHeight="1">
      <c r="A72" s="149">
        <v>66</v>
      </c>
      <c r="B72" s="106" t="str">
        <f t="shared" si="1"/>
        <v>160113031821106</v>
      </c>
      <c r="C72" s="106" t="str">
        <f>VLOOKUP(D72,'[1]QuyetdinhPCGD'!$B$6:$C$1358,2,0)</f>
        <v>1303182</v>
      </c>
      <c r="D72" s="44" t="s">
        <v>498</v>
      </c>
      <c r="E72" s="152" t="s">
        <v>273</v>
      </c>
      <c r="F72" s="151" t="s">
        <v>10</v>
      </c>
      <c r="G72" s="107" t="s">
        <v>549</v>
      </c>
      <c r="H72" s="151"/>
      <c r="I72" s="160" t="s">
        <v>100</v>
      </c>
      <c r="J72" s="151"/>
      <c r="K72" s="161" t="s">
        <v>609</v>
      </c>
      <c r="L72" s="151"/>
      <c r="M72" s="103" t="s">
        <v>429</v>
      </c>
      <c r="N72" s="104" t="s">
        <v>500</v>
      </c>
    </row>
    <row r="73" spans="1:14" s="9" customFormat="1" ht="18.75" customHeight="1">
      <c r="A73" s="149">
        <v>67</v>
      </c>
      <c r="B73" s="106" t="str">
        <f t="shared" si="1"/>
        <v>160110031071108</v>
      </c>
      <c r="C73" s="106" t="str">
        <f>VLOOKUP(D73,'[1]QuyetdinhPCGD'!$B$6:$C$1358,2,0)</f>
        <v>1003107</v>
      </c>
      <c r="D73" s="129" t="s">
        <v>17</v>
      </c>
      <c r="E73" s="152" t="s">
        <v>18</v>
      </c>
      <c r="F73" s="151" t="s">
        <v>7</v>
      </c>
      <c r="G73" s="106" t="str">
        <f>VLOOKUP(I73,'Phan ca&amp; Ngay BDhoc'!$B$4:$I$101,8,0)</f>
        <v>B3-503</v>
      </c>
      <c r="H73" s="151"/>
      <c r="I73" s="160" t="s">
        <v>100</v>
      </c>
      <c r="J73" s="151"/>
      <c r="K73" s="161" t="s">
        <v>611</v>
      </c>
      <c r="L73" s="151"/>
      <c r="M73" s="104" t="s">
        <v>279</v>
      </c>
      <c r="N73" s="104">
        <v>0</v>
      </c>
    </row>
    <row r="74" spans="1:14" s="9" customFormat="1" ht="18.75" customHeight="1">
      <c r="A74" s="149">
        <v>68</v>
      </c>
      <c r="B74" s="106" t="str">
        <f t="shared" si="1"/>
        <v>160104031401102</v>
      </c>
      <c r="C74" s="106" t="str">
        <f>VLOOKUP(D74,'[1]QuyetdinhPCGD'!$B$6:$C$1358,2,0)</f>
        <v>0403140</v>
      </c>
      <c r="D74" s="129" t="s">
        <v>132</v>
      </c>
      <c r="E74" s="152" t="s">
        <v>18</v>
      </c>
      <c r="F74" s="151" t="s">
        <v>8</v>
      </c>
      <c r="G74" s="106" t="str">
        <f>VLOOKUP(I74,'Phan ca&amp; Ngay BDhoc'!$B$4:$I$101,8,0)</f>
        <v>B3-503</v>
      </c>
      <c r="H74" s="151"/>
      <c r="I74" s="160" t="s">
        <v>100</v>
      </c>
      <c r="J74" s="151"/>
      <c r="K74" s="161" t="s">
        <v>605</v>
      </c>
      <c r="L74" s="151"/>
      <c r="M74" s="104" t="s">
        <v>279</v>
      </c>
      <c r="N74" s="104">
        <v>0</v>
      </c>
    </row>
    <row r="75" spans="1:14" s="9" customFormat="1" ht="18.75" customHeight="1">
      <c r="A75" s="149">
        <v>69</v>
      </c>
      <c r="B75" s="106" t="str">
        <f t="shared" si="1"/>
        <v>160110031101104</v>
      </c>
      <c r="C75" s="106" t="str">
        <f>VLOOKUP(D75,'[1]QuyetdinhPCGD'!$B$6:$C$1358,2,0)</f>
        <v>1003110</v>
      </c>
      <c r="D75" s="129" t="s">
        <v>79</v>
      </c>
      <c r="E75" s="152" t="s">
        <v>20</v>
      </c>
      <c r="F75" s="151" t="s">
        <v>6</v>
      </c>
      <c r="G75" s="106" t="str">
        <f>VLOOKUP(I75,'Phan ca&amp; Ngay BDhoc'!$B$4:$I$101,8,0)</f>
        <v>B3-503</v>
      </c>
      <c r="H75" s="151"/>
      <c r="I75" s="160" t="s">
        <v>100</v>
      </c>
      <c r="J75" s="151"/>
      <c r="K75" s="161" t="s">
        <v>607</v>
      </c>
      <c r="L75" s="151"/>
      <c r="M75" s="104" t="s">
        <v>279</v>
      </c>
      <c r="N75" s="104">
        <v>0</v>
      </c>
    </row>
    <row r="76" spans="1:14" s="9" customFormat="1" ht="18.75" customHeight="1">
      <c r="A76" s="149">
        <v>70</v>
      </c>
      <c r="B76" s="106" t="str">
        <f t="shared" si="1"/>
        <v>160101031761102</v>
      </c>
      <c r="C76" s="106" t="str">
        <f>VLOOKUP(D76,'[1]QuyetdinhPCGD'!$B$6:$C$1358,2,0)</f>
        <v>0103176</v>
      </c>
      <c r="D76" s="129" t="s">
        <v>83</v>
      </c>
      <c r="E76" s="152" t="s">
        <v>136</v>
      </c>
      <c r="F76" s="151" t="s">
        <v>7</v>
      </c>
      <c r="G76" s="106" t="str">
        <f>VLOOKUP(I76,'Phan ca&amp; Ngay BDhoc'!$B$4:$I$101,8,0)</f>
        <v>B3-503</v>
      </c>
      <c r="H76" s="151"/>
      <c r="I76" s="160" t="s">
        <v>100</v>
      </c>
      <c r="J76" s="151"/>
      <c r="K76" s="161" t="s">
        <v>605</v>
      </c>
      <c r="L76" s="151"/>
      <c r="M76" s="104" t="s">
        <v>279</v>
      </c>
      <c r="N76" s="104">
        <v>0</v>
      </c>
    </row>
    <row r="77" spans="1:14" s="9" customFormat="1" ht="18.75" customHeight="1">
      <c r="A77" s="149">
        <v>71</v>
      </c>
      <c r="B77" s="106" t="str">
        <f t="shared" si="1"/>
        <v>160109031111109</v>
      </c>
      <c r="C77" s="106" t="str">
        <f>VLOOKUP(D77,'[1]QuyetdinhPCGD'!$B$6:$C$1358,2,0)</f>
        <v>0903111</v>
      </c>
      <c r="D77" s="129" t="s">
        <v>603</v>
      </c>
      <c r="E77" s="150" t="s">
        <v>273</v>
      </c>
      <c r="F77" s="151" t="s">
        <v>7</v>
      </c>
      <c r="G77" s="106" t="s">
        <v>14</v>
      </c>
      <c r="H77" s="151"/>
      <c r="I77" s="155" t="s">
        <v>101</v>
      </c>
      <c r="J77" s="151"/>
      <c r="K77" s="161" t="s">
        <v>612</v>
      </c>
      <c r="L77" s="151"/>
      <c r="M77" s="104" t="s">
        <v>279</v>
      </c>
      <c r="N77" s="104">
        <v>0</v>
      </c>
    </row>
    <row r="78" spans="1:14" s="9" customFormat="1" ht="18" customHeight="1">
      <c r="A78" s="149">
        <v>72</v>
      </c>
      <c r="B78" s="106" t="str">
        <f t="shared" si="1"/>
        <v>160113031821107</v>
      </c>
      <c r="C78" s="106" t="str">
        <f>VLOOKUP(D78,'[1]QuyetdinhPCGD'!$B$6:$C$1358,2,0)</f>
        <v>1303182</v>
      </c>
      <c r="D78" s="44" t="s">
        <v>498</v>
      </c>
      <c r="E78" s="152" t="s">
        <v>309</v>
      </c>
      <c r="F78" s="152" t="s">
        <v>5</v>
      </c>
      <c r="G78" s="107" t="s">
        <v>549</v>
      </c>
      <c r="H78" s="152"/>
      <c r="I78" s="155" t="s">
        <v>101</v>
      </c>
      <c r="J78" s="152"/>
      <c r="K78" s="162" t="s">
        <v>610</v>
      </c>
      <c r="L78" s="152"/>
      <c r="M78" s="103" t="s">
        <v>429</v>
      </c>
      <c r="N78" s="104" t="s">
        <v>262</v>
      </c>
    </row>
    <row r="79" spans="1:14" s="9" customFormat="1" ht="18.75" customHeight="1">
      <c r="A79" s="149">
        <v>73</v>
      </c>
      <c r="B79" s="106" t="str">
        <f t="shared" si="1"/>
        <v>160113031821107</v>
      </c>
      <c r="C79" s="106" t="str">
        <f>VLOOKUP(D79,'[1]QuyetdinhPCGD'!$B$6:$C$1358,2,0)</f>
        <v>1303182</v>
      </c>
      <c r="D79" s="44" t="s">
        <v>498</v>
      </c>
      <c r="E79" s="152" t="s">
        <v>309</v>
      </c>
      <c r="F79" s="151" t="s">
        <v>6</v>
      </c>
      <c r="G79" s="107" t="s">
        <v>549</v>
      </c>
      <c r="H79" s="151"/>
      <c r="I79" s="155" t="s">
        <v>101</v>
      </c>
      <c r="J79" s="151"/>
      <c r="K79" s="161" t="s">
        <v>610</v>
      </c>
      <c r="L79" s="151"/>
      <c r="M79" s="103" t="s">
        <v>429</v>
      </c>
      <c r="N79" s="104" t="s">
        <v>262</v>
      </c>
    </row>
    <row r="80" spans="1:14" s="9" customFormat="1" ht="18" customHeight="1">
      <c r="A80" s="149">
        <v>74</v>
      </c>
      <c r="B80" s="106" t="str">
        <f t="shared" si="1"/>
        <v>160113031821108</v>
      </c>
      <c r="C80" s="106" t="str">
        <f>VLOOKUP(D80,'[1]QuyetdinhPCGD'!$B$6:$C$1358,2,0)</f>
        <v>1303182</v>
      </c>
      <c r="D80" s="44" t="s">
        <v>498</v>
      </c>
      <c r="E80" s="152" t="s">
        <v>310</v>
      </c>
      <c r="F80" s="152" t="s">
        <v>5</v>
      </c>
      <c r="G80" s="107" t="s">
        <v>549</v>
      </c>
      <c r="H80" s="152"/>
      <c r="I80" s="155" t="s">
        <v>101</v>
      </c>
      <c r="J80" s="152"/>
      <c r="K80" s="162" t="s">
        <v>611</v>
      </c>
      <c r="L80" s="152"/>
      <c r="M80" s="103" t="s">
        <v>429</v>
      </c>
      <c r="N80" s="104" t="s">
        <v>263</v>
      </c>
    </row>
    <row r="81" spans="1:14" s="9" customFormat="1" ht="18" customHeight="1">
      <c r="A81" s="149">
        <v>75</v>
      </c>
      <c r="B81" s="106" t="str">
        <f t="shared" si="1"/>
        <v>160113031821108</v>
      </c>
      <c r="C81" s="106" t="str">
        <f>VLOOKUP(D81,'[1]QuyetdinhPCGD'!$B$6:$C$1358,2,0)</f>
        <v>1303182</v>
      </c>
      <c r="D81" s="44" t="s">
        <v>498</v>
      </c>
      <c r="E81" s="152" t="s">
        <v>310</v>
      </c>
      <c r="F81" s="151" t="s">
        <v>6</v>
      </c>
      <c r="G81" s="107" t="s">
        <v>549</v>
      </c>
      <c r="H81" s="151"/>
      <c r="I81" s="155" t="s">
        <v>101</v>
      </c>
      <c r="J81" s="151"/>
      <c r="K81" s="161" t="s">
        <v>611</v>
      </c>
      <c r="L81" s="151"/>
      <c r="M81" s="103" t="s">
        <v>429</v>
      </c>
      <c r="N81" s="104" t="s">
        <v>263</v>
      </c>
    </row>
    <row r="82" spans="1:14" s="9" customFormat="1" ht="18" customHeight="1">
      <c r="A82" s="149">
        <v>76</v>
      </c>
      <c r="B82" s="106" t="str">
        <f t="shared" si="1"/>
        <v>160113031821109</v>
      </c>
      <c r="C82" s="106" t="str">
        <f>VLOOKUP(D82,'[1]QuyetdinhPCGD'!$B$6:$C$1358,2,0)</f>
        <v>1303182</v>
      </c>
      <c r="D82" s="44" t="s">
        <v>498</v>
      </c>
      <c r="E82" s="152" t="s">
        <v>269</v>
      </c>
      <c r="F82" s="152" t="s">
        <v>5</v>
      </c>
      <c r="G82" s="107" t="s">
        <v>549</v>
      </c>
      <c r="H82" s="152"/>
      <c r="I82" s="155" t="s">
        <v>101</v>
      </c>
      <c r="J82" s="152"/>
      <c r="K82" s="162" t="s">
        <v>612</v>
      </c>
      <c r="L82" s="152"/>
      <c r="M82" s="103" t="s">
        <v>429</v>
      </c>
      <c r="N82" s="104" t="s">
        <v>501</v>
      </c>
    </row>
    <row r="83" spans="1:14" s="9" customFormat="1" ht="18" customHeight="1">
      <c r="A83" s="149">
        <v>77</v>
      </c>
      <c r="B83" s="106" t="str">
        <f t="shared" si="1"/>
        <v>160113031821109</v>
      </c>
      <c r="C83" s="106" t="str">
        <f>VLOOKUP(D83,'[1]QuyetdinhPCGD'!$B$6:$C$1358,2,0)</f>
        <v>1303182</v>
      </c>
      <c r="D83" s="44" t="s">
        <v>498</v>
      </c>
      <c r="E83" s="152" t="s">
        <v>269</v>
      </c>
      <c r="F83" s="151" t="s">
        <v>6</v>
      </c>
      <c r="G83" s="107" t="s">
        <v>549</v>
      </c>
      <c r="H83" s="151"/>
      <c r="I83" s="155" t="s">
        <v>101</v>
      </c>
      <c r="J83" s="151"/>
      <c r="K83" s="161" t="s">
        <v>612</v>
      </c>
      <c r="L83" s="151"/>
      <c r="M83" s="103" t="s">
        <v>429</v>
      </c>
      <c r="N83" s="104" t="s">
        <v>501</v>
      </c>
    </row>
    <row r="84" spans="1:14" s="9" customFormat="1" ht="18" customHeight="1">
      <c r="A84" s="149">
        <v>78</v>
      </c>
      <c r="B84" s="106" t="str">
        <f t="shared" si="1"/>
        <v>160110031071109</v>
      </c>
      <c r="C84" s="106" t="str">
        <f>VLOOKUP(D84,'[1]QuyetdinhPCGD'!$B$6:$C$1358,2,0)</f>
        <v>1003107</v>
      </c>
      <c r="D84" s="129" t="s">
        <v>17</v>
      </c>
      <c r="E84" s="152" t="s">
        <v>135</v>
      </c>
      <c r="F84" s="151" t="s">
        <v>7</v>
      </c>
      <c r="G84" s="106" t="str">
        <f>VLOOKUP(I84,'Phan ca&amp; Ngay BDhoc'!$B$4:$I$101,8,0)</f>
        <v>B4-603</v>
      </c>
      <c r="H84" s="151"/>
      <c r="I84" s="155" t="s">
        <v>101</v>
      </c>
      <c r="J84" s="151"/>
      <c r="K84" s="161" t="s">
        <v>612</v>
      </c>
      <c r="L84" s="151"/>
      <c r="M84" s="104" t="s">
        <v>279</v>
      </c>
      <c r="N84" s="104">
        <v>0</v>
      </c>
    </row>
    <row r="85" spans="1:14" s="9" customFormat="1" ht="19.5" customHeight="1">
      <c r="A85" s="149">
        <v>79</v>
      </c>
      <c r="B85" s="106" t="str">
        <f t="shared" si="1"/>
        <v>160104031401103</v>
      </c>
      <c r="C85" s="106" t="str">
        <f>VLOOKUP(D85,'[1]QuyetdinhPCGD'!$B$6:$C$1358,2,0)</f>
        <v>0403140</v>
      </c>
      <c r="D85" s="129" t="s">
        <v>132</v>
      </c>
      <c r="E85" s="150" t="s">
        <v>559</v>
      </c>
      <c r="F85" s="151" t="s">
        <v>9</v>
      </c>
      <c r="G85" s="106" t="str">
        <f>VLOOKUP(I85,'Phan ca&amp; Ngay BDhoc'!$B$4:$I$101,8,0)</f>
        <v>B4-603</v>
      </c>
      <c r="H85" s="151"/>
      <c r="I85" s="155" t="s">
        <v>101</v>
      </c>
      <c r="J85" s="154" t="s">
        <v>560</v>
      </c>
      <c r="K85" s="161" t="s">
        <v>606</v>
      </c>
      <c r="L85" s="151"/>
      <c r="M85" s="104" t="s">
        <v>279</v>
      </c>
      <c r="N85" s="104">
        <v>0</v>
      </c>
    </row>
    <row r="86" spans="1:14" s="9" customFormat="1" ht="19.5" customHeight="1">
      <c r="A86" s="149">
        <v>80</v>
      </c>
      <c r="B86" s="106" t="str">
        <f t="shared" si="1"/>
        <v>160110031101105</v>
      </c>
      <c r="C86" s="106" t="str">
        <f>VLOOKUP(D86,'[1]QuyetdinhPCGD'!$B$6:$C$1358,2,0)</f>
        <v>1003110</v>
      </c>
      <c r="D86" s="129" t="s">
        <v>79</v>
      </c>
      <c r="E86" s="152" t="s">
        <v>84</v>
      </c>
      <c r="F86" s="151" t="s">
        <v>8</v>
      </c>
      <c r="G86" s="106" t="str">
        <f>VLOOKUP(I86,'Phan ca&amp; Ngay BDhoc'!$B$4:$I$101,8,0)</f>
        <v>B4-603</v>
      </c>
      <c r="H86" s="151"/>
      <c r="I86" s="155" t="s">
        <v>101</v>
      </c>
      <c r="J86" s="151"/>
      <c r="K86" s="161" t="s">
        <v>608</v>
      </c>
      <c r="L86" s="151"/>
      <c r="M86" s="104" t="s">
        <v>279</v>
      </c>
      <c r="N86" s="104">
        <v>0</v>
      </c>
    </row>
    <row r="87" spans="1:14" s="9" customFormat="1" ht="19.5" customHeight="1">
      <c r="A87" s="149">
        <v>81</v>
      </c>
      <c r="B87" s="106" t="str">
        <f t="shared" si="1"/>
        <v>160101031761103</v>
      </c>
      <c r="C87" s="106" t="str">
        <f>VLOOKUP(D87,'[1]QuyetdinhPCGD'!$B$6:$C$1358,2,0)</f>
        <v>0103176</v>
      </c>
      <c r="D87" s="129" t="s">
        <v>83</v>
      </c>
      <c r="E87" s="152" t="s">
        <v>19</v>
      </c>
      <c r="F87" s="151" t="s">
        <v>7</v>
      </c>
      <c r="G87" s="106" t="str">
        <f>VLOOKUP(I87,'Phan ca&amp; Ngay BDhoc'!$B$4:$I$101,8,0)</f>
        <v>B4-603</v>
      </c>
      <c r="H87" s="151"/>
      <c r="I87" s="155" t="s">
        <v>101</v>
      </c>
      <c r="J87" s="151"/>
      <c r="K87" s="161" t="s">
        <v>606</v>
      </c>
      <c r="L87" s="151"/>
      <c r="M87" s="104" t="s">
        <v>279</v>
      </c>
      <c r="N87" s="104">
        <v>0</v>
      </c>
    </row>
    <row r="88" spans="1:14" s="9" customFormat="1" ht="18" customHeight="1">
      <c r="A88" s="149">
        <v>82</v>
      </c>
      <c r="B88" s="106" t="str">
        <f t="shared" si="1"/>
        <v>160109031111110</v>
      </c>
      <c r="C88" s="106" t="str">
        <f>VLOOKUP(D88,'[1]QuyetdinhPCGD'!$B$6:$C$1358,2,0)</f>
        <v>0903111</v>
      </c>
      <c r="D88" s="129" t="s">
        <v>603</v>
      </c>
      <c r="E88" s="150" t="s">
        <v>139</v>
      </c>
      <c r="F88" s="151" t="s">
        <v>7</v>
      </c>
      <c r="G88" s="106" t="s">
        <v>551</v>
      </c>
      <c r="H88" s="151"/>
      <c r="I88" s="159" t="s">
        <v>290</v>
      </c>
      <c r="J88" s="151"/>
      <c r="K88" s="161" t="s">
        <v>613</v>
      </c>
      <c r="L88" s="151"/>
      <c r="M88" s="104" t="s">
        <v>279</v>
      </c>
      <c r="N88" s="104">
        <v>0</v>
      </c>
    </row>
    <row r="89" spans="1:14" s="9" customFormat="1" ht="19.5" customHeight="1">
      <c r="A89" s="149">
        <v>83</v>
      </c>
      <c r="B89" s="106" t="str">
        <f t="shared" si="1"/>
        <v>160105031431101</v>
      </c>
      <c r="C89" s="106" t="str">
        <f>VLOOKUP(D89,'[1]QuyetdinhPCGD'!$B$6:$C$1358,2,0)</f>
        <v>0503143</v>
      </c>
      <c r="D89" s="129" t="s">
        <v>15</v>
      </c>
      <c r="E89" s="152" t="s">
        <v>271</v>
      </c>
      <c r="F89" s="151" t="s">
        <v>6</v>
      </c>
      <c r="G89" s="106" t="str">
        <f>VLOOKUP(I89,'Phan ca&amp; Ngay BDhoc'!$B$4:$I$101,8,0)</f>
        <v>C1-502</v>
      </c>
      <c r="H89" s="151"/>
      <c r="I89" s="159" t="s">
        <v>290</v>
      </c>
      <c r="J89" s="151"/>
      <c r="K89" s="161" t="s">
        <v>604</v>
      </c>
      <c r="L89" s="151"/>
      <c r="M89" s="104" t="s">
        <v>279</v>
      </c>
      <c r="N89" s="104">
        <v>0</v>
      </c>
    </row>
    <row r="90" spans="1:14" s="9" customFormat="1" ht="19.5" customHeight="1">
      <c r="A90" s="149">
        <v>84</v>
      </c>
      <c r="B90" s="106" t="str">
        <f t="shared" si="1"/>
        <v>160112031061105</v>
      </c>
      <c r="C90" s="106" t="str">
        <f>VLOOKUP(D90,'[1]QuyetdinhPCGD'!$B$6:$C$1358,2,0)</f>
        <v>1203106</v>
      </c>
      <c r="D90" s="129" t="s">
        <v>80</v>
      </c>
      <c r="E90" s="152" t="s">
        <v>274</v>
      </c>
      <c r="F90" s="152" t="s">
        <v>5</v>
      </c>
      <c r="G90" s="106" t="str">
        <f>VLOOKUP(I90,'Phan ca&amp; Ngay BDhoc'!$B$4:$I$101,8,0)</f>
        <v>C1-502</v>
      </c>
      <c r="H90" s="152"/>
      <c r="I90" s="159" t="s">
        <v>290</v>
      </c>
      <c r="J90" s="152"/>
      <c r="K90" s="162" t="s">
        <v>608</v>
      </c>
      <c r="L90" s="152"/>
      <c r="M90" s="104" t="s">
        <v>279</v>
      </c>
      <c r="N90" s="104">
        <v>0</v>
      </c>
    </row>
    <row r="91" spans="1:14" s="9" customFormat="1" ht="18" customHeight="1">
      <c r="A91" s="149">
        <v>85</v>
      </c>
      <c r="B91" s="106" t="str">
        <f t="shared" si="1"/>
        <v>160113031271113</v>
      </c>
      <c r="C91" s="106" t="str">
        <f>VLOOKUP(D91,'[1]QuyetdinhPCGD'!$B$6:$C$1358,2,0)</f>
        <v>1303127</v>
      </c>
      <c r="D91" s="129" t="s">
        <v>88</v>
      </c>
      <c r="E91" s="152" t="s">
        <v>140</v>
      </c>
      <c r="F91" s="151" t="s">
        <v>8</v>
      </c>
      <c r="G91" s="106" t="str">
        <f>VLOOKUP(I91,'Phan ca&amp; Ngay BDhoc'!$B$4:$I$101,8,0)</f>
        <v>C1-502</v>
      </c>
      <c r="H91" s="151"/>
      <c r="I91" s="159" t="s">
        <v>290</v>
      </c>
      <c r="J91" s="151"/>
      <c r="K91" s="161" t="s">
        <v>616</v>
      </c>
      <c r="L91" s="151"/>
      <c r="M91" s="104" t="s">
        <v>279</v>
      </c>
      <c r="N91" s="104" t="s">
        <v>526</v>
      </c>
    </row>
    <row r="92" spans="1:14" s="9" customFormat="1" ht="19.5" customHeight="1">
      <c r="A92" s="149">
        <v>86</v>
      </c>
      <c r="B92" s="106" t="str">
        <f t="shared" si="1"/>
        <v>160113031271113</v>
      </c>
      <c r="C92" s="106" t="str">
        <f>VLOOKUP(D92,'[1]QuyetdinhPCGD'!$B$6:$C$1358,2,0)</f>
        <v>1303127</v>
      </c>
      <c r="D92" s="129" t="s">
        <v>88</v>
      </c>
      <c r="E92" s="152" t="s">
        <v>271</v>
      </c>
      <c r="F92" s="151" t="s">
        <v>7</v>
      </c>
      <c r="G92" s="106" t="str">
        <f>VLOOKUP(I92,'Phan ca&amp; Ngay BDhoc'!$B$4:$I$101,8,0)</f>
        <v>C1-502</v>
      </c>
      <c r="H92" s="151"/>
      <c r="I92" s="159" t="s">
        <v>290</v>
      </c>
      <c r="J92" s="151"/>
      <c r="K92" s="161" t="s">
        <v>616</v>
      </c>
      <c r="L92" s="151"/>
      <c r="M92" s="104" t="s">
        <v>279</v>
      </c>
      <c r="N92" s="104" t="s">
        <v>526</v>
      </c>
    </row>
    <row r="93" spans="1:14" s="9" customFormat="1" ht="19.5" customHeight="1">
      <c r="A93" s="149">
        <v>87</v>
      </c>
      <c r="B93" s="106" t="str">
        <f t="shared" si="1"/>
        <v>160113031271114</v>
      </c>
      <c r="C93" s="106" t="str">
        <f>VLOOKUP(D93,'[1]QuyetdinhPCGD'!$B$6:$C$1358,2,0)</f>
        <v>1303127</v>
      </c>
      <c r="D93" s="129" t="s">
        <v>88</v>
      </c>
      <c r="E93" s="152" t="s">
        <v>86</v>
      </c>
      <c r="F93" s="151" t="s">
        <v>8</v>
      </c>
      <c r="G93" s="106" t="str">
        <f>VLOOKUP(I93,'Phan ca&amp; Ngay BDhoc'!$B$4:$I$101,8,0)</f>
        <v>C1-502</v>
      </c>
      <c r="H93" s="151"/>
      <c r="I93" s="159" t="s">
        <v>290</v>
      </c>
      <c r="J93" s="151"/>
      <c r="K93" s="161" t="s">
        <v>617</v>
      </c>
      <c r="L93" s="151"/>
      <c r="M93" s="104" t="s">
        <v>279</v>
      </c>
      <c r="N93" s="104" t="s">
        <v>527</v>
      </c>
    </row>
    <row r="94" spans="1:14" s="9" customFormat="1" ht="18.75" customHeight="1">
      <c r="A94" s="149">
        <v>88</v>
      </c>
      <c r="B94" s="106" t="str">
        <f t="shared" si="1"/>
        <v>160113031271114</v>
      </c>
      <c r="C94" s="106" t="str">
        <f>VLOOKUP(D94,'[1]QuyetdinhPCGD'!$B$6:$C$1358,2,0)</f>
        <v>1303127</v>
      </c>
      <c r="D94" s="129" t="s">
        <v>88</v>
      </c>
      <c r="E94" s="152" t="s">
        <v>271</v>
      </c>
      <c r="F94" s="151" t="s">
        <v>9</v>
      </c>
      <c r="G94" s="106" t="str">
        <f>VLOOKUP(I94,'Phan ca&amp; Ngay BDhoc'!$B$4:$I$101,8,0)</f>
        <v>C1-502</v>
      </c>
      <c r="H94" s="151"/>
      <c r="I94" s="159" t="s">
        <v>290</v>
      </c>
      <c r="J94" s="151"/>
      <c r="K94" s="161" t="s">
        <v>617</v>
      </c>
      <c r="L94" s="151"/>
      <c r="M94" s="104" t="s">
        <v>279</v>
      </c>
      <c r="N94" s="104" t="s">
        <v>527</v>
      </c>
    </row>
    <row r="95" spans="1:14" s="9" customFormat="1" ht="18.75" customHeight="1">
      <c r="A95" s="149">
        <v>89</v>
      </c>
      <c r="B95" s="106" t="str">
        <f t="shared" si="1"/>
        <v>160110031071110</v>
      </c>
      <c r="C95" s="106" t="str">
        <f>VLOOKUP(D95,'[1]QuyetdinhPCGD'!$B$6:$C$1358,2,0)</f>
        <v>1003107</v>
      </c>
      <c r="D95" s="129" t="s">
        <v>17</v>
      </c>
      <c r="E95" s="152" t="s">
        <v>271</v>
      </c>
      <c r="F95" s="151" t="s">
        <v>10</v>
      </c>
      <c r="G95" s="106" t="str">
        <f>VLOOKUP(I95,'Phan ca&amp; Ngay BDhoc'!$B$4:$I$101,8,0)</f>
        <v>C1-502</v>
      </c>
      <c r="H95" s="151"/>
      <c r="I95" s="159" t="s">
        <v>290</v>
      </c>
      <c r="J95" s="151"/>
      <c r="K95" s="161" t="s">
        <v>613</v>
      </c>
      <c r="L95" s="151"/>
      <c r="M95" s="104" t="s">
        <v>279</v>
      </c>
      <c r="N95" s="104">
        <v>0</v>
      </c>
    </row>
    <row r="96" spans="1:14" s="9" customFormat="1" ht="18.75" customHeight="1">
      <c r="A96" s="149">
        <v>90</v>
      </c>
      <c r="B96" s="106" t="str">
        <f t="shared" si="1"/>
        <v>160109031111111</v>
      </c>
      <c r="C96" s="106" t="str">
        <f>VLOOKUP(D96,'[1]QuyetdinhPCGD'!$B$6:$C$1358,2,0)</f>
        <v>0903111</v>
      </c>
      <c r="D96" s="129" t="s">
        <v>603</v>
      </c>
      <c r="E96" s="150" t="s">
        <v>140</v>
      </c>
      <c r="F96" s="151" t="s">
        <v>7</v>
      </c>
      <c r="G96" s="106" t="s">
        <v>551</v>
      </c>
      <c r="H96" s="151"/>
      <c r="I96" s="159" t="s">
        <v>291</v>
      </c>
      <c r="J96" s="151"/>
      <c r="K96" s="161" t="s">
        <v>614</v>
      </c>
      <c r="L96" s="151"/>
      <c r="M96" s="104" t="s">
        <v>279</v>
      </c>
      <c r="N96" s="104">
        <v>0</v>
      </c>
    </row>
    <row r="97" spans="1:14" s="9" customFormat="1" ht="18" customHeight="1">
      <c r="A97" s="149">
        <v>91</v>
      </c>
      <c r="B97" s="106" t="str">
        <f t="shared" si="1"/>
        <v>160105031431102</v>
      </c>
      <c r="C97" s="106" t="str">
        <f>VLOOKUP(D97,'[1]QuyetdinhPCGD'!$B$6:$C$1358,2,0)</f>
        <v>0503143</v>
      </c>
      <c r="D97" s="129" t="s">
        <v>15</v>
      </c>
      <c r="E97" s="152" t="s">
        <v>268</v>
      </c>
      <c r="F97" s="151" t="s">
        <v>6</v>
      </c>
      <c r="G97" s="106" t="str">
        <f>VLOOKUP(I97,'Phan ca&amp; Ngay BDhoc'!$B$4:$I$101,8,0)</f>
        <v>C1-503</v>
      </c>
      <c r="H97" s="151"/>
      <c r="I97" s="159" t="s">
        <v>291</v>
      </c>
      <c r="J97" s="151"/>
      <c r="K97" s="161" t="s">
        <v>605</v>
      </c>
      <c r="L97" s="151"/>
      <c r="M97" s="104" t="s">
        <v>279</v>
      </c>
      <c r="N97" s="104">
        <v>0</v>
      </c>
    </row>
    <row r="98" spans="1:14" s="9" customFormat="1" ht="18.75" customHeight="1">
      <c r="A98" s="149">
        <v>92</v>
      </c>
      <c r="B98" s="106" t="str">
        <f t="shared" si="1"/>
        <v>160112031061106</v>
      </c>
      <c r="C98" s="106" t="str">
        <f>VLOOKUP(D98,'[1]QuyetdinhPCGD'!$B$6:$C$1358,2,0)</f>
        <v>1203106</v>
      </c>
      <c r="D98" s="129" t="s">
        <v>80</v>
      </c>
      <c r="E98" s="152" t="s">
        <v>270</v>
      </c>
      <c r="F98" s="152" t="s">
        <v>5</v>
      </c>
      <c r="G98" s="106" t="str">
        <f>VLOOKUP(I98,'Phan ca&amp; Ngay BDhoc'!$B$4:$I$101,8,0)</f>
        <v>C1-503</v>
      </c>
      <c r="H98" s="152"/>
      <c r="I98" s="159" t="s">
        <v>291</v>
      </c>
      <c r="J98" s="152"/>
      <c r="K98" s="162" t="s">
        <v>609</v>
      </c>
      <c r="L98" s="152"/>
      <c r="M98" s="104" t="s">
        <v>279</v>
      </c>
      <c r="N98" s="104">
        <v>0</v>
      </c>
    </row>
    <row r="99" spans="1:14" s="9" customFormat="1" ht="18.75" customHeight="1">
      <c r="A99" s="149">
        <v>93</v>
      </c>
      <c r="B99" s="106" t="str">
        <f t="shared" si="1"/>
        <v>160113031271115</v>
      </c>
      <c r="C99" s="106" t="str">
        <f>VLOOKUP(D99,'[1]QuyetdinhPCGD'!$B$6:$C$1358,2,0)</f>
        <v>1303127</v>
      </c>
      <c r="D99" s="129" t="s">
        <v>88</v>
      </c>
      <c r="E99" s="152" t="s">
        <v>139</v>
      </c>
      <c r="F99" s="151" t="s">
        <v>8</v>
      </c>
      <c r="G99" s="106" t="str">
        <f>VLOOKUP(I99,'Phan ca&amp; Ngay BDhoc'!$B$4:$I$101,8,0)</f>
        <v>C1-503</v>
      </c>
      <c r="H99" s="151"/>
      <c r="I99" s="159" t="s">
        <v>291</v>
      </c>
      <c r="J99" s="151"/>
      <c r="K99" s="161" t="s">
        <v>618</v>
      </c>
      <c r="L99" s="151"/>
      <c r="M99" s="104" t="s">
        <v>279</v>
      </c>
      <c r="N99" s="104" t="s">
        <v>528</v>
      </c>
    </row>
    <row r="100" spans="1:14" s="9" customFormat="1" ht="19.5" customHeight="1">
      <c r="A100" s="149">
        <v>94</v>
      </c>
      <c r="B100" s="106" t="str">
        <f t="shared" si="1"/>
        <v>160113031271115</v>
      </c>
      <c r="C100" s="106" t="str">
        <f>VLOOKUP(D100,'[1]QuyetdinhPCGD'!$B$6:$C$1358,2,0)</f>
        <v>1303127</v>
      </c>
      <c r="D100" s="129" t="s">
        <v>88</v>
      </c>
      <c r="E100" s="152" t="s">
        <v>268</v>
      </c>
      <c r="F100" s="151" t="s">
        <v>7</v>
      </c>
      <c r="G100" s="106" t="str">
        <f>VLOOKUP(I100,'Phan ca&amp; Ngay BDhoc'!$B$4:$I$101,8,0)</f>
        <v>C1-503</v>
      </c>
      <c r="H100" s="151"/>
      <c r="I100" s="159" t="s">
        <v>291</v>
      </c>
      <c r="J100" s="151"/>
      <c r="K100" s="161" t="s">
        <v>618</v>
      </c>
      <c r="L100" s="151"/>
      <c r="M100" s="104" t="s">
        <v>279</v>
      </c>
      <c r="N100" s="104" t="s">
        <v>528</v>
      </c>
    </row>
    <row r="101" spans="1:14" s="9" customFormat="1" ht="18.75" customHeight="1">
      <c r="A101" s="149">
        <v>95</v>
      </c>
      <c r="B101" s="106" t="str">
        <f t="shared" si="1"/>
        <v>160113031271116</v>
      </c>
      <c r="C101" s="106" t="str">
        <f>VLOOKUP(D101,'[1]QuyetdinhPCGD'!$B$6:$C$1358,2,0)</f>
        <v>1303127</v>
      </c>
      <c r="D101" s="129" t="s">
        <v>88</v>
      </c>
      <c r="E101" s="152" t="s">
        <v>87</v>
      </c>
      <c r="F101" s="151" t="s">
        <v>8</v>
      </c>
      <c r="G101" s="106" t="str">
        <f>VLOOKUP(I101,'Phan ca&amp; Ngay BDhoc'!$B$4:$I$101,8,0)</f>
        <v>C1-503</v>
      </c>
      <c r="H101" s="151"/>
      <c r="I101" s="159" t="s">
        <v>291</v>
      </c>
      <c r="J101" s="151"/>
      <c r="K101" s="161" t="s">
        <v>619</v>
      </c>
      <c r="L101" s="151"/>
      <c r="M101" s="104" t="s">
        <v>279</v>
      </c>
      <c r="N101" s="104" t="s">
        <v>529</v>
      </c>
    </row>
    <row r="102" spans="1:14" s="9" customFormat="1" ht="19.5" customHeight="1">
      <c r="A102" s="149">
        <v>96</v>
      </c>
      <c r="B102" s="106" t="str">
        <f t="shared" si="1"/>
        <v>160113031271116</v>
      </c>
      <c r="C102" s="106" t="str">
        <f>VLOOKUP(D102,'[1]QuyetdinhPCGD'!$B$6:$C$1358,2,0)</f>
        <v>1303127</v>
      </c>
      <c r="D102" s="129" t="s">
        <v>88</v>
      </c>
      <c r="E102" s="152" t="s">
        <v>268</v>
      </c>
      <c r="F102" s="151" t="s">
        <v>9</v>
      </c>
      <c r="G102" s="106" t="str">
        <f>VLOOKUP(I102,'Phan ca&amp; Ngay BDhoc'!$B$4:$I$101,8,0)</f>
        <v>C1-503</v>
      </c>
      <c r="H102" s="151"/>
      <c r="I102" s="159" t="s">
        <v>291</v>
      </c>
      <c r="J102" s="151"/>
      <c r="K102" s="161" t="s">
        <v>619</v>
      </c>
      <c r="L102" s="151"/>
      <c r="M102" s="104" t="s">
        <v>279</v>
      </c>
      <c r="N102" s="104" t="s">
        <v>529</v>
      </c>
    </row>
    <row r="103" spans="1:14" s="9" customFormat="1" ht="19.5" customHeight="1">
      <c r="A103" s="149">
        <v>97</v>
      </c>
      <c r="B103" s="106" t="str">
        <f t="shared" si="1"/>
        <v>160110031071111</v>
      </c>
      <c r="C103" s="106" t="str">
        <f>VLOOKUP(D103,'[1]QuyetdinhPCGD'!$B$6:$C$1358,2,0)</f>
        <v>1003107</v>
      </c>
      <c r="D103" s="129" t="s">
        <v>17</v>
      </c>
      <c r="E103" s="152" t="s">
        <v>268</v>
      </c>
      <c r="F103" s="151" t="s">
        <v>10</v>
      </c>
      <c r="G103" s="106" t="str">
        <f>VLOOKUP(I103,'Phan ca&amp; Ngay BDhoc'!$B$4:$I$101,8,0)</f>
        <v>C1-503</v>
      </c>
      <c r="H103" s="151"/>
      <c r="I103" s="159" t="s">
        <v>291</v>
      </c>
      <c r="J103" s="151"/>
      <c r="K103" s="161" t="s">
        <v>614</v>
      </c>
      <c r="L103" s="151"/>
      <c r="M103" s="104" t="s">
        <v>279</v>
      </c>
      <c r="N103" s="104">
        <v>0</v>
      </c>
    </row>
    <row r="104" spans="1:14" s="9" customFormat="1" ht="19.5" customHeight="1">
      <c r="A104" s="149">
        <v>98</v>
      </c>
      <c r="B104" s="106" t="str">
        <f t="shared" si="1"/>
        <v>160109031111112</v>
      </c>
      <c r="C104" s="106" t="str">
        <f>VLOOKUP(D104,'[1]QuyetdinhPCGD'!$B$6:$C$1358,2,0)</f>
        <v>0903111</v>
      </c>
      <c r="D104" s="129" t="s">
        <v>603</v>
      </c>
      <c r="E104" s="150" t="s">
        <v>87</v>
      </c>
      <c r="F104" s="151" t="s">
        <v>7</v>
      </c>
      <c r="G104" s="106" t="s">
        <v>551</v>
      </c>
      <c r="H104" s="151"/>
      <c r="I104" s="159" t="s">
        <v>484</v>
      </c>
      <c r="J104" s="151"/>
      <c r="K104" s="161" t="s">
        <v>615</v>
      </c>
      <c r="L104" s="151"/>
      <c r="M104" s="104" t="s">
        <v>279</v>
      </c>
      <c r="N104" s="104">
        <v>0</v>
      </c>
    </row>
    <row r="105" spans="1:14" s="9" customFormat="1" ht="18" customHeight="1">
      <c r="A105" s="149">
        <v>99</v>
      </c>
      <c r="B105" s="106" t="str">
        <f t="shared" si="1"/>
        <v>160105031431103</v>
      </c>
      <c r="C105" s="106" t="str">
        <f>VLOOKUP(D105,'[1]QuyetdinhPCGD'!$B$6:$C$1358,2,0)</f>
        <v>0503143</v>
      </c>
      <c r="D105" s="129" t="s">
        <v>15</v>
      </c>
      <c r="E105" s="152" t="s">
        <v>271</v>
      </c>
      <c r="F105" s="151" t="s">
        <v>7</v>
      </c>
      <c r="G105" s="106" t="str">
        <f>VLOOKUP(I105,'Phan ca&amp; Ngay BDhoc'!$B$4:$I$101,8,0)</f>
        <v>C1-503</v>
      </c>
      <c r="H105" s="151"/>
      <c r="I105" s="159" t="s">
        <v>484</v>
      </c>
      <c r="J105" s="151"/>
      <c r="K105" s="161" t="s">
        <v>606</v>
      </c>
      <c r="L105" s="151"/>
      <c r="M105" s="104" t="s">
        <v>279</v>
      </c>
      <c r="N105" s="104">
        <v>0</v>
      </c>
    </row>
    <row r="106" spans="1:14" s="9" customFormat="1" ht="19.5" customHeight="1">
      <c r="A106" s="149">
        <v>100</v>
      </c>
      <c r="B106" s="106" t="str">
        <f t="shared" si="1"/>
        <v>160112031061107</v>
      </c>
      <c r="C106" s="106" t="str">
        <f>VLOOKUP(D106,'[1]QuyetdinhPCGD'!$B$6:$C$1358,2,0)</f>
        <v>1203106</v>
      </c>
      <c r="D106" s="129" t="s">
        <v>80</v>
      </c>
      <c r="E106" s="152" t="s">
        <v>274</v>
      </c>
      <c r="F106" s="151" t="s">
        <v>8</v>
      </c>
      <c r="G106" s="106" t="str">
        <f>VLOOKUP(I106,'Phan ca&amp; Ngay BDhoc'!$B$4:$I$101,8,0)</f>
        <v>C1-503</v>
      </c>
      <c r="H106" s="151"/>
      <c r="I106" s="159" t="s">
        <v>484</v>
      </c>
      <c r="J106" s="151"/>
      <c r="K106" s="162" t="s">
        <v>610</v>
      </c>
      <c r="L106" s="151"/>
      <c r="M106" s="104" t="s">
        <v>279</v>
      </c>
      <c r="N106" s="104">
        <v>0</v>
      </c>
    </row>
    <row r="107" spans="1:14" s="9" customFormat="1" ht="19.5" customHeight="1">
      <c r="A107" s="149">
        <v>101</v>
      </c>
      <c r="B107" s="106" t="str">
        <f t="shared" si="1"/>
        <v>160113031271117</v>
      </c>
      <c r="C107" s="106" t="str">
        <f>VLOOKUP(D107,'[1]QuyetdinhPCGD'!$B$6:$C$1358,2,0)</f>
        <v>1303127</v>
      </c>
      <c r="D107" s="129" t="s">
        <v>88</v>
      </c>
      <c r="E107" s="152" t="s">
        <v>140</v>
      </c>
      <c r="F107" s="152" t="s">
        <v>5</v>
      </c>
      <c r="G107" s="106" t="str">
        <f>VLOOKUP(I107,'Phan ca&amp; Ngay BDhoc'!$B$4:$I$101,8,0)</f>
        <v>C1-503</v>
      </c>
      <c r="H107" s="152"/>
      <c r="I107" s="159" t="s">
        <v>484</v>
      </c>
      <c r="J107" s="152"/>
      <c r="K107" s="162" t="s">
        <v>620</v>
      </c>
      <c r="L107" s="152"/>
      <c r="M107" s="104" t="s">
        <v>279</v>
      </c>
      <c r="N107" s="104" t="s">
        <v>530</v>
      </c>
    </row>
    <row r="108" spans="1:14" s="9" customFormat="1" ht="18" customHeight="1">
      <c r="A108" s="149">
        <v>102</v>
      </c>
      <c r="B108" s="106" t="str">
        <f t="shared" si="1"/>
        <v>160113031271117</v>
      </c>
      <c r="C108" s="106" t="str">
        <f>VLOOKUP(D108,'[1]QuyetdinhPCGD'!$B$6:$C$1358,2,0)</f>
        <v>1303127</v>
      </c>
      <c r="D108" s="129" t="s">
        <v>88</v>
      </c>
      <c r="E108" s="152" t="s">
        <v>271</v>
      </c>
      <c r="F108" s="151" t="s">
        <v>6</v>
      </c>
      <c r="G108" s="106" t="str">
        <f>VLOOKUP(I108,'Phan ca&amp; Ngay BDhoc'!$B$4:$I$101,8,0)</f>
        <v>C1-503</v>
      </c>
      <c r="H108" s="151"/>
      <c r="I108" s="159" t="s">
        <v>484</v>
      </c>
      <c r="J108" s="151"/>
      <c r="K108" s="161" t="s">
        <v>620</v>
      </c>
      <c r="L108" s="151"/>
      <c r="M108" s="104" t="s">
        <v>279</v>
      </c>
      <c r="N108" s="104" t="s">
        <v>530</v>
      </c>
    </row>
    <row r="109" spans="1:14" s="9" customFormat="1" ht="19.5" customHeight="1">
      <c r="A109" s="149">
        <v>103</v>
      </c>
      <c r="B109" s="106" t="str">
        <f t="shared" si="1"/>
        <v>160113031271118</v>
      </c>
      <c r="C109" s="106" t="str">
        <f>VLOOKUP(D109,'[1]QuyetdinhPCGD'!$B$6:$C$1358,2,0)</f>
        <v>1303127</v>
      </c>
      <c r="D109" s="129" t="s">
        <v>88</v>
      </c>
      <c r="E109" s="152" t="s">
        <v>86</v>
      </c>
      <c r="F109" s="152" t="s">
        <v>5</v>
      </c>
      <c r="G109" s="106" t="str">
        <f>VLOOKUP(I109,'Phan ca&amp; Ngay BDhoc'!$B$4:$I$101,8,0)</f>
        <v>C1-503</v>
      </c>
      <c r="H109" s="152"/>
      <c r="I109" s="159" t="s">
        <v>484</v>
      </c>
      <c r="J109" s="152"/>
      <c r="K109" s="162" t="s">
        <v>621</v>
      </c>
      <c r="L109" s="152"/>
      <c r="M109" s="104" t="s">
        <v>279</v>
      </c>
      <c r="N109" s="104" t="s">
        <v>531</v>
      </c>
    </row>
    <row r="110" spans="1:14" s="9" customFormat="1" ht="19.5" customHeight="1">
      <c r="A110" s="149">
        <v>104</v>
      </c>
      <c r="B110" s="106" t="str">
        <f t="shared" si="1"/>
        <v>160113031271118</v>
      </c>
      <c r="C110" s="106" t="str">
        <f>VLOOKUP(D110,'[1]QuyetdinhPCGD'!$B$6:$C$1358,2,0)</f>
        <v>1303127</v>
      </c>
      <c r="D110" s="129" t="s">
        <v>88</v>
      </c>
      <c r="E110" s="152" t="s">
        <v>271</v>
      </c>
      <c r="F110" s="151" t="s">
        <v>10</v>
      </c>
      <c r="G110" s="106" t="str">
        <f>VLOOKUP(I110,'Phan ca&amp; Ngay BDhoc'!$B$4:$I$101,8,0)</f>
        <v>C1-503</v>
      </c>
      <c r="H110" s="151"/>
      <c r="I110" s="159" t="s">
        <v>484</v>
      </c>
      <c r="J110" s="151"/>
      <c r="K110" s="161" t="s">
        <v>621</v>
      </c>
      <c r="L110" s="151"/>
      <c r="M110" s="104" t="s">
        <v>279</v>
      </c>
      <c r="N110" s="104" t="s">
        <v>531</v>
      </c>
    </row>
    <row r="111" spans="1:14" ht="19.5" customHeight="1">
      <c r="A111" s="149">
        <v>105</v>
      </c>
      <c r="B111" s="106" t="str">
        <f t="shared" si="1"/>
        <v>160110031071112</v>
      </c>
      <c r="C111" s="106" t="str">
        <f>VLOOKUP(D111,'[1]QuyetdinhPCGD'!$B$6:$C$1358,2,0)</f>
        <v>1003107</v>
      </c>
      <c r="D111" s="129" t="s">
        <v>17</v>
      </c>
      <c r="E111" s="152" t="s">
        <v>271</v>
      </c>
      <c r="F111" s="151" t="s">
        <v>9</v>
      </c>
      <c r="G111" s="106" t="str">
        <f>VLOOKUP(I111,'Phan ca&amp; Ngay BDhoc'!$B$4:$I$101,8,0)</f>
        <v>C1-503</v>
      </c>
      <c r="H111" s="151"/>
      <c r="I111" s="159" t="s">
        <v>484</v>
      </c>
      <c r="J111" s="151"/>
      <c r="K111" s="161" t="s">
        <v>615</v>
      </c>
      <c r="L111" s="151"/>
      <c r="M111" s="104" t="s">
        <v>279</v>
      </c>
      <c r="N111" s="104">
        <v>0</v>
      </c>
    </row>
    <row r="112" spans="1:14" ht="19.5" customHeight="1">
      <c r="A112" s="149">
        <v>106</v>
      </c>
      <c r="B112" s="106" t="str">
        <f t="shared" si="1"/>
        <v>160101031171101</v>
      </c>
      <c r="C112" s="106" t="str">
        <f>VLOOKUP(D112,'[1]QuyetdinhPCGD'!$B$6:$C$1358,2,0)</f>
        <v>0103117</v>
      </c>
      <c r="D112" s="129" t="s">
        <v>24</v>
      </c>
      <c r="E112" s="152" t="s">
        <v>141</v>
      </c>
      <c r="F112" s="151" t="s">
        <v>6</v>
      </c>
      <c r="G112" s="106" t="str">
        <f>VLOOKUP(I112,'Phan ca&amp; Ngay BDhoc'!$B$4:$I$101,8,0)</f>
        <v>C1-201</v>
      </c>
      <c r="H112" s="151"/>
      <c r="I112" s="159" t="s">
        <v>44</v>
      </c>
      <c r="J112" s="151"/>
      <c r="K112" s="161" t="s">
        <v>604</v>
      </c>
      <c r="L112" s="151"/>
      <c r="M112" s="104" t="s">
        <v>279</v>
      </c>
      <c r="N112" s="104">
        <v>0</v>
      </c>
    </row>
    <row r="113" spans="1:14" ht="19.5" customHeight="1">
      <c r="A113" s="149">
        <v>107</v>
      </c>
      <c r="B113" s="106" t="str">
        <f t="shared" si="1"/>
        <v>160109031111113</v>
      </c>
      <c r="C113" s="106" t="str">
        <f>VLOOKUP(D113,'[1]QuyetdinhPCGD'!$B$6:$C$1358,2,0)</f>
        <v>0903111</v>
      </c>
      <c r="D113" s="129" t="s">
        <v>603</v>
      </c>
      <c r="E113" s="150" t="s">
        <v>140</v>
      </c>
      <c r="F113" s="152" t="s">
        <v>5</v>
      </c>
      <c r="G113" s="106" t="s">
        <v>551</v>
      </c>
      <c r="H113" s="150"/>
      <c r="I113" s="159" t="s">
        <v>44</v>
      </c>
      <c r="J113" s="150"/>
      <c r="K113" s="161" t="s">
        <v>616</v>
      </c>
      <c r="L113" s="150"/>
      <c r="M113" s="104" t="s">
        <v>279</v>
      </c>
      <c r="N113" s="104">
        <v>0</v>
      </c>
    </row>
    <row r="114" spans="1:14" s="9" customFormat="1" ht="19.5" customHeight="1">
      <c r="A114" s="149">
        <v>108</v>
      </c>
      <c r="B114" s="106" t="str">
        <f t="shared" si="1"/>
        <v>160101031431103</v>
      </c>
      <c r="C114" s="106" t="str">
        <f>VLOOKUP(D114,'[1]QuyetdinhPCGD'!$B$6:$C$1358,2,0)</f>
        <v>0103143</v>
      </c>
      <c r="D114" s="129" t="s">
        <v>77</v>
      </c>
      <c r="E114" s="152" t="s">
        <v>269</v>
      </c>
      <c r="F114" s="151" t="s">
        <v>6</v>
      </c>
      <c r="G114" s="106" t="str">
        <f>VLOOKUP(I114,'Phan ca&amp; Ngay BDhoc'!$B$4:$I$101,8,0)</f>
        <v>C1-201</v>
      </c>
      <c r="H114" s="151"/>
      <c r="I114" s="159" t="s">
        <v>44</v>
      </c>
      <c r="J114" s="151"/>
      <c r="K114" s="161" t="s">
        <v>606</v>
      </c>
      <c r="L114" s="151"/>
      <c r="M114" s="104" t="s">
        <v>279</v>
      </c>
      <c r="N114" s="104">
        <v>0</v>
      </c>
    </row>
    <row r="115" spans="1:14" s="9" customFormat="1" ht="19.5" customHeight="1">
      <c r="A115" s="149">
        <v>109</v>
      </c>
      <c r="B115" s="106" t="str">
        <f t="shared" si="1"/>
        <v>160113031271119</v>
      </c>
      <c r="C115" s="106" t="str">
        <f>VLOOKUP(D115,'[1]QuyetdinhPCGD'!$B$6:$C$1358,2,0)</f>
        <v>1303127</v>
      </c>
      <c r="D115" s="129" t="s">
        <v>88</v>
      </c>
      <c r="E115" s="152" t="s">
        <v>139</v>
      </c>
      <c r="F115" s="151" t="s">
        <v>9</v>
      </c>
      <c r="G115" s="106" t="str">
        <f>VLOOKUP(I115,'Phan ca&amp; Ngay BDhoc'!$B$4:$I$101,8,0)</f>
        <v>C1-201</v>
      </c>
      <c r="H115" s="151"/>
      <c r="I115" s="159" t="s">
        <v>44</v>
      </c>
      <c r="J115" s="151"/>
      <c r="K115" s="161" t="s">
        <v>622</v>
      </c>
      <c r="L115" s="151"/>
      <c r="M115" s="104" t="s">
        <v>279</v>
      </c>
      <c r="N115" s="104" t="s">
        <v>170</v>
      </c>
    </row>
    <row r="116" spans="1:14" s="9" customFormat="1" ht="19.5" customHeight="1">
      <c r="A116" s="149">
        <v>110</v>
      </c>
      <c r="B116" s="106" t="str">
        <f t="shared" si="1"/>
        <v>160113031271119</v>
      </c>
      <c r="C116" s="106" t="str">
        <f>VLOOKUP(D116,'[1]QuyetdinhPCGD'!$B$6:$C$1358,2,0)</f>
        <v>1303127</v>
      </c>
      <c r="D116" s="129" t="s">
        <v>88</v>
      </c>
      <c r="E116" s="152" t="s">
        <v>268</v>
      </c>
      <c r="F116" s="151" t="s">
        <v>8</v>
      </c>
      <c r="G116" s="106" t="str">
        <f>VLOOKUP(I116,'Phan ca&amp; Ngay BDhoc'!$B$4:$I$101,8,0)</f>
        <v>C1-201</v>
      </c>
      <c r="H116" s="151"/>
      <c r="I116" s="159" t="s">
        <v>44</v>
      </c>
      <c r="J116" s="151"/>
      <c r="K116" s="161" t="s">
        <v>622</v>
      </c>
      <c r="L116" s="151"/>
      <c r="M116" s="104" t="s">
        <v>279</v>
      </c>
      <c r="N116" s="104" t="s">
        <v>170</v>
      </c>
    </row>
    <row r="117" spans="1:14" ht="19.5" customHeight="1">
      <c r="A117" s="149">
        <v>111</v>
      </c>
      <c r="B117" s="106" t="str">
        <f t="shared" si="1"/>
        <v>160113031271120</v>
      </c>
      <c r="C117" s="106" t="str">
        <f>VLOOKUP(D117,'[1]QuyetdinhPCGD'!$B$6:$C$1358,2,0)</f>
        <v>1303127</v>
      </c>
      <c r="D117" s="129" t="s">
        <v>88</v>
      </c>
      <c r="E117" s="152" t="s">
        <v>87</v>
      </c>
      <c r="F117" s="151" t="s">
        <v>9</v>
      </c>
      <c r="G117" s="106" t="str">
        <f>VLOOKUP(I117,'Phan ca&amp; Ngay BDhoc'!$B$4:$I$101,8,0)</f>
        <v>C1-201</v>
      </c>
      <c r="H117" s="151"/>
      <c r="I117" s="159" t="s">
        <v>44</v>
      </c>
      <c r="J117" s="151"/>
      <c r="K117" s="161" t="s">
        <v>623</v>
      </c>
      <c r="L117" s="151"/>
      <c r="M117" s="104" t="s">
        <v>279</v>
      </c>
      <c r="N117" s="104" t="s">
        <v>171</v>
      </c>
    </row>
    <row r="118" spans="1:14" ht="19.5" customHeight="1">
      <c r="A118" s="149">
        <v>112</v>
      </c>
      <c r="B118" s="106" t="str">
        <f t="shared" si="1"/>
        <v>160113031271120</v>
      </c>
      <c r="C118" s="106" t="str">
        <f>VLOOKUP(D118,'[1]QuyetdinhPCGD'!$B$6:$C$1358,2,0)</f>
        <v>1303127</v>
      </c>
      <c r="D118" s="129" t="s">
        <v>88</v>
      </c>
      <c r="E118" s="152" t="s">
        <v>268</v>
      </c>
      <c r="F118" s="151" t="s">
        <v>10</v>
      </c>
      <c r="G118" s="106" t="str">
        <f>VLOOKUP(I118,'Phan ca&amp; Ngay BDhoc'!$B$4:$I$101,8,0)</f>
        <v>C1-201</v>
      </c>
      <c r="H118" s="151"/>
      <c r="I118" s="159" t="s">
        <v>44</v>
      </c>
      <c r="J118" s="151"/>
      <c r="K118" s="161" t="s">
        <v>623</v>
      </c>
      <c r="L118" s="151"/>
      <c r="M118" s="104" t="s">
        <v>279</v>
      </c>
      <c r="N118" s="104" t="s">
        <v>171</v>
      </c>
    </row>
    <row r="119" spans="1:14" ht="19.5" customHeight="1">
      <c r="A119" s="149">
        <v>113</v>
      </c>
      <c r="B119" s="106" t="str">
        <f t="shared" si="1"/>
        <v>160110031071113</v>
      </c>
      <c r="C119" s="106" t="str">
        <f>VLOOKUP(D119,'[1]QuyetdinhPCGD'!$B$6:$C$1358,2,0)</f>
        <v>1003107</v>
      </c>
      <c r="D119" s="129" t="s">
        <v>17</v>
      </c>
      <c r="E119" s="152" t="s">
        <v>268</v>
      </c>
      <c r="F119" s="152" t="s">
        <v>5</v>
      </c>
      <c r="G119" s="106" t="str">
        <f>VLOOKUP(I119,'Phan ca&amp; Ngay BDhoc'!$B$4:$I$101,8,0)</f>
        <v>C1-201</v>
      </c>
      <c r="H119" s="152"/>
      <c r="I119" s="159" t="s">
        <v>44</v>
      </c>
      <c r="J119" s="152"/>
      <c r="K119" s="161" t="s">
        <v>616</v>
      </c>
      <c r="L119" s="152"/>
      <c r="M119" s="104" t="s">
        <v>279</v>
      </c>
      <c r="N119" s="104">
        <v>0</v>
      </c>
    </row>
    <row r="120" spans="1:14" ht="18" customHeight="1">
      <c r="A120" s="149">
        <v>114</v>
      </c>
      <c r="B120" s="106" t="str">
        <f t="shared" si="1"/>
        <v>160101031751101</v>
      </c>
      <c r="C120" s="106" t="str">
        <f>VLOOKUP(D120,'[1]QuyetdinhPCGD'!$B$6:$C$1358,2,0)</f>
        <v>0103175</v>
      </c>
      <c r="D120" s="129" t="s">
        <v>25</v>
      </c>
      <c r="E120" s="152" t="s">
        <v>270</v>
      </c>
      <c r="F120" s="151" t="s">
        <v>7</v>
      </c>
      <c r="G120" s="106" t="str">
        <f>VLOOKUP(I120,'Phan ca&amp; Ngay BDhoc'!$B$4:$I$101,8,0)</f>
        <v>C1-201</v>
      </c>
      <c r="H120" s="151"/>
      <c r="I120" s="159" t="s">
        <v>44</v>
      </c>
      <c r="J120" s="151"/>
      <c r="K120" s="161" t="s">
        <v>604</v>
      </c>
      <c r="L120" s="151"/>
      <c r="M120" s="104" t="s">
        <v>279</v>
      </c>
      <c r="N120" s="104">
        <v>0</v>
      </c>
    </row>
    <row r="121" spans="1:14" ht="19.5" customHeight="1">
      <c r="A121" s="149">
        <v>115</v>
      </c>
      <c r="B121" s="106" t="str">
        <f t="shared" si="1"/>
        <v>160101031171102</v>
      </c>
      <c r="C121" s="106" t="str">
        <f>VLOOKUP(D121,'[1]QuyetdinhPCGD'!$B$6:$C$1358,2,0)</f>
        <v>0103117</v>
      </c>
      <c r="D121" s="129" t="s">
        <v>24</v>
      </c>
      <c r="E121" s="152" t="s">
        <v>272</v>
      </c>
      <c r="F121" s="151" t="s">
        <v>6</v>
      </c>
      <c r="G121" s="106" t="str">
        <f>VLOOKUP(I121,'Phan ca&amp; Ngay BDhoc'!$B$4:$I$101,8,0)</f>
        <v>C1-201</v>
      </c>
      <c r="H121" s="151"/>
      <c r="I121" s="159" t="s">
        <v>45</v>
      </c>
      <c r="J121" s="151"/>
      <c r="K121" s="161" t="s">
        <v>605</v>
      </c>
      <c r="L121" s="151"/>
      <c r="M121" s="104" t="s">
        <v>279</v>
      </c>
      <c r="N121" s="104">
        <v>0</v>
      </c>
    </row>
    <row r="122" spans="1:14" ht="18.75" customHeight="1">
      <c r="A122" s="149">
        <v>116</v>
      </c>
      <c r="B122" s="106" t="str">
        <f t="shared" si="1"/>
        <v>160109031111114</v>
      </c>
      <c r="C122" s="106" t="str">
        <f>VLOOKUP(D122,'[1]QuyetdinhPCGD'!$B$6:$C$1358,2,0)</f>
        <v>0903111</v>
      </c>
      <c r="D122" s="129" t="s">
        <v>603</v>
      </c>
      <c r="E122" s="150" t="s">
        <v>139</v>
      </c>
      <c r="F122" s="152" t="s">
        <v>5</v>
      </c>
      <c r="G122" s="106" t="s">
        <v>551</v>
      </c>
      <c r="H122" s="150"/>
      <c r="I122" s="159" t="s">
        <v>45</v>
      </c>
      <c r="J122" s="150"/>
      <c r="K122" s="161" t="s">
        <v>617</v>
      </c>
      <c r="L122" s="150"/>
      <c r="M122" s="104" t="s">
        <v>279</v>
      </c>
      <c r="N122" s="104">
        <v>0</v>
      </c>
    </row>
    <row r="123" spans="1:14" ht="18" customHeight="1">
      <c r="A123" s="149">
        <v>117</v>
      </c>
      <c r="B123" s="106" t="str">
        <f t="shared" si="1"/>
        <v>160101031431104</v>
      </c>
      <c r="C123" s="106" t="str">
        <f>VLOOKUP(D123,'[1]QuyetdinhPCGD'!$B$6:$C$1358,2,0)</f>
        <v>0103143</v>
      </c>
      <c r="D123" s="129" t="s">
        <v>77</v>
      </c>
      <c r="E123" s="152" t="s">
        <v>273</v>
      </c>
      <c r="F123" s="151" t="s">
        <v>6</v>
      </c>
      <c r="G123" s="106" t="str">
        <f>VLOOKUP(I123,'Phan ca&amp; Ngay BDhoc'!$B$4:$I$101,8,0)</f>
        <v>C1-201</v>
      </c>
      <c r="H123" s="151"/>
      <c r="I123" s="159" t="s">
        <v>45</v>
      </c>
      <c r="J123" s="151"/>
      <c r="K123" s="161" t="s">
        <v>607</v>
      </c>
      <c r="L123" s="151"/>
      <c r="M123" s="104" t="s">
        <v>279</v>
      </c>
      <c r="N123" s="104">
        <v>0</v>
      </c>
    </row>
    <row r="124" spans="1:14" ht="18" customHeight="1">
      <c r="A124" s="149">
        <v>118</v>
      </c>
      <c r="B124" s="106" t="str">
        <f t="shared" si="1"/>
        <v>160113031271121</v>
      </c>
      <c r="C124" s="106" t="str">
        <f>VLOOKUP(D124,'[1]QuyetdinhPCGD'!$B$6:$C$1358,2,0)</f>
        <v>1303127</v>
      </c>
      <c r="D124" s="129" t="s">
        <v>88</v>
      </c>
      <c r="E124" s="152" t="s">
        <v>140</v>
      </c>
      <c r="F124" s="151" t="s">
        <v>9</v>
      </c>
      <c r="G124" s="106" t="str">
        <f>VLOOKUP(I124,'Phan ca&amp; Ngay BDhoc'!$B$4:$I$101,8,0)</f>
        <v>C1-201</v>
      </c>
      <c r="H124" s="151"/>
      <c r="I124" s="159" t="s">
        <v>45</v>
      </c>
      <c r="J124" s="151"/>
      <c r="K124" s="161" t="s">
        <v>624</v>
      </c>
      <c r="L124" s="151"/>
      <c r="M124" s="104" t="s">
        <v>279</v>
      </c>
      <c r="N124" s="104" t="s">
        <v>172</v>
      </c>
    </row>
    <row r="125" spans="1:14" ht="18" customHeight="1">
      <c r="A125" s="149">
        <v>119</v>
      </c>
      <c r="B125" s="106" t="str">
        <f t="shared" si="1"/>
        <v>160113031271121</v>
      </c>
      <c r="C125" s="106" t="str">
        <f>VLOOKUP(D125,'[1]QuyetdinhPCGD'!$B$6:$C$1358,2,0)</f>
        <v>1303127</v>
      </c>
      <c r="D125" s="129" t="s">
        <v>88</v>
      </c>
      <c r="E125" s="152" t="s">
        <v>271</v>
      </c>
      <c r="F125" s="151" t="s">
        <v>8</v>
      </c>
      <c r="G125" s="106" t="str">
        <f>VLOOKUP(I125,'Phan ca&amp; Ngay BDhoc'!$B$4:$I$101,8,0)</f>
        <v>C1-201</v>
      </c>
      <c r="H125" s="151"/>
      <c r="I125" s="159" t="s">
        <v>45</v>
      </c>
      <c r="J125" s="151"/>
      <c r="K125" s="161" t="s">
        <v>624</v>
      </c>
      <c r="L125" s="151"/>
      <c r="M125" s="104" t="s">
        <v>279</v>
      </c>
      <c r="N125" s="104" t="s">
        <v>172</v>
      </c>
    </row>
    <row r="126" spans="1:14" ht="18" customHeight="1">
      <c r="A126" s="149">
        <v>120</v>
      </c>
      <c r="B126" s="106" t="str">
        <f t="shared" si="1"/>
        <v>160113031271122</v>
      </c>
      <c r="C126" s="106" t="str">
        <f>VLOOKUP(D126,'[1]QuyetdinhPCGD'!$B$6:$C$1358,2,0)</f>
        <v>1303127</v>
      </c>
      <c r="D126" s="129" t="s">
        <v>88</v>
      </c>
      <c r="E126" s="152" t="s">
        <v>86</v>
      </c>
      <c r="F126" s="151" t="s">
        <v>9</v>
      </c>
      <c r="G126" s="106" t="str">
        <f>VLOOKUP(I126,'Phan ca&amp; Ngay BDhoc'!$B$4:$I$101,8,0)</f>
        <v>C1-201</v>
      </c>
      <c r="H126" s="151"/>
      <c r="I126" s="159" t="s">
        <v>45</v>
      </c>
      <c r="J126" s="151"/>
      <c r="K126" s="161" t="s">
        <v>625</v>
      </c>
      <c r="L126" s="151"/>
      <c r="M126" s="104" t="s">
        <v>279</v>
      </c>
      <c r="N126" s="104" t="s">
        <v>173</v>
      </c>
    </row>
    <row r="127" spans="1:14" ht="30" customHeight="1">
      <c r="A127" s="149">
        <v>121</v>
      </c>
      <c r="B127" s="106" t="str">
        <f t="shared" si="1"/>
        <v>160113031271122</v>
      </c>
      <c r="C127" s="106" t="str">
        <f>VLOOKUP(D127,'[1]QuyetdinhPCGD'!$B$6:$C$1358,2,0)</f>
        <v>1303127</v>
      </c>
      <c r="D127" s="129" t="s">
        <v>88</v>
      </c>
      <c r="E127" s="152" t="s">
        <v>271</v>
      </c>
      <c r="F127" s="151" t="s">
        <v>10</v>
      </c>
      <c r="G127" s="106" t="str">
        <f>VLOOKUP(I127,'Phan ca&amp; Ngay BDhoc'!$B$4:$I$101,8,0)</f>
        <v>C1-201</v>
      </c>
      <c r="H127" s="151"/>
      <c r="I127" s="159" t="s">
        <v>45</v>
      </c>
      <c r="J127" s="151"/>
      <c r="K127" s="161" t="s">
        <v>625</v>
      </c>
      <c r="L127" s="151"/>
      <c r="M127" s="104" t="s">
        <v>279</v>
      </c>
      <c r="N127" s="104" t="s">
        <v>173</v>
      </c>
    </row>
    <row r="128" spans="1:14" ht="30" customHeight="1">
      <c r="A128" s="149">
        <v>122</v>
      </c>
      <c r="B128" s="106" t="str">
        <f t="shared" si="1"/>
        <v>160110031071114</v>
      </c>
      <c r="C128" s="106" t="str">
        <f>VLOOKUP(D128,'[1]QuyetdinhPCGD'!$B$6:$C$1358,2,0)</f>
        <v>1003107</v>
      </c>
      <c r="D128" s="129" t="s">
        <v>17</v>
      </c>
      <c r="E128" s="152" t="s">
        <v>271</v>
      </c>
      <c r="F128" s="152" t="s">
        <v>5</v>
      </c>
      <c r="G128" s="106" t="str">
        <f>VLOOKUP(I128,'Phan ca&amp; Ngay BDhoc'!$B$4:$I$101,8,0)</f>
        <v>C1-201</v>
      </c>
      <c r="H128" s="152"/>
      <c r="I128" s="159" t="s">
        <v>45</v>
      </c>
      <c r="J128" s="152"/>
      <c r="K128" s="161" t="s">
        <v>617</v>
      </c>
      <c r="L128" s="152"/>
      <c r="M128" s="104" t="s">
        <v>279</v>
      </c>
      <c r="N128" s="104">
        <v>0</v>
      </c>
    </row>
    <row r="129" spans="1:14" ht="30" customHeight="1">
      <c r="A129" s="149">
        <v>123</v>
      </c>
      <c r="B129" s="106" t="str">
        <f t="shared" si="1"/>
        <v>160101031751102</v>
      </c>
      <c r="C129" s="106" t="str">
        <f>VLOOKUP(D129,'[1]QuyetdinhPCGD'!$B$6:$C$1358,2,0)</f>
        <v>0103175</v>
      </c>
      <c r="D129" s="129" t="s">
        <v>25</v>
      </c>
      <c r="E129" s="152" t="s">
        <v>274</v>
      </c>
      <c r="F129" s="151" t="s">
        <v>7</v>
      </c>
      <c r="G129" s="106" t="str">
        <f>VLOOKUP(I129,'Phan ca&amp; Ngay BDhoc'!$B$4:$I$101,8,0)</f>
        <v>C1-201</v>
      </c>
      <c r="H129" s="151"/>
      <c r="I129" s="159" t="s">
        <v>45</v>
      </c>
      <c r="J129" s="151"/>
      <c r="K129" s="161" t="s">
        <v>605</v>
      </c>
      <c r="L129" s="151"/>
      <c r="M129" s="104" t="s">
        <v>279</v>
      </c>
      <c r="N129" s="104">
        <v>0</v>
      </c>
    </row>
    <row r="130" spans="1:14" ht="30" customHeight="1">
      <c r="A130" s="149">
        <v>124</v>
      </c>
      <c r="B130" s="106" t="str">
        <f t="shared" si="1"/>
        <v>160101031171103</v>
      </c>
      <c r="C130" s="106" t="str">
        <f>VLOOKUP(D130,'[1]QuyetdinhPCGD'!$B$6:$C$1358,2,0)</f>
        <v>0103117</v>
      </c>
      <c r="D130" s="129" t="s">
        <v>24</v>
      </c>
      <c r="E130" s="152" t="s">
        <v>141</v>
      </c>
      <c r="F130" s="151" t="s">
        <v>9</v>
      </c>
      <c r="G130" s="106" t="str">
        <f>VLOOKUP(I130,'Phan ca&amp; Ngay BDhoc'!$B$4:$I$101,8,0)</f>
        <v>C1-202</v>
      </c>
      <c r="H130" s="151"/>
      <c r="I130" s="159" t="s">
        <v>46</v>
      </c>
      <c r="J130" s="151"/>
      <c r="K130" s="161" t="s">
        <v>606</v>
      </c>
      <c r="L130" s="151"/>
      <c r="M130" s="104" t="s">
        <v>279</v>
      </c>
      <c r="N130" s="104">
        <v>0</v>
      </c>
    </row>
    <row r="131" spans="1:14" ht="30" customHeight="1">
      <c r="A131" s="149">
        <v>125</v>
      </c>
      <c r="B131" s="106" t="str">
        <f t="shared" si="1"/>
        <v>160109031111115</v>
      </c>
      <c r="C131" s="106" t="str">
        <f>VLOOKUP(D131,'[1]QuyetdinhPCGD'!$B$6:$C$1358,2,0)</f>
        <v>0903111</v>
      </c>
      <c r="D131" s="129" t="s">
        <v>603</v>
      </c>
      <c r="E131" s="150" t="s">
        <v>86</v>
      </c>
      <c r="F131" s="152" t="s">
        <v>5</v>
      </c>
      <c r="G131" s="106" t="s">
        <v>551</v>
      </c>
      <c r="H131" s="150"/>
      <c r="I131" s="159" t="s">
        <v>46</v>
      </c>
      <c r="J131" s="150"/>
      <c r="K131" s="161" t="s">
        <v>618</v>
      </c>
      <c r="L131" s="150"/>
      <c r="M131" s="104" t="s">
        <v>279</v>
      </c>
      <c r="N131" s="104">
        <v>0</v>
      </c>
    </row>
    <row r="132" spans="1:14" ht="30" customHeight="1">
      <c r="A132" s="149">
        <v>126</v>
      </c>
      <c r="B132" s="106" t="str">
        <f t="shared" si="1"/>
        <v>160101031431105</v>
      </c>
      <c r="C132" s="106" t="str">
        <f>VLOOKUP(D132,'[1]QuyetdinhPCGD'!$B$6:$C$1358,2,0)</f>
        <v>0103143</v>
      </c>
      <c r="D132" s="129" t="s">
        <v>77</v>
      </c>
      <c r="E132" s="152" t="s">
        <v>269</v>
      </c>
      <c r="F132" s="151" t="s">
        <v>9</v>
      </c>
      <c r="G132" s="106" t="str">
        <f>VLOOKUP(I132,'Phan ca&amp; Ngay BDhoc'!$B$4:$I$101,8,0)</f>
        <v>C1-202</v>
      </c>
      <c r="H132" s="151"/>
      <c r="I132" s="159" t="s">
        <v>46</v>
      </c>
      <c r="J132" s="151"/>
      <c r="K132" s="161" t="s">
        <v>608</v>
      </c>
      <c r="L132" s="151"/>
      <c r="M132" s="104" t="s">
        <v>279</v>
      </c>
      <c r="N132" s="104">
        <v>0</v>
      </c>
    </row>
    <row r="133" spans="1:14" ht="25.5">
      <c r="A133" s="149">
        <v>127</v>
      </c>
      <c r="B133" s="106" t="str">
        <f t="shared" si="1"/>
        <v>160113031271123</v>
      </c>
      <c r="C133" s="106" t="str">
        <f>VLOOKUP(D133,'[1]QuyetdinhPCGD'!$B$6:$C$1358,2,0)</f>
        <v>1303127</v>
      </c>
      <c r="D133" s="129" t="s">
        <v>88</v>
      </c>
      <c r="E133" s="152" t="s">
        <v>139</v>
      </c>
      <c r="F133" s="151" t="s">
        <v>6</v>
      </c>
      <c r="G133" s="106" t="str">
        <f>VLOOKUP(I133,'Phan ca&amp; Ngay BDhoc'!$B$4:$I$101,8,0)</f>
        <v>C1-202</v>
      </c>
      <c r="H133" s="151"/>
      <c r="I133" s="159" t="s">
        <v>46</v>
      </c>
      <c r="J133" s="151"/>
      <c r="K133" s="161" t="s">
        <v>626</v>
      </c>
      <c r="L133" s="151"/>
      <c r="M133" s="104" t="s">
        <v>279</v>
      </c>
      <c r="N133" s="104" t="s">
        <v>174</v>
      </c>
    </row>
    <row r="134" spans="1:14" ht="25.5">
      <c r="A134" s="149">
        <v>128</v>
      </c>
      <c r="B134" s="106" t="str">
        <f t="shared" si="1"/>
        <v>160113031271123</v>
      </c>
      <c r="C134" s="106" t="str">
        <f>VLOOKUP(D134,'[1]QuyetdinhPCGD'!$B$6:$C$1358,2,0)</f>
        <v>1303127</v>
      </c>
      <c r="D134" s="129" t="s">
        <v>88</v>
      </c>
      <c r="E134" s="152" t="s">
        <v>268</v>
      </c>
      <c r="F134" s="152" t="s">
        <v>5</v>
      </c>
      <c r="G134" s="106" t="str">
        <f>VLOOKUP(I134,'Phan ca&amp; Ngay BDhoc'!$B$4:$I$101,8,0)</f>
        <v>C1-202</v>
      </c>
      <c r="H134" s="152"/>
      <c r="I134" s="159" t="s">
        <v>46</v>
      </c>
      <c r="J134" s="152"/>
      <c r="K134" s="162" t="s">
        <v>626</v>
      </c>
      <c r="L134" s="152"/>
      <c r="M134" s="104" t="s">
        <v>279</v>
      </c>
      <c r="N134" s="104" t="s">
        <v>174</v>
      </c>
    </row>
    <row r="135" spans="1:14" ht="25.5">
      <c r="A135" s="149">
        <v>129</v>
      </c>
      <c r="B135" s="106" t="str">
        <f aca="true" t="shared" si="2" ref="B135:B198">CONCATENATE("1601",C135,"11",K135)</f>
        <v>160113031271124</v>
      </c>
      <c r="C135" s="106" t="str">
        <f>VLOOKUP(D135,'[1]QuyetdinhPCGD'!$B$6:$C$1358,2,0)</f>
        <v>1303127</v>
      </c>
      <c r="D135" s="129" t="s">
        <v>88</v>
      </c>
      <c r="E135" s="152" t="s">
        <v>87</v>
      </c>
      <c r="F135" s="151" t="s">
        <v>6</v>
      </c>
      <c r="G135" s="106" t="str">
        <f>VLOOKUP(I135,'Phan ca&amp; Ngay BDhoc'!$B$4:$I$101,8,0)</f>
        <v>C1-202</v>
      </c>
      <c r="H135" s="151"/>
      <c r="I135" s="159" t="s">
        <v>46</v>
      </c>
      <c r="J135" s="151"/>
      <c r="K135" s="161" t="s">
        <v>627</v>
      </c>
      <c r="L135" s="151"/>
      <c r="M135" s="104" t="s">
        <v>279</v>
      </c>
      <c r="N135" s="104" t="s">
        <v>175</v>
      </c>
    </row>
    <row r="136" spans="1:14" ht="25.5">
      <c r="A136" s="149">
        <v>130</v>
      </c>
      <c r="B136" s="106" t="str">
        <f t="shared" si="2"/>
        <v>160113031271124</v>
      </c>
      <c r="C136" s="106" t="str">
        <f>VLOOKUP(D136,'[1]QuyetdinhPCGD'!$B$6:$C$1358,2,0)</f>
        <v>1303127</v>
      </c>
      <c r="D136" s="129" t="s">
        <v>88</v>
      </c>
      <c r="E136" s="152" t="s">
        <v>268</v>
      </c>
      <c r="F136" s="151" t="s">
        <v>7</v>
      </c>
      <c r="G136" s="106" t="str">
        <f>VLOOKUP(I136,'Phan ca&amp; Ngay BDhoc'!$B$4:$I$101,8,0)</f>
        <v>C1-202</v>
      </c>
      <c r="H136" s="151"/>
      <c r="I136" s="159" t="s">
        <v>46</v>
      </c>
      <c r="J136" s="151"/>
      <c r="K136" s="161" t="s">
        <v>627</v>
      </c>
      <c r="L136" s="151"/>
      <c r="M136" s="104" t="s">
        <v>279</v>
      </c>
      <c r="N136" s="104" t="s">
        <v>175</v>
      </c>
    </row>
    <row r="137" spans="1:14" ht="25.5">
      <c r="A137" s="149">
        <v>131</v>
      </c>
      <c r="B137" s="106" t="str">
        <f t="shared" si="2"/>
        <v>160110031071115</v>
      </c>
      <c r="C137" s="106" t="str">
        <f>VLOOKUP(D137,'[1]QuyetdinhPCGD'!$B$6:$C$1358,2,0)</f>
        <v>1003107</v>
      </c>
      <c r="D137" s="129" t="s">
        <v>17</v>
      </c>
      <c r="E137" s="152" t="s">
        <v>268</v>
      </c>
      <c r="F137" s="151" t="s">
        <v>8</v>
      </c>
      <c r="G137" s="106" t="str">
        <f>VLOOKUP(I137,'Phan ca&amp; Ngay BDhoc'!$B$4:$I$101,8,0)</f>
        <v>C1-202</v>
      </c>
      <c r="H137" s="151"/>
      <c r="I137" s="159" t="s">
        <v>46</v>
      </c>
      <c r="J137" s="151"/>
      <c r="K137" s="161" t="s">
        <v>618</v>
      </c>
      <c r="L137" s="151"/>
      <c r="M137" s="104" t="s">
        <v>279</v>
      </c>
      <c r="N137" s="104">
        <v>0</v>
      </c>
    </row>
    <row r="138" spans="1:14" ht="25.5">
      <c r="A138" s="149">
        <v>132</v>
      </c>
      <c r="B138" s="106" t="str">
        <f t="shared" si="2"/>
        <v>160101031751103</v>
      </c>
      <c r="C138" s="106" t="str">
        <f>VLOOKUP(D138,'[1]QuyetdinhPCGD'!$B$6:$C$1358,2,0)</f>
        <v>0103175</v>
      </c>
      <c r="D138" s="129" t="s">
        <v>25</v>
      </c>
      <c r="E138" s="152" t="s">
        <v>270</v>
      </c>
      <c r="F138" s="151" t="s">
        <v>10</v>
      </c>
      <c r="G138" s="106" t="str">
        <f>VLOOKUP(I138,'Phan ca&amp; Ngay BDhoc'!$B$4:$I$101,8,0)</f>
        <v>C1-202</v>
      </c>
      <c r="H138" s="151"/>
      <c r="I138" s="159" t="s">
        <v>46</v>
      </c>
      <c r="J138" s="151"/>
      <c r="K138" s="161" t="s">
        <v>606</v>
      </c>
      <c r="L138" s="151"/>
      <c r="M138" s="104" t="s">
        <v>279</v>
      </c>
      <c r="N138" s="104">
        <v>0</v>
      </c>
    </row>
    <row r="139" spans="1:14" ht="25.5">
      <c r="A139" s="149">
        <v>133</v>
      </c>
      <c r="B139" s="106" t="str">
        <f t="shared" si="2"/>
        <v>160101031171104</v>
      </c>
      <c r="C139" s="106" t="str">
        <f>VLOOKUP(D139,'[1]QuyetdinhPCGD'!$B$6:$C$1358,2,0)</f>
        <v>0103117</v>
      </c>
      <c r="D139" s="129" t="s">
        <v>24</v>
      </c>
      <c r="E139" s="152" t="s">
        <v>272</v>
      </c>
      <c r="F139" s="151" t="s">
        <v>9</v>
      </c>
      <c r="G139" s="106" t="str">
        <f>VLOOKUP(I139,'Phan ca&amp; Ngay BDhoc'!$B$4:$I$101,8,0)</f>
        <v>C1-202</v>
      </c>
      <c r="H139" s="151"/>
      <c r="I139" s="159" t="s">
        <v>47</v>
      </c>
      <c r="J139" s="151"/>
      <c r="K139" s="161" t="s">
        <v>607</v>
      </c>
      <c r="L139" s="151"/>
      <c r="M139" s="104" t="s">
        <v>279</v>
      </c>
      <c r="N139" s="104">
        <v>0</v>
      </c>
    </row>
    <row r="140" spans="1:14" ht="25.5">
      <c r="A140" s="149">
        <v>134</v>
      </c>
      <c r="B140" s="106" t="str">
        <f t="shared" si="2"/>
        <v>160109031111116</v>
      </c>
      <c r="C140" s="106" t="str">
        <f>VLOOKUP(D140,'[1]QuyetdinhPCGD'!$B$6:$C$1358,2,0)</f>
        <v>0903111</v>
      </c>
      <c r="D140" s="129" t="s">
        <v>603</v>
      </c>
      <c r="E140" s="150" t="s">
        <v>87</v>
      </c>
      <c r="F140" s="152" t="s">
        <v>5</v>
      </c>
      <c r="G140" s="106" t="s">
        <v>551</v>
      </c>
      <c r="H140" s="150"/>
      <c r="I140" s="159" t="s">
        <v>47</v>
      </c>
      <c r="J140" s="150"/>
      <c r="K140" s="161" t="s">
        <v>619</v>
      </c>
      <c r="L140" s="150"/>
      <c r="M140" s="104" t="s">
        <v>279</v>
      </c>
      <c r="N140" s="104">
        <v>0</v>
      </c>
    </row>
    <row r="141" spans="1:14" ht="25.5">
      <c r="A141" s="149">
        <v>135</v>
      </c>
      <c r="B141" s="106" t="str">
        <f t="shared" si="2"/>
        <v>160101031431106</v>
      </c>
      <c r="C141" s="106" t="str">
        <f>VLOOKUP(D141,'[1]QuyetdinhPCGD'!$B$6:$C$1358,2,0)</f>
        <v>0103143</v>
      </c>
      <c r="D141" s="129" t="s">
        <v>77</v>
      </c>
      <c r="E141" s="152" t="s">
        <v>273</v>
      </c>
      <c r="F141" s="151" t="s">
        <v>9</v>
      </c>
      <c r="G141" s="106" t="str">
        <f>VLOOKUP(I141,'Phan ca&amp; Ngay BDhoc'!$B$4:$I$101,8,0)</f>
        <v>C1-202</v>
      </c>
      <c r="H141" s="151"/>
      <c r="I141" s="159" t="s">
        <v>47</v>
      </c>
      <c r="J141" s="151"/>
      <c r="K141" s="161" t="s">
        <v>609</v>
      </c>
      <c r="L141" s="151"/>
      <c r="M141" s="104" t="s">
        <v>279</v>
      </c>
      <c r="N141" s="104">
        <v>0</v>
      </c>
    </row>
    <row r="142" spans="1:14" ht="25.5">
      <c r="A142" s="149">
        <v>136</v>
      </c>
      <c r="B142" s="106" t="str">
        <f t="shared" si="2"/>
        <v>160113031271125</v>
      </c>
      <c r="C142" s="106" t="str">
        <f>VLOOKUP(D142,'[1]QuyetdinhPCGD'!$B$6:$C$1358,2,0)</f>
        <v>1303127</v>
      </c>
      <c r="D142" s="129" t="s">
        <v>88</v>
      </c>
      <c r="E142" s="152" t="s">
        <v>140</v>
      </c>
      <c r="F142" s="151" t="s">
        <v>6</v>
      </c>
      <c r="G142" s="106" t="str">
        <f>VLOOKUP(I142,'Phan ca&amp; Ngay BDhoc'!$B$4:$I$101,8,0)</f>
        <v>C1-202</v>
      </c>
      <c r="H142" s="151"/>
      <c r="I142" s="159" t="s">
        <v>47</v>
      </c>
      <c r="J142" s="151"/>
      <c r="K142" s="161" t="s">
        <v>628</v>
      </c>
      <c r="L142" s="151"/>
      <c r="M142" s="104" t="s">
        <v>279</v>
      </c>
      <c r="N142" s="104" t="s">
        <v>176</v>
      </c>
    </row>
    <row r="143" spans="1:14" ht="25.5">
      <c r="A143" s="149">
        <v>137</v>
      </c>
      <c r="B143" s="106" t="str">
        <f t="shared" si="2"/>
        <v>160113031271125</v>
      </c>
      <c r="C143" s="106" t="str">
        <f>VLOOKUP(D143,'[1]QuyetdinhPCGD'!$B$6:$C$1358,2,0)</f>
        <v>1303127</v>
      </c>
      <c r="D143" s="129" t="s">
        <v>88</v>
      </c>
      <c r="E143" s="152" t="s">
        <v>271</v>
      </c>
      <c r="F143" s="152" t="s">
        <v>5</v>
      </c>
      <c r="G143" s="106" t="str">
        <f>VLOOKUP(I143,'Phan ca&amp; Ngay BDhoc'!$B$4:$I$101,8,0)</f>
        <v>C1-202</v>
      </c>
      <c r="H143" s="152"/>
      <c r="I143" s="159" t="s">
        <v>47</v>
      </c>
      <c r="J143" s="152"/>
      <c r="K143" s="162" t="s">
        <v>628</v>
      </c>
      <c r="L143" s="152"/>
      <c r="M143" s="104" t="s">
        <v>279</v>
      </c>
      <c r="N143" s="104" t="s">
        <v>176</v>
      </c>
    </row>
    <row r="144" spans="1:14" ht="25.5">
      <c r="A144" s="149">
        <v>138</v>
      </c>
      <c r="B144" s="106" t="str">
        <f t="shared" si="2"/>
        <v>160113031271126</v>
      </c>
      <c r="C144" s="106" t="str">
        <f>VLOOKUP(D144,'[1]QuyetdinhPCGD'!$B$6:$C$1358,2,0)</f>
        <v>1303127</v>
      </c>
      <c r="D144" s="129" t="s">
        <v>88</v>
      </c>
      <c r="E144" s="152" t="s">
        <v>86</v>
      </c>
      <c r="F144" s="151" t="s">
        <v>6</v>
      </c>
      <c r="G144" s="106" t="str">
        <f>VLOOKUP(I144,'Phan ca&amp; Ngay BDhoc'!$B$4:$I$101,8,0)</f>
        <v>C1-202</v>
      </c>
      <c r="H144" s="151"/>
      <c r="I144" s="159" t="s">
        <v>47</v>
      </c>
      <c r="J144" s="151"/>
      <c r="K144" s="161" t="s">
        <v>629</v>
      </c>
      <c r="L144" s="151"/>
      <c r="M144" s="104" t="s">
        <v>279</v>
      </c>
      <c r="N144" s="104" t="s">
        <v>177</v>
      </c>
    </row>
    <row r="145" spans="1:14" ht="25.5">
      <c r="A145" s="149">
        <v>139</v>
      </c>
      <c r="B145" s="106" t="str">
        <f t="shared" si="2"/>
        <v>160113031271126</v>
      </c>
      <c r="C145" s="106" t="str">
        <f>VLOOKUP(D145,'[1]QuyetdinhPCGD'!$B$6:$C$1358,2,0)</f>
        <v>1303127</v>
      </c>
      <c r="D145" s="129" t="s">
        <v>88</v>
      </c>
      <c r="E145" s="152" t="s">
        <v>271</v>
      </c>
      <c r="F145" s="151" t="s">
        <v>7</v>
      </c>
      <c r="G145" s="106" t="str">
        <f>VLOOKUP(I145,'Phan ca&amp; Ngay BDhoc'!$B$4:$I$101,8,0)</f>
        <v>C1-202</v>
      </c>
      <c r="H145" s="151"/>
      <c r="I145" s="159" t="s">
        <v>47</v>
      </c>
      <c r="J145" s="151"/>
      <c r="K145" s="161" t="s">
        <v>629</v>
      </c>
      <c r="L145" s="151"/>
      <c r="M145" s="104" t="s">
        <v>279</v>
      </c>
      <c r="N145" s="104" t="s">
        <v>177</v>
      </c>
    </row>
    <row r="146" spans="1:14" ht="25.5">
      <c r="A146" s="149">
        <v>140</v>
      </c>
      <c r="B146" s="106" t="str">
        <f t="shared" si="2"/>
        <v>160110031071116</v>
      </c>
      <c r="C146" s="106" t="str">
        <f>VLOOKUP(D146,'[1]QuyetdinhPCGD'!$B$6:$C$1358,2,0)</f>
        <v>1003107</v>
      </c>
      <c r="D146" s="129" t="s">
        <v>17</v>
      </c>
      <c r="E146" s="152" t="s">
        <v>271</v>
      </c>
      <c r="F146" s="151" t="s">
        <v>8</v>
      </c>
      <c r="G146" s="106" t="str">
        <f>VLOOKUP(I146,'Phan ca&amp; Ngay BDhoc'!$B$4:$I$101,8,0)</f>
        <v>C1-202</v>
      </c>
      <c r="H146" s="151"/>
      <c r="I146" s="159" t="s">
        <v>47</v>
      </c>
      <c r="J146" s="151"/>
      <c r="K146" s="161" t="s">
        <v>619</v>
      </c>
      <c r="L146" s="151"/>
      <c r="M146" s="104" t="s">
        <v>279</v>
      </c>
      <c r="N146" s="104">
        <v>0</v>
      </c>
    </row>
    <row r="147" spans="1:14" ht="25.5">
      <c r="A147" s="149">
        <v>141</v>
      </c>
      <c r="B147" s="106" t="str">
        <f t="shared" si="2"/>
        <v>160101031751104</v>
      </c>
      <c r="C147" s="106" t="str">
        <f>VLOOKUP(D147,'[1]QuyetdinhPCGD'!$B$6:$C$1358,2,0)</f>
        <v>0103175</v>
      </c>
      <c r="D147" s="129" t="s">
        <v>25</v>
      </c>
      <c r="E147" s="152" t="s">
        <v>274</v>
      </c>
      <c r="F147" s="151" t="s">
        <v>10</v>
      </c>
      <c r="G147" s="106" t="str">
        <f>VLOOKUP(I147,'Phan ca&amp; Ngay BDhoc'!$B$4:$I$101,8,0)</f>
        <v>C1-202</v>
      </c>
      <c r="H147" s="151"/>
      <c r="I147" s="159" t="s">
        <v>47</v>
      </c>
      <c r="J147" s="151"/>
      <c r="K147" s="161" t="s">
        <v>607</v>
      </c>
      <c r="L147" s="151"/>
      <c r="M147" s="104" t="s">
        <v>279</v>
      </c>
      <c r="N147" s="104">
        <v>0</v>
      </c>
    </row>
    <row r="148" spans="1:14" ht="25.5">
      <c r="A148" s="149">
        <v>142</v>
      </c>
      <c r="B148" s="106" t="str">
        <f t="shared" si="2"/>
        <v>160101031171105</v>
      </c>
      <c r="C148" s="106" t="str">
        <f>VLOOKUP(D148,'[1]QuyetdinhPCGD'!$B$6:$C$1358,2,0)</f>
        <v>0103117</v>
      </c>
      <c r="D148" s="129" t="s">
        <v>24</v>
      </c>
      <c r="E148" s="152" t="s">
        <v>141</v>
      </c>
      <c r="F148" s="151" t="s">
        <v>10</v>
      </c>
      <c r="G148" s="106" t="str">
        <f>VLOOKUP(I148,'Phan ca&amp; Ngay BDhoc'!$B$4:$I$101,8,0)</f>
        <v>C1-203</v>
      </c>
      <c r="H148" s="151"/>
      <c r="I148" s="159" t="s">
        <v>48</v>
      </c>
      <c r="J148" s="151"/>
      <c r="K148" s="161" t="s">
        <v>608</v>
      </c>
      <c r="L148" s="151"/>
      <c r="M148" s="104" t="s">
        <v>279</v>
      </c>
      <c r="N148" s="104">
        <v>0</v>
      </c>
    </row>
    <row r="149" spans="1:14" ht="25.5">
      <c r="A149" s="149">
        <v>143</v>
      </c>
      <c r="B149" s="106" t="str">
        <f t="shared" si="2"/>
        <v>160109031111117</v>
      </c>
      <c r="C149" s="106" t="str">
        <f>VLOOKUP(D149,'[1]QuyetdinhPCGD'!$B$6:$C$1358,2,0)</f>
        <v>0903111</v>
      </c>
      <c r="D149" s="129" t="s">
        <v>603</v>
      </c>
      <c r="E149" s="150" t="s">
        <v>140</v>
      </c>
      <c r="F149" s="151" t="s">
        <v>8</v>
      </c>
      <c r="G149" s="106" t="s">
        <v>551</v>
      </c>
      <c r="H149" s="151"/>
      <c r="I149" s="159" t="s">
        <v>48</v>
      </c>
      <c r="J149" s="151"/>
      <c r="K149" s="161" t="s">
        <v>620</v>
      </c>
      <c r="L149" s="151"/>
      <c r="M149" s="104" t="s">
        <v>279</v>
      </c>
      <c r="N149" s="104">
        <v>0</v>
      </c>
    </row>
    <row r="150" spans="1:14" ht="25.5">
      <c r="A150" s="149">
        <v>144</v>
      </c>
      <c r="B150" s="106" t="str">
        <f t="shared" si="2"/>
        <v>160101031431107</v>
      </c>
      <c r="C150" s="106" t="str">
        <f>VLOOKUP(D150,'[1]QuyetdinhPCGD'!$B$6:$C$1358,2,0)</f>
        <v>0103143</v>
      </c>
      <c r="D150" s="129" t="s">
        <v>77</v>
      </c>
      <c r="E150" s="152" t="s">
        <v>269</v>
      </c>
      <c r="F150" s="151" t="s">
        <v>10</v>
      </c>
      <c r="G150" s="106" t="str">
        <f>VLOOKUP(I150,'Phan ca&amp; Ngay BDhoc'!$B$4:$I$101,8,0)</f>
        <v>C1-203</v>
      </c>
      <c r="H150" s="151"/>
      <c r="I150" s="159" t="s">
        <v>48</v>
      </c>
      <c r="J150" s="151"/>
      <c r="K150" s="161" t="s">
        <v>610</v>
      </c>
      <c r="L150" s="151"/>
      <c r="M150" s="104">
        <v>0</v>
      </c>
      <c r="N150" s="104">
        <v>0</v>
      </c>
    </row>
    <row r="151" spans="1:14" ht="25.5">
      <c r="A151" s="149">
        <v>145</v>
      </c>
      <c r="B151" s="106" t="str">
        <f t="shared" si="2"/>
        <v>160113031271127</v>
      </c>
      <c r="C151" s="106" t="str">
        <f>VLOOKUP(D151,'[1]QuyetdinhPCGD'!$B$6:$C$1358,2,0)</f>
        <v>1303127</v>
      </c>
      <c r="D151" s="129" t="s">
        <v>88</v>
      </c>
      <c r="E151" s="152" t="s">
        <v>139</v>
      </c>
      <c r="F151" s="151" t="s">
        <v>9</v>
      </c>
      <c r="G151" s="106" t="str">
        <f>VLOOKUP(I151,'Phan ca&amp; Ngay BDhoc'!$B$4:$I$101,8,0)</f>
        <v>C1-203</v>
      </c>
      <c r="H151" s="151"/>
      <c r="I151" s="159" t="s">
        <v>48</v>
      </c>
      <c r="J151" s="151"/>
      <c r="K151" s="161" t="s">
        <v>630</v>
      </c>
      <c r="L151" s="151"/>
      <c r="M151" s="104" t="s">
        <v>279</v>
      </c>
      <c r="N151" s="104" t="s">
        <v>178</v>
      </c>
    </row>
    <row r="152" spans="1:14" ht="25.5">
      <c r="A152" s="149">
        <v>146</v>
      </c>
      <c r="B152" s="106" t="str">
        <f t="shared" si="2"/>
        <v>160113031271127</v>
      </c>
      <c r="C152" s="106" t="str">
        <f>VLOOKUP(D152,'[1]QuyetdinhPCGD'!$B$6:$C$1358,2,0)</f>
        <v>1303127</v>
      </c>
      <c r="D152" s="129" t="s">
        <v>88</v>
      </c>
      <c r="E152" s="152" t="s">
        <v>268</v>
      </c>
      <c r="F152" s="152" t="s">
        <v>5</v>
      </c>
      <c r="G152" s="106" t="str">
        <f>VLOOKUP(I152,'Phan ca&amp; Ngay BDhoc'!$B$4:$I$101,8,0)</f>
        <v>C1-203</v>
      </c>
      <c r="H152" s="152"/>
      <c r="I152" s="159" t="s">
        <v>48</v>
      </c>
      <c r="J152" s="152"/>
      <c r="K152" s="162" t="s">
        <v>630</v>
      </c>
      <c r="L152" s="152"/>
      <c r="M152" s="104" t="s">
        <v>279</v>
      </c>
      <c r="N152" s="104" t="s">
        <v>178</v>
      </c>
    </row>
    <row r="153" spans="1:14" ht="25.5">
      <c r="A153" s="149">
        <v>147</v>
      </c>
      <c r="B153" s="106" t="str">
        <f t="shared" si="2"/>
        <v>160113031271128</v>
      </c>
      <c r="C153" s="106" t="str">
        <f>VLOOKUP(D153,'[1]QuyetdinhPCGD'!$B$6:$C$1358,2,0)</f>
        <v>1303127</v>
      </c>
      <c r="D153" s="129" t="s">
        <v>88</v>
      </c>
      <c r="E153" s="152" t="s">
        <v>87</v>
      </c>
      <c r="F153" s="151" t="s">
        <v>9</v>
      </c>
      <c r="G153" s="106" t="str">
        <f>VLOOKUP(I153,'Phan ca&amp; Ngay BDhoc'!$B$4:$I$101,8,0)</f>
        <v>C1-203</v>
      </c>
      <c r="H153" s="151"/>
      <c r="I153" s="159" t="s">
        <v>48</v>
      </c>
      <c r="J153" s="151"/>
      <c r="K153" s="161" t="s">
        <v>631</v>
      </c>
      <c r="L153" s="151"/>
      <c r="M153" s="104" t="s">
        <v>279</v>
      </c>
      <c r="N153" s="104" t="s">
        <v>179</v>
      </c>
    </row>
    <row r="154" spans="1:14" ht="25.5">
      <c r="A154" s="149">
        <v>148</v>
      </c>
      <c r="B154" s="106" t="str">
        <f t="shared" si="2"/>
        <v>160113031271128</v>
      </c>
      <c r="C154" s="106" t="str">
        <f>VLOOKUP(D154,'[1]QuyetdinhPCGD'!$B$6:$C$1358,2,0)</f>
        <v>1303127</v>
      </c>
      <c r="D154" s="129" t="s">
        <v>88</v>
      </c>
      <c r="E154" s="152" t="s">
        <v>268</v>
      </c>
      <c r="F154" s="151" t="s">
        <v>7</v>
      </c>
      <c r="G154" s="106" t="str">
        <f>VLOOKUP(I154,'Phan ca&amp; Ngay BDhoc'!$B$4:$I$101,8,0)</f>
        <v>C1-203</v>
      </c>
      <c r="H154" s="151"/>
      <c r="I154" s="159" t="s">
        <v>48</v>
      </c>
      <c r="J154" s="151"/>
      <c r="K154" s="161" t="s">
        <v>631</v>
      </c>
      <c r="L154" s="151"/>
      <c r="M154" s="104" t="s">
        <v>279</v>
      </c>
      <c r="N154" s="104" t="s">
        <v>179</v>
      </c>
    </row>
    <row r="155" spans="1:14" ht="25.5">
      <c r="A155" s="149">
        <v>149</v>
      </c>
      <c r="B155" s="106" t="str">
        <f t="shared" si="2"/>
        <v>160110031071117</v>
      </c>
      <c r="C155" s="106" t="str">
        <f>VLOOKUP(D155,'[1]QuyetdinhPCGD'!$B$6:$C$1358,2,0)</f>
        <v>1003107</v>
      </c>
      <c r="D155" s="129" t="s">
        <v>17</v>
      </c>
      <c r="E155" s="152" t="s">
        <v>268</v>
      </c>
      <c r="F155" s="151" t="s">
        <v>6</v>
      </c>
      <c r="G155" s="106" t="str">
        <f>VLOOKUP(I155,'Phan ca&amp; Ngay BDhoc'!$B$4:$I$101,8,0)</f>
        <v>C1-203</v>
      </c>
      <c r="H155" s="151"/>
      <c r="I155" s="159" t="s">
        <v>48</v>
      </c>
      <c r="J155" s="151"/>
      <c r="K155" s="161" t="s">
        <v>620</v>
      </c>
      <c r="L155" s="151"/>
      <c r="M155" s="104" t="s">
        <v>279</v>
      </c>
      <c r="N155" s="104">
        <v>0</v>
      </c>
    </row>
    <row r="156" spans="1:14" ht="25.5">
      <c r="A156" s="149">
        <v>150</v>
      </c>
      <c r="B156" s="106" t="str">
        <f t="shared" si="2"/>
        <v>160101031751105</v>
      </c>
      <c r="C156" s="106" t="str">
        <f>VLOOKUP(D156,'[1]QuyetdinhPCGD'!$B$6:$C$1358,2,0)</f>
        <v>0103175</v>
      </c>
      <c r="D156" s="129" t="s">
        <v>25</v>
      </c>
      <c r="E156" s="152" t="s">
        <v>270</v>
      </c>
      <c r="F156" s="151" t="s">
        <v>8</v>
      </c>
      <c r="G156" s="106" t="str">
        <f>VLOOKUP(I156,'Phan ca&amp; Ngay BDhoc'!$B$4:$I$101,8,0)</f>
        <v>C1-203</v>
      </c>
      <c r="H156" s="151"/>
      <c r="I156" s="159" t="s">
        <v>48</v>
      </c>
      <c r="J156" s="151"/>
      <c r="K156" s="161" t="s">
        <v>608</v>
      </c>
      <c r="L156" s="151"/>
      <c r="M156" s="104" t="s">
        <v>279</v>
      </c>
      <c r="N156" s="104">
        <v>0</v>
      </c>
    </row>
    <row r="157" spans="1:14" ht="25.5">
      <c r="A157" s="149">
        <v>151</v>
      </c>
      <c r="B157" s="106" t="str">
        <f t="shared" si="2"/>
        <v>160101031171106</v>
      </c>
      <c r="C157" s="106" t="str">
        <f>VLOOKUP(D157,'[1]QuyetdinhPCGD'!$B$6:$C$1358,2,0)</f>
        <v>0103117</v>
      </c>
      <c r="D157" s="129" t="s">
        <v>24</v>
      </c>
      <c r="E157" s="152" t="s">
        <v>272</v>
      </c>
      <c r="F157" s="151" t="s">
        <v>10</v>
      </c>
      <c r="G157" s="106" t="str">
        <f>VLOOKUP(I157,'Phan ca&amp; Ngay BDhoc'!$B$4:$I$101,8,0)</f>
        <v>C1-203</v>
      </c>
      <c r="H157" s="151"/>
      <c r="I157" s="159" t="s">
        <v>69</v>
      </c>
      <c r="J157" s="151"/>
      <c r="K157" s="161" t="s">
        <v>609</v>
      </c>
      <c r="L157" s="151"/>
      <c r="M157" s="104" t="s">
        <v>279</v>
      </c>
      <c r="N157" s="104" t="s">
        <v>180</v>
      </c>
    </row>
    <row r="158" spans="1:14" ht="25.5">
      <c r="A158" s="149">
        <v>152</v>
      </c>
      <c r="B158" s="106" t="str">
        <f t="shared" si="2"/>
        <v>160109031111118</v>
      </c>
      <c r="C158" s="106" t="str">
        <f>VLOOKUP(D158,'[1]QuyetdinhPCGD'!$B$6:$C$1358,2,0)</f>
        <v>0903111</v>
      </c>
      <c r="D158" s="129" t="s">
        <v>603</v>
      </c>
      <c r="E158" s="150" t="s">
        <v>139</v>
      </c>
      <c r="F158" s="151" t="s">
        <v>8</v>
      </c>
      <c r="G158" s="106" t="s">
        <v>551</v>
      </c>
      <c r="H158" s="151"/>
      <c r="I158" s="159" t="s">
        <v>69</v>
      </c>
      <c r="J158" s="151"/>
      <c r="K158" s="161" t="s">
        <v>621</v>
      </c>
      <c r="L158" s="151"/>
      <c r="M158" s="104" t="s">
        <v>279</v>
      </c>
      <c r="N158" s="104">
        <v>0</v>
      </c>
    </row>
    <row r="159" spans="1:14" ht="25.5">
      <c r="A159" s="149">
        <v>153</v>
      </c>
      <c r="B159" s="106" t="str">
        <f t="shared" si="2"/>
        <v>160101031431108</v>
      </c>
      <c r="C159" s="106" t="str">
        <f>VLOOKUP(D159,'[1]QuyetdinhPCGD'!$B$6:$C$1358,2,0)</f>
        <v>0103143</v>
      </c>
      <c r="D159" s="129" t="s">
        <v>77</v>
      </c>
      <c r="E159" s="152" t="s">
        <v>273</v>
      </c>
      <c r="F159" s="151" t="s">
        <v>10</v>
      </c>
      <c r="G159" s="106" t="str">
        <f>VLOOKUP(I159,'Phan ca&amp; Ngay BDhoc'!$B$4:$I$101,8,0)</f>
        <v>C1-203</v>
      </c>
      <c r="H159" s="151"/>
      <c r="I159" s="159" t="s">
        <v>69</v>
      </c>
      <c r="J159" s="151"/>
      <c r="K159" s="161" t="s">
        <v>611</v>
      </c>
      <c r="L159" s="151"/>
      <c r="M159" s="104">
        <v>0</v>
      </c>
      <c r="N159" s="104">
        <v>0</v>
      </c>
    </row>
    <row r="160" spans="1:14" ht="25.5">
      <c r="A160" s="149">
        <v>154</v>
      </c>
      <c r="B160" s="106" t="str">
        <f t="shared" si="2"/>
        <v>160113031271129</v>
      </c>
      <c r="C160" s="106" t="str">
        <f>VLOOKUP(D160,'[1]QuyetdinhPCGD'!$B$6:$C$1358,2,0)</f>
        <v>1303127</v>
      </c>
      <c r="D160" s="129" t="s">
        <v>88</v>
      </c>
      <c r="E160" s="152" t="s">
        <v>140</v>
      </c>
      <c r="F160" s="151" t="s">
        <v>9</v>
      </c>
      <c r="G160" s="106" t="str">
        <f>VLOOKUP(I160,'Phan ca&amp; Ngay BDhoc'!$B$4:$I$101,8,0)</f>
        <v>C1-203</v>
      </c>
      <c r="H160" s="151"/>
      <c r="I160" s="159" t="s">
        <v>69</v>
      </c>
      <c r="J160" s="151"/>
      <c r="K160" s="161" t="s">
        <v>632</v>
      </c>
      <c r="L160" s="151"/>
      <c r="M160" s="104" t="s">
        <v>279</v>
      </c>
      <c r="N160" s="104" t="s">
        <v>181</v>
      </c>
    </row>
    <row r="161" spans="1:14" ht="25.5">
      <c r="A161" s="149">
        <v>155</v>
      </c>
      <c r="B161" s="106" t="str">
        <f t="shared" si="2"/>
        <v>160113031271129</v>
      </c>
      <c r="C161" s="106" t="str">
        <f>VLOOKUP(D161,'[1]QuyetdinhPCGD'!$B$6:$C$1358,2,0)</f>
        <v>1303127</v>
      </c>
      <c r="D161" s="129" t="s">
        <v>88</v>
      </c>
      <c r="E161" s="152" t="s">
        <v>271</v>
      </c>
      <c r="F161" s="152" t="s">
        <v>5</v>
      </c>
      <c r="G161" s="106" t="str">
        <f>VLOOKUP(I161,'Phan ca&amp; Ngay BDhoc'!$B$4:$I$101,8,0)</f>
        <v>C1-203</v>
      </c>
      <c r="H161" s="152"/>
      <c r="I161" s="159" t="s">
        <v>69</v>
      </c>
      <c r="J161" s="152"/>
      <c r="K161" s="162" t="s">
        <v>632</v>
      </c>
      <c r="L161" s="152"/>
      <c r="M161" s="104" t="s">
        <v>279</v>
      </c>
      <c r="N161" s="104" t="s">
        <v>181</v>
      </c>
    </row>
    <row r="162" spans="1:14" ht="25.5">
      <c r="A162" s="149">
        <v>156</v>
      </c>
      <c r="B162" s="106" t="str">
        <f t="shared" si="2"/>
        <v>160113031271130</v>
      </c>
      <c r="C162" s="106" t="str">
        <f>VLOOKUP(D162,'[1]QuyetdinhPCGD'!$B$6:$C$1358,2,0)</f>
        <v>1303127</v>
      </c>
      <c r="D162" s="129" t="s">
        <v>88</v>
      </c>
      <c r="E162" s="152" t="s">
        <v>86</v>
      </c>
      <c r="F162" s="151" t="s">
        <v>9</v>
      </c>
      <c r="G162" s="106" t="str">
        <f>VLOOKUP(I162,'Phan ca&amp; Ngay BDhoc'!$B$4:$I$101,8,0)</f>
        <v>C1-203</v>
      </c>
      <c r="H162" s="151"/>
      <c r="I162" s="159" t="s">
        <v>69</v>
      </c>
      <c r="J162" s="151"/>
      <c r="K162" s="161" t="s">
        <v>633</v>
      </c>
      <c r="L162" s="151"/>
      <c r="M162" s="104" t="s">
        <v>279</v>
      </c>
      <c r="N162" s="104" t="s">
        <v>180</v>
      </c>
    </row>
    <row r="163" spans="1:14" ht="25.5">
      <c r="A163" s="149">
        <v>157</v>
      </c>
      <c r="B163" s="106" t="str">
        <f t="shared" si="2"/>
        <v>160113031271130</v>
      </c>
      <c r="C163" s="106" t="str">
        <f>VLOOKUP(D163,'[1]QuyetdinhPCGD'!$B$6:$C$1358,2,0)</f>
        <v>1303127</v>
      </c>
      <c r="D163" s="129" t="s">
        <v>88</v>
      </c>
      <c r="E163" s="152" t="s">
        <v>271</v>
      </c>
      <c r="F163" s="151" t="s">
        <v>7</v>
      </c>
      <c r="G163" s="106" t="str">
        <f>VLOOKUP(I163,'Phan ca&amp; Ngay BDhoc'!$B$4:$I$101,8,0)</f>
        <v>C1-203</v>
      </c>
      <c r="H163" s="151"/>
      <c r="I163" s="159" t="s">
        <v>69</v>
      </c>
      <c r="J163" s="151"/>
      <c r="K163" s="161" t="s">
        <v>633</v>
      </c>
      <c r="L163" s="151"/>
      <c r="M163" s="104" t="s">
        <v>279</v>
      </c>
      <c r="N163" s="104" t="s">
        <v>180</v>
      </c>
    </row>
    <row r="164" spans="1:14" ht="25.5">
      <c r="A164" s="149">
        <v>158</v>
      </c>
      <c r="B164" s="106" t="str">
        <f t="shared" si="2"/>
        <v>160110031071118</v>
      </c>
      <c r="C164" s="106" t="str">
        <f>VLOOKUP(D164,'[1]QuyetdinhPCGD'!$B$6:$C$1358,2,0)</f>
        <v>1003107</v>
      </c>
      <c r="D164" s="129" t="s">
        <v>17</v>
      </c>
      <c r="E164" s="152" t="s">
        <v>271</v>
      </c>
      <c r="F164" s="151" t="s">
        <v>6</v>
      </c>
      <c r="G164" s="106" t="str">
        <f>VLOOKUP(I164,'Phan ca&amp; Ngay BDhoc'!$B$4:$I$101,8,0)</f>
        <v>C1-203</v>
      </c>
      <c r="H164" s="151"/>
      <c r="I164" s="159" t="s">
        <v>69</v>
      </c>
      <c r="J164" s="151"/>
      <c r="K164" s="161" t="s">
        <v>621</v>
      </c>
      <c r="L164" s="151"/>
      <c r="M164" s="104" t="s">
        <v>279</v>
      </c>
      <c r="N164" s="104">
        <v>0</v>
      </c>
    </row>
    <row r="165" spans="1:14" ht="25.5">
      <c r="A165" s="149">
        <v>159</v>
      </c>
      <c r="B165" s="106" t="str">
        <f t="shared" si="2"/>
        <v>160101031751106</v>
      </c>
      <c r="C165" s="106" t="str">
        <f>VLOOKUP(D165,'[1]QuyetdinhPCGD'!$B$6:$C$1358,2,0)</f>
        <v>0103175</v>
      </c>
      <c r="D165" s="129" t="s">
        <v>25</v>
      </c>
      <c r="E165" s="152" t="s">
        <v>274</v>
      </c>
      <c r="F165" s="151" t="s">
        <v>8</v>
      </c>
      <c r="G165" s="106" t="str">
        <f>VLOOKUP(I165,'Phan ca&amp; Ngay BDhoc'!$B$4:$I$101,8,0)</f>
        <v>C1-203</v>
      </c>
      <c r="H165" s="151"/>
      <c r="I165" s="159" t="s">
        <v>69</v>
      </c>
      <c r="J165" s="151"/>
      <c r="K165" s="161" t="s">
        <v>609</v>
      </c>
      <c r="L165" s="151"/>
      <c r="M165" s="104" t="s">
        <v>279</v>
      </c>
      <c r="N165" s="104">
        <v>0</v>
      </c>
    </row>
    <row r="166" spans="1:14" ht="25.5">
      <c r="A166" s="149">
        <v>160</v>
      </c>
      <c r="B166" s="106" t="str">
        <f t="shared" si="2"/>
        <v>160101031171107</v>
      </c>
      <c r="C166" s="106" t="str">
        <f>VLOOKUP(D166,'[1]QuyetdinhPCGD'!$B$6:$C$1358,2,0)</f>
        <v>0103117</v>
      </c>
      <c r="D166" s="129" t="s">
        <v>24</v>
      </c>
      <c r="E166" s="152" t="s">
        <v>135</v>
      </c>
      <c r="F166" s="151" t="s">
        <v>8</v>
      </c>
      <c r="G166" s="106" t="str">
        <f>VLOOKUP(I166,'Phan ca&amp; Ngay BDhoc'!$B$4:$I$101,8,0)</f>
        <v>C1-302</v>
      </c>
      <c r="H166" s="151"/>
      <c r="I166" s="159" t="s">
        <v>90</v>
      </c>
      <c r="J166" s="151"/>
      <c r="K166" s="161" t="s">
        <v>610</v>
      </c>
      <c r="L166" s="151"/>
      <c r="M166" s="103" t="s">
        <v>401</v>
      </c>
      <c r="N166" s="104">
        <v>0</v>
      </c>
    </row>
    <row r="167" spans="1:14" ht="25.5">
      <c r="A167" s="149">
        <v>161</v>
      </c>
      <c r="B167" s="106" t="str">
        <f t="shared" si="2"/>
        <v>160109031111119</v>
      </c>
      <c r="C167" s="106" t="str">
        <f>VLOOKUP(D167,'[1]QuyetdinhPCGD'!$B$6:$C$1358,2,0)</f>
        <v>0903111</v>
      </c>
      <c r="D167" s="129" t="s">
        <v>603</v>
      </c>
      <c r="E167" s="150" t="s">
        <v>86</v>
      </c>
      <c r="F167" s="151" t="s">
        <v>9</v>
      </c>
      <c r="G167" s="106" t="s">
        <v>551</v>
      </c>
      <c r="H167" s="151"/>
      <c r="I167" s="159" t="s">
        <v>90</v>
      </c>
      <c r="J167" s="151"/>
      <c r="K167" s="161" t="s">
        <v>622</v>
      </c>
      <c r="L167" s="151"/>
      <c r="M167" s="104" t="s">
        <v>279</v>
      </c>
      <c r="N167" s="104">
        <v>0</v>
      </c>
    </row>
    <row r="168" spans="1:14" ht="25.5">
      <c r="A168" s="149">
        <v>162</v>
      </c>
      <c r="B168" s="106" t="str">
        <f t="shared" si="2"/>
        <v>160101031431109</v>
      </c>
      <c r="C168" s="106" t="str">
        <f>VLOOKUP(D168,'[1]QuyetdinhPCGD'!$B$6:$C$1358,2,0)</f>
        <v>0103143</v>
      </c>
      <c r="D168" s="129" t="s">
        <v>77</v>
      </c>
      <c r="E168" s="152" t="s">
        <v>139</v>
      </c>
      <c r="F168" s="151" t="s">
        <v>8</v>
      </c>
      <c r="G168" s="106" t="str">
        <f>VLOOKUP(I168,'Phan ca&amp; Ngay BDhoc'!$B$4:$I$101,8,0)</f>
        <v>C1-302</v>
      </c>
      <c r="H168" s="151"/>
      <c r="I168" s="159" t="s">
        <v>90</v>
      </c>
      <c r="J168" s="151"/>
      <c r="K168" s="161" t="s">
        <v>612</v>
      </c>
      <c r="L168" s="151"/>
      <c r="M168" s="103" t="s">
        <v>401</v>
      </c>
      <c r="N168" s="104">
        <v>0</v>
      </c>
    </row>
    <row r="169" spans="1:14" ht="25.5">
      <c r="A169" s="149">
        <v>163</v>
      </c>
      <c r="B169" s="106" t="str">
        <f t="shared" si="2"/>
        <v>160113031271131</v>
      </c>
      <c r="C169" s="106" t="str">
        <f>VLOOKUP(D169,'[1]QuyetdinhPCGD'!$B$6:$C$1358,2,0)</f>
        <v>1303127</v>
      </c>
      <c r="D169" s="129" t="s">
        <v>88</v>
      </c>
      <c r="E169" s="152" t="s">
        <v>139</v>
      </c>
      <c r="F169" s="151" t="s">
        <v>6</v>
      </c>
      <c r="G169" s="106" t="str">
        <f>VLOOKUP(I169,'Phan ca&amp; Ngay BDhoc'!$B$4:$I$101,8,0)</f>
        <v>C1-302</v>
      </c>
      <c r="H169" s="151"/>
      <c r="I169" s="159" t="s">
        <v>90</v>
      </c>
      <c r="J169" s="151"/>
      <c r="K169" s="161" t="s">
        <v>634</v>
      </c>
      <c r="L169" s="151"/>
      <c r="M169" s="103" t="s">
        <v>401</v>
      </c>
      <c r="N169" s="104" t="s">
        <v>182</v>
      </c>
    </row>
    <row r="170" spans="1:14" ht="25.5">
      <c r="A170" s="149">
        <v>164</v>
      </c>
      <c r="B170" s="106" t="str">
        <f t="shared" si="2"/>
        <v>160113031271131</v>
      </c>
      <c r="C170" s="106" t="str">
        <f>VLOOKUP(D170,'[1]QuyetdinhPCGD'!$B$6:$C$1358,2,0)</f>
        <v>1303127</v>
      </c>
      <c r="D170" s="129" t="s">
        <v>88</v>
      </c>
      <c r="E170" s="152" t="s">
        <v>268</v>
      </c>
      <c r="F170" s="152" t="s">
        <v>5</v>
      </c>
      <c r="G170" s="106" t="str">
        <f>VLOOKUP(I170,'Phan ca&amp; Ngay BDhoc'!$B$4:$I$101,8,0)</f>
        <v>C1-302</v>
      </c>
      <c r="H170" s="152"/>
      <c r="I170" s="159" t="s">
        <v>90</v>
      </c>
      <c r="J170" s="152"/>
      <c r="K170" s="161" t="s">
        <v>634</v>
      </c>
      <c r="L170" s="152"/>
      <c r="M170" s="103" t="s">
        <v>401</v>
      </c>
      <c r="N170" s="104" t="s">
        <v>182</v>
      </c>
    </row>
    <row r="171" spans="1:14" ht="25.5">
      <c r="A171" s="149">
        <v>165</v>
      </c>
      <c r="B171" s="106" t="str">
        <f t="shared" si="2"/>
        <v>160113031271132</v>
      </c>
      <c r="C171" s="106" t="str">
        <f>VLOOKUP(D171,'[1]QuyetdinhPCGD'!$B$6:$C$1358,2,0)</f>
        <v>1303127</v>
      </c>
      <c r="D171" s="129" t="s">
        <v>88</v>
      </c>
      <c r="E171" s="152" t="s">
        <v>87</v>
      </c>
      <c r="F171" s="151" t="s">
        <v>6</v>
      </c>
      <c r="G171" s="106" t="str">
        <f>VLOOKUP(I171,'Phan ca&amp; Ngay BDhoc'!$B$4:$I$101,8,0)</f>
        <v>C1-302</v>
      </c>
      <c r="H171" s="151"/>
      <c r="I171" s="159" t="s">
        <v>90</v>
      </c>
      <c r="J171" s="151"/>
      <c r="K171" s="161" t="s">
        <v>635</v>
      </c>
      <c r="L171" s="151"/>
      <c r="M171" s="103" t="s">
        <v>401</v>
      </c>
      <c r="N171" s="104" t="s">
        <v>183</v>
      </c>
    </row>
    <row r="172" spans="1:14" ht="25.5">
      <c r="A172" s="149">
        <v>166</v>
      </c>
      <c r="B172" s="106" t="str">
        <f t="shared" si="2"/>
        <v>160113031271132</v>
      </c>
      <c r="C172" s="106" t="str">
        <f>VLOOKUP(D172,'[1]QuyetdinhPCGD'!$B$6:$C$1358,2,0)</f>
        <v>1303127</v>
      </c>
      <c r="D172" s="129" t="s">
        <v>88</v>
      </c>
      <c r="E172" s="152" t="s">
        <v>268</v>
      </c>
      <c r="F172" s="151" t="s">
        <v>7</v>
      </c>
      <c r="G172" s="106" t="str">
        <f>VLOOKUP(I172,'Phan ca&amp; Ngay BDhoc'!$B$4:$I$101,8,0)</f>
        <v>C1-302</v>
      </c>
      <c r="H172" s="151"/>
      <c r="I172" s="159" t="s">
        <v>90</v>
      </c>
      <c r="J172" s="151"/>
      <c r="K172" s="161" t="s">
        <v>635</v>
      </c>
      <c r="L172" s="151"/>
      <c r="M172" s="103" t="s">
        <v>401</v>
      </c>
      <c r="N172" s="104" t="s">
        <v>183</v>
      </c>
    </row>
    <row r="173" spans="1:14" ht="25.5">
      <c r="A173" s="149">
        <v>167</v>
      </c>
      <c r="B173" s="106" t="str">
        <f t="shared" si="2"/>
        <v>160110031071119</v>
      </c>
      <c r="C173" s="106" t="str">
        <f>VLOOKUP(D173,'[1]QuyetdinhPCGD'!$B$6:$C$1358,2,0)</f>
        <v>1003107</v>
      </c>
      <c r="D173" s="129" t="s">
        <v>17</v>
      </c>
      <c r="E173" s="152" t="s">
        <v>268</v>
      </c>
      <c r="F173" s="151" t="s">
        <v>10</v>
      </c>
      <c r="G173" s="106" t="str">
        <f>VLOOKUP(I173,'Phan ca&amp; Ngay BDhoc'!$B$4:$I$101,8,0)</f>
        <v>C1-302</v>
      </c>
      <c r="H173" s="151"/>
      <c r="I173" s="159" t="s">
        <v>90</v>
      </c>
      <c r="J173" s="151"/>
      <c r="K173" s="161" t="s">
        <v>622</v>
      </c>
      <c r="L173" s="151"/>
      <c r="M173" s="103" t="s">
        <v>401</v>
      </c>
      <c r="N173" s="104">
        <v>0</v>
      </c>
    </row>
    <row r="174" spans="1:14" ht="25.5">
      <c r="A174" s="149">
        <v>168</v>
      </c>
      <c r="B174" s="106" t="str">
        <f t="shared" si="2"/>
        <v>160101031751107</v>
      </c>
      <c r="C174" s="106" t="str">
        <f>VLOOKUP(D174,'[1]QuyetdinhPCGD'!$B$6:$C$1358,2,0)</f>
        <v>0103175</v>
      </c>
      <c r="D174" s="129" t="s">
        <v>25</v>
      </c>
      <c r="E174" s="152" t="s">
        <v>270</v>
      </c>
      <c r="F174" s="151" t="s">
        <v>9</v>
      </c>
      <c r="G174" s="106" t="str">
        <f>VLOOKUP(I174,'Phan ca&amp; Ngay BDhoc'!$B$4:$I$101,8,0)</f>
        <v>C1-302</v>
      </c>
      <c r="H174" s="151"/>
      <c r="I174" s="159" t="s">
        <v>90</v>
      </c>
      <c r="J174" s="151"/>
      <c r="K174" s="161" t="s">
        <v>610</v>
      </c>
      <c r="L174" s="151"/>
      <c r="M174" s="103" t="s">
        <v>401</v>
      </c>
      <c r="N174" s="104">
        <v>0</v>
      </c>
    </row>
    <row r="175" spans="1:14" ht="25.5">
      <c r="A175" s="149">
        <v>169</v>
      </c>
      <c r="B175" s="106" t="str">
        <f t="shared" si="2"/>
        <v>160101031161101</v>
      </c>
      <c r="C175" s="106" t="str">
        <f>VLOOKUP(D175,'[1]QuyetdinhPCGD'!$B$6:$C$1358,2,0)</f>
        <v>0103116</v>
      </c>
      <c r="D175" s="129" t="s">
        <v>78</v>
      </c>
      <c r="E175" s="152" t="s">
        <v>274</v>
      </c>
      <c r="F175" s="151" t="s">
        <v>7</v>
      </c>
      <c r="G175" s="106" t="str">
        <f>VLOOKUP(I175,'Phan ca&amp; Ngay BDhoc'!$B$4:$I$101,8,0)</f>
        <v>C1-301</v>
      </c>
      <c r="H175" s="151"/>
      <c r="I175" s="159" t="s">
        <v>110</v>
      </c>
      <c r="J175" s="151"/>
      <c r="K175" s="161" t="s">
        <v>604</v>
      </c>
      <c r="L175" s="151"/>
      <c r="M175" s="104" t="s">
        <v>279</v>
      </c>
      <c r="N175" s="104">
        <v>0</v>
      </c>
    </row>
    <row r="176" spans="1:14" ht="25.5">
      <c r="A176" s="149">
        <v>170</v>
      </c>
      <c r="B176" s="106" t="str">
        <f t="shared" si="2"/>
        <v>160101031171108</v>
      </c>
      <c r="C176" s="106" t="str">
        <f>VLOOKUP(D176,'[1]QuyetdinhPCGD'!$B$6:$C$1358,2,0)</f>
        <v>0103117</v>
      </c>
      <c r="D176" s="129" t="s">
        <v>24</v>
      </c>
      <c r="E176" s="152" t="s">
        <v>272</v>
      </c>
      <c r="F176" s="151" t="s">
        <v>8</v>
      </c>
      <c r="G176" s="106" t="str">
        <f>VLOOKUP(I176,'Phan ca&amp; Ngay BDhoc'!$B$4:$I$101,8,0)</f>
        <v>C1-301</v>
      </c>
      <c r="H176" s="151"/>
      <c r="I176" s="159" t="s">
        <v>110</v>
      </c>
      <c r="J176" s="151"/>
      <c r="K176" s="161" t="s">
        <v>611</v>
      </c>
      <c r="L176" s="151"/>
      <c r="M176" s="104" t="s">
        <v>279</v>
      </c>
      <c r="N176" s="104">
        <v>0</v>
      </c>
    </row>
    <row r="177" spans="1:14" ht="25.5">
      <c r="A177" s="149">
        <v>171</v>
      </c>
      <c r="B177" s="106" t="str">
        <f t="shared" si="2"/>
        <v>160109031111120</v>
      </c>
      <c r="C177" s="106" t="str">
        <f>VLOOKUP(D177,'[1]QuyetdinhPCGD'!$B$6:$C$1358,2,0)</f>
        <v>0903111</v>
      </c>
      <c r="D177" s="129" t="s">
        <v>603</v>
      </c>
      <c r="E177" s="150" t="s">
        <v>139</v>
      </c>
      <c r="F177" s="151" t="s">
        <v>9</v>
      </c>
      <c r="G177" s="106" t="s">
        <v>551</v>
      </c>
      <c r="H177" s="151"/>
      <c r="I177" s="159" t="s">
        <v>110</v>
      </c>
      <c r="J177" s="151"/>
      <c r="K177" s="161" t="s">
        <v>623</v>
      </c>
      <c r="L177" s="151"/>
      <c r="M177" s="104" t="s">
        <v>279</v>
      </c>
      <c r="N177" s="104">
        <v>0</v>
      </c>
    </row>
    <row r="178" spans="1:14" ht="25.5">
      <c r="A178" s="149">
        <v>172</v>
      </c>
      <c r="B178" s="106" t="str">
        <f t="shared" si="2"/>
        <v>160101031431110</v>
      </c>
      <c r="C178" s="106" t="str">
        <f>VLOOKUP(D178,'[1]QuyetdinhPCGD'!$B$6:$C$1358,2,0)</f>
        <v>0103143</v>
      </c>
      <c r="D178" s="129" t="s">
        <v>77</v>
      </c>
      <c r="E178" s="152" t="s">
        <v>273</v>
      </c>
      <c r="F178" s="151" t="s">
        <v>8</v>
      </c>
      <c r="G178" s="106" t="str">
        <f>VLOOKUP(I178,'Phan ca&amp; Ngay BDhoc'!$B$4:$I$101,8,0)</f>
        <v>C1-301</v>
      </c>
      <c r="H178" s="151"/>
      <c r="I178" s="159" t="s">
        <v>110</v>
      </c>
      <c r="J178" s="151"/>
      <c r="K178" s="161" t="s">
        <v>613</v>
      </c>
      <c r="L178" s="151"/>
      <c r="M178" s="104" t="s">
        <v>279</v>
      </c>
      <c r="N178" s="104">
        <v>0</v>
      </c>
    </row>
    <row r="179" spans="1:14" ht="25.5">
      <c r="A179" s="149">
        <v>173</v>
      </c>
      <c r="B179" s="106" t="str">
        <f t="shared" si="2"/>
        <v>160113031271133</v>
      </c>
      <c r="C179" s="106" t="str">
        <f>VLOOKUP(D179,'[1]QuyetdinhPCGD'!$B$6:$C$1358,2,0)</f>
        <v>1303127</v>
      </c>
      <c r="D179" s="129" t="s">
        <v>88</v>
      </c>
      <c r="E179" s="152" t="s">
        <v>140</v>
      </c>
      <c r="F179" s="151" t="s">
        <v>6</v>
      </c>
      <c r="G179" s="106" t="str">
        <f>VLOOKUP(I179,'Phan ca&amp; Ngay BDhoc'!$B$4:$I$101,8,0)</f>
        <v>C1-301</v>
      </c>
      <c r="H179" s="151"/>
      <c r="I179" s="159" t="s">
        <v>110</v>
      </c>
      <c r="J179" s="151"/>
      <c r="K179" s="161" t="s">
        <v>636</v>
      </c>
      <c r="L179" s="151"/>
      <c r="M179" s="104" t="s">
        <v>279</v>
      </c>
      <c r="N179" s="104" t="s">
        <v>184</v>
      </c>
    </row>
    <row r="180" spans="1:14" ht="25.5">
      <c r="A180" s="149">
        <v>174</v>
      </c>
      <c r="B180" s="106" t="str">
        <f t="shared" si="2"/>
        <v>160113031271133</v>
      </c>
      <c r="C180" s="106" t="str">
        <f>VLOOKUP(D180,'[1]QuyetdinhPCGD'!$B$6:$C$1358,2,0)</f>
        <v>1303127</v>
      </c>
      <c r="D180" s="129" t="s">
        <v>88</v>
      </c>
      <c r="E180" s="152" t="s">
        <v>271</v>
      </c>
      <c r="F180" s="152" t="s">
        <v>5</v>
      </c>
      <c r="G180" s="106" t="str">
        <f>VLOOKUP(I180,'Phan ca&amp; Ngay BDhoc'!$B$4:$I$101,8,0)</f>
        <v>C1-301</v>
      </c>
      <c r="H180" s="152"/>
      <c r="I180" s="159" t="s">
        <v>110</v>
      </c>
      <c r="J180" s="152"/>
      <c r="K180" s="162" t="s">
        <v>636</v>
      </c>
      <c r="L180" s="152"/>
      <c r="M180" s="104" t="s">
        <v>279</v>
      </c>
      <c r="N180" s="104" t="s">
        <v>184</v>
      </c>
    </row>
    <row r="181" spans="1:14" ht="25.5">
      <c r="A181" s="149">
        <v>175</v>
      </c>
      <c r="B181" s="106" t="str">
        <f t="shared" si="2"/>
        <v>160113031271134</v>
      </c>
      <c r="C181" s="106" t="str">
        <f>VLOOKUP(D181,'[1]QuyetdinhPCGD'!$B$6:$C$1358,2,0)</f>
        <v>1303127</v>
      </c>
      <c r="D181" s="129" t="s">
        <v>88</v>
      </c>
      <c r="E181" s="152" t="s">
        <v>86</v>
      </c>
      <c r="F181" s="151" t="s">
        <v>6</v>
      </c>
      <c r="G181" s="106" t="str">
        <f>VLOOKUP(I181,'Phan ca&amp; Ngay BDhoc'!$B$4:$I$101,8,0)</f>
        <v>C1-301</v>
      </c>
      <c r="H181" s="151"/>
      <c r="I181" s="159" t="s">
        <v>110</v>
      </c>
      <c r="J181" s="151"/>
      <c r="K181" s="161" t="s">
        <v>637</v>
      </c>
      <c r="L181" s="151"/>
      <c r="M181" s="104" t="s">
        <v>279</v>
      </c>
      <c r="N181" s="104" t="s">
        <v>185</v>
      </c>
    </row>
    <row r="182" spans="1:14" ht="25.5">
      <c r="A182" s="149">
        <v>176</v>
      </c>
      <c r="B182" s="106" t="str">
        <f t="shared" si="2"/>
        <v>160113031271134</v>
      </c>
      <c r="C182" s="106" t="str">
        <f>VLOOKUP(D182,'[1]QuyetdinhPCGD'!$B$6:$C$1358,2,0)</f>
        <v>1303127</v>
      </c>
      <c r="D182" s="129" t="s">
        <v>88</v>
      </c>
      <c r="E182" s="152" t="s">
        <v>271</v>
      </c>
      <c r="F182" s="151" t="s">
        <v>10</v>
      </c>
      <c r="G182" s="106" t="str">
        <f>VLOOKUP(I182,'Phan ca&amp; Ngay BDhoc'!$B$4:$I$101,8,0)</f>
        <v>C1-301</v>
      </c>
      <c r="H182" s="151"/>
      <c r="I182" s="159" t="s">
        <v>110</v>
      </c>
      <c r="J182" s="151"/>
      <c r="K182" s="161" t="s">
        <v>637</v>
      </c>
      <c r="L182" s="151"/>
      <c r="M182" s="104" t="s">
        <v>279</v>
      </c>
      <c r="N182" s="104" t="s">
        <v>185</v>
      </c>
    </row>
    <row r="183" spans="1:14" ht="25.5">
      <c r="A183" s="149">
        <v>177</v>
      </c>
      <c r="B183" s="106" t="str">
        <f t="shared" si="2"/>
        <v>160110031071120</v>
      </c>
      <c r="C183" s="106" t="str">
        <f>VLOOKUP(D183,'[1]QuyetdinhPCGD'!$B$6:$C$1358,2,0)</f>
        <v>1003107</v>
      </c>
      <c r="D183" s="129" t="s">
        <v>17</v>
      </c>
      <c r="E183" s="152" t="s">
        <v>271</v>
      </c>
      <c r="F183" s="151" t="s">
        <v>9</v>
      </c>
      <c r="G183" s="106" t="str">
        <f>VLOOKUP(I183,'Phan ca&amp; Ngay BDhoc'!$B$4:$I$101,8,0)</f>
        <v>C1-301</v>
      </c>
      <c r="H183" s="151"/>
      <c r="I183" s="159" t="s">
        <v>110</v>
      </c>
      <c r="J183" s="151"/>
      <c r="K183" s="161" t="s">
        <v>623</v>
      </c>
      <c r="L183" s="151"/>
      <c r="M183" s="104" t="s">
        <v>279</v>
      </c>
      <c r="N183" s="104">
        <v>0</v>
      </c>
    </row>
    <row r="184" spans="1:14" ht="25.5">
      <c r="A184" s="149">
        <v>178</v>
      </c>
      <c r="B184" s="106" t="str">
        <f t="shared" si="2"/>
        <v>160101031161102</v>
      </c>
      <c r="C184" s="106" t="str">
        <f>VLOOKUP(D184,'[1]QuyetdinhPCGD'!$B$6:$C$1358,2,0)</f>
        <v>0103116</v>
      </c>
      <c r="D184" s="129" t="s">
        <v>78</v>
      </c>
      <c r="E184" s="152" t="s">
        <v>270</v>
      </c>
      <c r="F184" s="151" t="s">
        <v>7</v>
      </c>
      <c r="G184" s="106" t="str">
        <f>VLOOKUP(I184,'Phan ca&amp; Ngay BDhoc'!$B$4:$I$101,8,0)</f>
        <v>C1-301</v>
      </c>
      <c r="H184" s="151"/>
      <c r="I184" s="159" t="s">
        <v>111</v>
      </c>
      <c r="J184" s="151"/>
      <c r="K184" s="161" t="s">
        <v>605</v>
      </c>
      <c r="L184" s="151"/>
      <c r="M184" s="104" t="s">
        <v>279</v>
      </c>
      <c r="N184" s="104">
        <v>0</v>
      </c>
    </row>
    <row r="185" spans="1:14" ht="25.5">
      <c r="A185" s="149">
        <v>179</v>
      </c>
      <c r="B185" s="106" t="str">
        <f t="shared" si="2"/>
        <v>160101031171109</v>
      </c>
      <c r="C185" s="106" t="str">
        <f>VLOOKUP(D185,'[1]QuyetdinhPCGD'!$B$6:$C$1358,2,0)</f>
        <v>0103117</v>
      </c>
      <c r="D185" s="129" t="s">
        <v>24</v>
      </c>
      <c r="E185" s="152" t="s">
        <v>141</v>
      </c>
      <c r="F185" s="151" t="s">
        <v>8</v>
      </c>
      <c r="G185" s="106" t="str">
        <f>VLOOKUP(I185,'Phan ca&amp; Ngay BDhoc'!$B$4:$I$101,8,0)</f>
        <v>C1-301</v>
      </c>
      <c r="H185" s="151"/>
      <c r="I185" s="159" t="s">
        <v>111</v>
      </c>
      <c r="J185" s="151"/>
      <c r="K185" s="161" t="s">
        <v>612</v>
      </c>
      <c r="L185" s="151"/>
      <c r="M185" s="104" t="s">
        <v>279</v>
      </c>
      <c r="N185" s="104">
        <v>0</v>
      </c>
    </row>
    <row r="186" spans="1:14" ht="25.5">
      <c r="A186" s="149">
        <v>180</v>
      </c>
      <c r="B186" s="106" t="str">
        <f t="shared" si="2"/>
        <v>160109031111121</v>
      </c>
      <c r="C186" s="106" t="str">
        <f>VLOOKUP(D186,'[1]QuyetdinhPCGD'!$B$6:$C$1358,2,0)</f>
        <v>0903111</v>
      </c>
      <c r="D186" s="129" t="s">
        <v>603</v>
      </c>
      <c r="E186" s="150" t="s">
        <v>140</v>
      </c>
      <c r="F186" s="151" t="s">
        <v>9</v>
      </c>
      <c r="G186" s="106" t="s">
        <v>551</v>
      </c>
      <c r="H186" s="151"/>
      <c r="I186" s="159" t="s">
        <v>111</v>
      </c>
      <c r="J186" s="151"/>
      <c r="K186" s="161" t="s">
        <v>624</v>
      </c>
      <c r="L186" s="151"/>
      <c r="M186" s="104" t="s">
        <v>279</v>
      </c>
      <c r="N186" s="104">
        <v>0</v>
      </c>
    </row>
    <row r="187" spans="1:14" ht="25.5">
      <c r="A187" s="149">
        <v>181</v>
      </c>
      <c r="B187" s="106" t="str">
        <f t="shared" si="2"/>
        <v>160101031431111</v>
      </c>
      <c r="C187" s="106" t="str">
        <f>VLOOKUP(D187,'[1]QuyetdinhPCGD'!$B$6:$C$1358,2,0)</f>
        <v>0103143</v>
      </c>
      <c r="D187" s="129" t="s">
        <v>77</v>
      </c>
      <c r="E187" s="152" t="s">
        <v>269</v>
      </c>
      <c r="F187" s="151" t="s">
        <v>8</v>
      </c>
      <c r="G187" s="106" t="str">
        <f>VLOOKUP(I187,'Phan ca&amp; Ngay BDhoc'!$B$4:$I$101,8,0)</f>
        <v>C1-301</v>
      </c>
      <c r="H187" s="151"/>
      <c r="I187" s="159" t="s">
        <v>111</v>
      </c>
      <c r="J187" s="151"/>
      <c r="K187" s="161" t="s">
        <v>614</v>
      </c>
      <c r="L187" s="151"/>
      <c r="M187" s="104" t="s">
        <v>279</v>
      </c>
      <c r="N187" s="104">
        <v>0</v>
      </c>
    </row>
    <row r="188" spans="1:14" ht="25.5">
      <c r="A188" s="149">
        <v>182</v>
      </c>
      <c r="B188" s="106" t="str">
        <f t="shared" si="2"/>
        <v>160113031271135</v>
      </c>
      <c r="C188" s="106" t="str">
        <f>VLOOKUP(D188,'[1]QuyetdinhPCGD'!$B$6:$C$1358,2,0)</f>
        <v>1303127</v>
      </c>
      <c r="D188" s="129" t="s">
        <v>88</v>
      </c>
      <c r="E188" s="152" t="s">
        <v>139</v>
      </c>
      <c r="F188" s="151" t="s">
        <v>6</v>
      </c>
      <c r="G188" s="106" t="str">
        <f>VLOOKUP(I188,'Phan ca&amp; Ngay BDhoc'!$B$4:$I$101,8,0)</f>
        <v>C1-301</v>
      </c>
      <c r="H188" s="151"/>
      <c r="I188" s="159" t="s">
        <v>111</v>
      </c>
      <c r="J188" s="151"/>
      <c r="K188" s="161" t="s">
        <v>638</v>
      </c>
      <c r="L188" s="151"/>
      <c r="M188" s="104" t="s">
        <v>279</v>
      </c>
      <c r="N188" s="104" t="s">
        <v>186</v>
      </c>
    </row>
    <row r="189" spans="1:14" ht="25.5">
      <c r="A189" s="149">
        <v>183</v>
      </c>
      <c r="B189" s="106" t="str">
        <f t="shared" si="2"/>
        <v>160113031271135</v>
      </c>
      <c r="C189" s="106" t="str">
        <f>VLOOKUP(D189,'[1]QuyetdinhPCGD'!$B$6:$C$1358,2,0)</f>
        <v>1303127</v>
      </c>
      <c r="D189" s="129" t="s">
        <v>88</v>
      </c>
      <c r="E189" s="152" t="s">
        <v>268</v>
      </c>
      <c r="F189" s="152" t="s">
        <v>5</v>
      </c>
      <c r="G189" s="106" t="str">
        <f>VLOOKUP(I189,'Phan ca&amp; Ngay BDhoc'!$B$4:$I$101,8,0)</f>
        <v>C1-301</v>
      </c>
      <c r="H189" s="152"/>
      <c r="I189" s="159" t="s">
        <v>111</v>
      </c>
      <c r="J189" s="152"/>
      <c r="K189" s="162" t="s">
        <v>638</v>
      </c>
      <c r="L189" s="152"/>
      <c r="M189" s="104" t="s">
        <v>279</v>
      </c>
      <c r="N189" s="104" t="s">
        <v>186</v>
      </c>
    </row>
    <row r="190" spans="1:14" ht="25.5">
      <c r="A190" s="149">
        <v>184</v>
      </c>
      <c r="B190" s="106" t="str">
        <f t="shared" si="2"/>
        <v>160113031271136</v>
      </c>
      <c r="C190" s="106" t="str">
        <f>VLOOKUP(D190,'[1]QuyetdinhPCGD'!$B$6:$C$1358,2,0)</f>
        <v>1303127</v>
      </c>
      <c r="D190" s="129" t="s">
        <v>88</v>
      </c>
      <c r="E190" s="152" t="s">
        <v>87</v>
      </c>
      <c r="F190" s="151" t="s">
        <v>6</v>
      </c>
      <c r="G190" s="106" t="str">
        <f>VLOOKUP(I190,'Phan ca&amp; Ngay BDhoc'!$B$4:$I$101,8,0)</f>
        <v>C1-301</v>
      </c>
      <c r="H190" s="151"/>
      <c r="I190" s="159" t="s">
        <v>111</v>
      </c>
      <c r="J190" s="151"/>
      <c r="K190" s="161" t="s">
        <v>639</v>
      </c>
      <c r="L190" s="151"/>
      <c r="M190" s="104" t="s">
        <v>279</v>
      </c>
      <c r="N190" s="104" t="s">
        <v>187</v>
      </c>
    </row>
    <row r="191" spans="1:14" ht="25.5">
      <c r="A191" s="149">
        <v>185</v>
      </c>
      <c r="B191" s="106" t="str">
        <f t="shared" si="2"/>
        <v>160113031271136</v>
      </c>
      <c r="C191" s="106" t="str">
        <f>VLOOKUP(D191,'[1]QuyetdinhPCGD'!$B$6:$C$1358,2,0)</f>
        <v>1303127</v>
      </c>
      <c r="D191" s="129" t="s">
        <v>88</v>
      </c>
      <c r="E191" s="152" t="s">
        <v>268</v>
      </c>
      <c r="F191" s="151" t="s">
        <v>10</v>
      </c>
      <c r="G191" s="106" t="str">
        <f>VLOOKUP(I191,'Phan ca&amp; Ngay BDhoc'!$B$4:$I$101,8,0)</f>
        <v>C1-301</v>
      </c>
      <c r="H191" s="151"/>
      <c r="I191" s="159" t="s">
        <v>111</v>
      </c>
      <c r="J191" s="151"/>
      <c r="K191" s="161" t="s">
        <v>639</v>
      </c>
      <c r="L191" s="151"/>
      <c r="M191" s="104" t="s">
        <v>279</v>
      </c>
      <c r="N191" s="104" t="s">
        <v>187</v>
      </c>
    </row>
    <row r="192" spans="1:14" ht="25.5">
      <c r="A192" s="149">
        <v>186</v>
      </c>
      <c r="B192" s="106" t="str">
        <f t="shared" si="2"/>
        <v>160110031071121</v>
      </c>
      <c r="C192" s="106" t="str">
        <f>VLOOKUP(D192,'[1]QuyetdinhPCGD'!$B$6:$C$1358,2,0)</f>
        <v>1003107</v>
      </c>
      <c r="D192" s="129" t="s">
        <v>17</v>
      </c>
      <c r="E192" s="152" t="s">
        <v>268</v>
      </c>
      <c r="F192" s="151" t="s">
        <v>9</v>
      </c>
      <c r="G192" s="106" t="str">
        <f>VLOOKUP(I192,'Phan ca&amp; Ngay BDhoc'!$B$4:$I$101,8,0)</f>
        <v>C1-301</v>
      </c>
      <c r="H192" s="151"/>
      <c r="I192" s="159" t="s">
        <v>111</v>
      </c>
      <c r="J192" s="151"/>
      <c r="K192" s="161" t="s">
        <v>624</v>
      </c>
      <c r="L192" s="151"/>
      <c r="M192" s="104" t="s">
        <v>279</v>
      </c>
      <c r="N192" s="104">
        <v>0</v>
      </c>
    </row>
    <row r="193" spans="1:14" ht="25.5">
      <c r="A193" s="149">
        <v>187</v>
      </c>
      <c r="B193" s="106" t="str">
        <f t="shared" si="2"/>
        <v>160101031161103</v>
      </c>
      <c r="C193" s="106" t="str">
        <f>VLOOKUP(D193,'[1]QuyetdinhPCGD'!$B$6:$C$1358,2,0)</f>
        <v>0103116</v>
      </c>
      <c r="D193" s="129" t="s">
        <v>78</v>
      </c>
      <c r="E193" s="152" t="s">
        <v>274</v>
      </c>
      <c r="F193" s="152" t="s">
        <v>5</v>
      </c>
      <c r="G193" s="106" t="str">
        <f>VLOOKUP(I193,'Phan ca&amp; Ngay BDhoc'!$B$4:$I$101,8,0)</f>
        <v>C2-403</v>
      </c>
      <c r="H193" s="152"/>
      <c r="I193" s="159" t="s">
        <v>112</v>
      </c>
      <c r="J193" s="152"/>
      <c r="K193" s="161" t="s">
        <v>606</v>
      </c>
      <c r="L193" s="152"/>
      <c r="M193" s="104" t="s">
        <v>279</v>
      </c>
      <c r="N193" s="104">
        <v>0</v>
      </c>
    </row>
    <row r="194" spans="1:14" ht="25.5">
      <c r="A194" s="149">
        <v>188</v>
      </c>
      <c r="B194" s="106" t="str">
        <f t="shared" si="2"/>
        <v>160101031171110</v>
      </c>
      <c r="C194" s="106" t="str">
        <f>VLOOKUP(D194,'[1]QuyetdinhPCGD'!$B$6:$C$1358,2,0)</f>
        <v>0103117</v>
      </c>
      <c r="D194" s="129" t="s">
        <v>24</v>
      </c>
      <c r="E194" s="152" t="s">
        <v>272</v>
      </c>
      <c r="F194" s="151" t="s">
        <v>8</v>
      </c>
      <c r="G194" s="106" t="str">
        <f>VLOOKUP(I194,'Phan ca&amp; Ngay BDhoc'!$B$4:$I$101,8,0)</f>
        <v>C2-403</v>
      </c>
      <c r="H194" s="151"/>
      <c r="I194" s="159" t="s">
        <v>112</v>
      </c>
      <c r="J194" s="151"/>
      <c r="K194" s="161" t="s">
        <v>613</v>
      </c>
      <c r="L194" s="151"/>
      <c r="M194" s="104" t="s">
        <v>279</v>
      </c>
      <c r="N194" s="104">
        <v>0</v>
      </c>
    </row>
    <row r="195" spans="1:14" ht="25.5">
      <c r="A195" s="149">
        <v>189</v>
      </c>
      <c r="B195" s="106" t="str">
        <f t="shared" si="2"/>
        <v>160109031111122</v>
      </c>
      <c r="C195" s="106" t="str">
        <f>VLOOKUP(D195,'[1]QuyetdinhPCGD'!$B$6:$C$1358,2,0)</f>
        <v>0903111</v>
      </c>
      <c r="D195" s="129" t="s">
        <v>603</v>
      </c>
      <c r="E195" s="150" t="s">
        <v>87</v>
      </c>
      <c r="F195" s="151" t="s">
        <v>6</v>
      </c>
      <c r="G195" s="106" t="s">
        <v>551</v>
      </c>
      <c r="H195" s="151"/>
      <c r="I195" s="159" t="s">
        <v>112</v>
      </c>
      <c r="J195" s="151"/>
      <c r="K195" s="161" t="s">
        <v>625</v>
      </c>
      <c r="L195" s="151"/>
      <c r="M195" s="104" t="s">
        <v>279</v>
      </c>
      <c r="N195" s="104">
        <v>0</v>
      </c>
    </row>
    <row r="196" spans="1:14" ht="25.5">
      <c r="A196" s="149">
        <v>190</v>
      </c>
      <c r="B196" s="106" t="str">
        <f t="shared" si="2"/>
        <v>160101031431112</v>
      </c>
      <c r="C196" s="106" t="str">
        <f>VLOOKUP(D196,'[1]QuyetdinhPCGD'!$B$6:$C$1358,2,0)</f>
        <v>0103143</v>
      </c>
      <c r="D196" s="129" t="s">
        <v>77</v>
      </c>
      <c r="E196" s="152" t="s">
        <v>273</v>
      </c>
      <c r="F196" s="151" t="s">
        <v>8</v>
      </c>
      <c r="G196" s="106" t="str">
        <f>VLOOKUP(I196,'Phan ca&amp; Ngay BDhoc'!$B$4:$I$101,8,0)</f>
        <v>C2-403</v>
      </c>
      <c r="H196" s="151"/>
      <c r="I196" s="159" t="s">
        <v>112</v>
      </c>
      <c r="J196" s="151"/>
      <c r="K196" s="161" t="s">
        <v>615</v>
      </c>
      <c r="L196" s="151"/>
      <c r="M196" s="104" t="s">
        <v>279</v>
      </c>
      <c r="N196" s="104">
        <v>0</v>
      </c>
    </row>
    <row r="197" spans="1:14" ht="25.5">
      <c r="A197" s="149">
        <v>191</v>
      </c>
      <c r="B197" s="106" t="str">
        <f t="shared" si="2"/>
        <v>160113031271137</v>
      </c>
      <c r="C197" s="106" t="str">
        <f>VLOOKUP(D197,'[1]QuyetdinhPCGD'!$B$6:$C$1358,2,0)</f>
        <v>1303127</v>
      </c>
      <c r="D197" s="129" t="s">
        <v>88</v>
      </c>
      <c r="E197" s="152" t="s">
        <v>140</v>
      </c>
      <c r="F197" s="151" t="s">
        <v>7</v>
      </c>
      <c r="G197" s="106" t="str">
        <f>VLOOKUP(I197,'Phan ca&amp; Ngay BDhoc'!$B$4:$I$101,8,0)</f>
        <v>C2-403</v>
      </c>
      <c r="H197" s="151"/>
      <c r="I197" s="159" t="s">
        <v>112</v>
      </c>
      <c r="J197" s="151"/>
      <c r="K197" s="161" t="s">
        <v>640</v>
      </c>
      <c r="L197" s="151"/>
      <c r="M197" s="104" t="s">
        <v>279</v>
      </c>
      <c r="N197" s="104" t="s">
        <v>188</v>
      </c>
    </row>
    <row r="198" spans="1:14" ht="25.5">
      <c r="A198" s="149">
        <v>192</v>
      </c>
      <c r="B198" s="106" t="str">
        <f t="shared" si="2"/>
        <v>160113031271137</v>
      </c>
      <c r="C198" s="106" t="str">
        <f>VLOOKUP(D198,'[1]QuyetdinhPCGD'!$B$6:$C$1358,2,0)</f>
        <v>1303127</v>
      </c>
      <c r="D198" s="129" t="s">
        <v>88</v>
      </c>
      <c r="E198" s="152" t="s">
        <v>271</v>
      </c>
      <c r="F198" s="151" t="s">
        <v>6</v>
      </c>
      <c r="G198" s="106" t="str">
        <f>VLOOKUP(I198,'Phan ca&amp; Ngay BDhoc'!$B$4:$I$101,8,0)</f>
        <v>C2-403</v>
      </c>
      <c r="H198" s="151"/>
      <c r="I198" s="159" t="s">
        <v>112</v>
      </c>
      <c r="J198" s="151"/>
      <c r="K198" s="161" t="s">
        <v>640</v>
      </c>
      <c r="L198" s="151"/>
      <c r="M198" s="104" t="s">
        <v>279</v>
      </c>
      <c r="N198" s="104" t="s">
        <v>188</v>
      </c>
    </row>
    <row r="199" spans="1:14" ht="25.5">
      <c r="A199" s="149">
        <v>193</v>
      </c>
      <c r="B199" s="106" t="str">
        <f aca="true" t="shared" si="3" ref="B199:B262">CONCATENATE("1601",C199,"11",K199)</f>
        <v>160113031271138</v>
      </c>
      <c r="C199" s="106" t="str">
        <f>VLOOKUP(D199,'[1]QuyetdinhPCGD'!$B$6:$C$1358,2,0)</f>
        <v>1303127</v>
      </c>
      <c r="D199" s="129" t="s">
        <v>88</v>
      </c>
      <c r="E199" s="152" t="s">
        <v>86</v>
      </c>
      <c r="F199" s="151" t="s">
        <v>7</v>
      </c>
      <c r="G199" s="106" t="str">
        <f>VLOOKUP(I199,'Phan ca&amp; Ngay BDhoc'!$B$4:$I$101,8,0)</f>
        <v>C2-403</v>
      </c>
      <c r="H199" s="151"/>
      <c r="I199" s="159" t="s">
        <v>112</v>
      </c>
      <c r="J199" s="151"/>
      <c r="K199" s="161" t="s">
        <v>641</v>
      </c>
      <c r="L199" s="151"/>
      <c r="M199" s="104" t="s">
        <v>279</v>
      </c>
      <c r="N199" s="104" t="s">
        <v>189</v>
      </c>
    </row>
    <row r="200" spans="1:14" ht="25.5">
      <c r="A200" s="149">
        <v>194</v>
      </c>
      <c r="B200" s="106" t="str">
        <f t="shared" si="3"/>
        <v>160113031271138</v>
      </c>
      <c r="C200" s="106" t="str">
        <f>VLOOKUP(D200,'[1]QuyetdinhPCGD'!$B$6:$C$1358,2,0)</f>
        <v>1303127</v>
      </c>
      <c r="D200" s="129" t="s">
        <v>88</v>
      </c>
      <c r="E200" s="152" t="s">
        <v>271</v>
      </c>
      <c r="F200" s="151" t="s">
        <v>10</v>
      </c>
      <c r="G200" s="106" t="str">
        <f>VLOOKUP(I200,'Phan ca&amp; Ngay BDhoc'!$B$4:$I$101,8,0)</f>
        <v>C2-403</v>
      </c>
      <c r="H200" s="151"/>
      <c r="I200" s="159" t="s">
        <v>112</v>
      </c>
      <c r="J200" s="151"/>
      <c r="K200" s="161" t="s">
        <v>641</v>
      </c>
      <c r="L200" s="151"/>
      <c r="M200" s="104" t="s">
        <v>279</v>
      </c>
      <c r="N200" s="104" t="s">
        <v>189</v>
      </c>
    </row>
    <row r="201" spans="1:14" ht="25.5">
      <c r="A201" s="149">
        <v>195</v>
      </c>
      <c r="B201" s="106" t="str">
        <f t="shared" si="3"/>
        <v>160110031071122</v>
      </c>
      <c r="C201" s="106" t="str">
        <f>VLOOKUP(D201,'[1]QuyetdinhPCGD'!$B$6:$C$1358,2,0)</f>
        <v>1003107</v>
      </c>
      <c r="D201" s="129" t="s">
        <v>17</v>
      </c>
      <c r="E201" s="152" t="s">
        <v>271</v>
      </c>
      <c r="F201" s="151" t="s">
        <v>9</v>
      </c>
      <c r="G201" s="106" t="str">
        <f>VLOOKUP(I201,'Phan ca&amp; Ngay BDhoc'!$B$4:$I$101,8,0)</f>
        <v>C2-403</v>
      </c>
      <c r="H201" s="151"/>
      <c r="I201" s="159" t="s">
        <v>112</v>
      </c>
      <c r="J201" s="151"/>
      <c r="K201" s="161" t="s">
        <v>625</v>
      </c>
      <c r="L201" s="151"/>
      <c r="M201" s="104" t="s">
        <v>279</v>
      </c>
      <c r="N201" s="104">
        <v>0</v>
      </c>
    </row>
    <row r="202" spans="1:14" ht="25.5">
      <c r="A202" s="149">
        <v>196</v>
      </c>
      <c r="B202" s="106" t="str">
        <f t="shared" si="3"/>
        <v>160109031111123</v>
      </c>
      <c r="C202" s="106" t="str">
        <f>VLOOKUP(D202,'[1]QuyetdinhPCGD'!$B$6:$C$1358,2,0)</f>
        <v>0903111</v>
      </c>
      <c r="D202" s="129" t="s">
        <v>603</v>
      </c>
      <c r="E202" s="150" t="s">
        <v>86</v>
      </c>
      <c r="F202" s="151" t="s">
        <v>9</v>
      </c>
      <c r="G202" s="106" t="s">
        <v>551</v>
      </c>
      <c r="H202" s="151"/>
      <c r="I202" s="159" t="s">
        <v>54</v>
      </c>
      <c r="J202" s="151"/>
      <c r="K202" s="161" t="s">
        <v>626</v>
      </c>
      <c r="L202" s="151"/>
      <c r="M202" s="104" t="s">
        <v>279</v>
      </c>
      <c r="N202" s="104">
        <v>0</v>
      </c>
    </row>
    <row r="203" spans="1:14" ht="25.5">
      <c r="A203" s="149">
        <v>197</v>
      </c>
      <c r="B203" s="106" t="str">
        <f t="shared" si="3"/>
        <v>160113031641101</v>
      </c>
      <c r="C203" s="106" t="str">
        <f>VLOOKUP(D203,'[1]QuyetdinhPCGD'!$B$6:$C$1358,2,0)</f>
        <v>1303164</v>
      </c>
      <c r="D203" s="129" t="s">
        <v>317</v>
      </c>
      <c r="E203" s="152" t="s">
        <v>139</v>
      </c>
      <c r="F203" s="152" t="s">
        <v>5</v>
      </c>
      <c r="G203" s="107" t="s">
        <v>546</v>
      </c>
      <c r="H203" s="152"/>
      <c r="I203" s="159" t="s">
        <v>54</v>
      </c>
      <c r="J203" s="152"/>
      <c r="K203" s="161" t="s">
        <v>604</v>
      </c>
      <c r="L203" s="152"/>
      <c r="M203" s="103" t="s">
        <v>505</v>
      </c>
      <c r="N203" s="104" t="s">
        <v>200</v>
      </c>
    </row>
    <row r="204" spans="1:14" ht="25.5">
      <c r="A204" s="149">
        <v>198</v>
      </c>
      <c r="B204" s="106" t="str">
        <f t="shared" si="3"/>
        <v>160113031641101</v>
      </c>
      <c r="C204" s="106" t="str">
        <f>VLOOKUP(D204,'[1]QuyetdinhPCGD'!$B$6:$C$1358,2,0)</f>
        <v>1303164</v>
      </c>
      <c r="D204" s="129" t="s">
        <v>317</v>
      </c>
      <c r="E204" s="152" t="s">
        <v>139</v>
      </c>
      <c r="F204" s="151" t="s">
        <v>6</v>
      </c>
      <c r="G204" s="107" t="s">
        <v>546</v>
      </c>
      <c r="H204" s="151"/>
      <c r="I204" s="159" t="s">
        <v>54</v>
      </c>
      <c r="J204" s="151"/>
      <c r="K204" s="161" t="s">
        <v>604</v>
      </c>
      <c r="L204" s="151"/>
      <c r="M204" s="103" t="s">
        <v>505</v>
      </c>
      <c r="N204" s="104" t="s">
        <v>200</v>
      </c>
    </row>
    <row r="205" spans="1:14" ht="25.5">
      <c r="A205" s="149">
        <v>199</v>
      </c>
      <c r="B205" s="106" t="str">
        <f t="shared" si="3"/>
        <v>160113031641102</v>
      </c>
      <c r="C205" s="106" t="str">
        <f>VLOOKUP(D205,'[1]QuyetdinhPCGD'!$B$6:$C$1358,2,0)</f>
        <v>1303164</v>
      </c>
      <c r="D205" s="129" t="s">
        <v>317</v>
      </c>
      <c r="E205" s="152" t="s">
        <v>87</v>
      </c>
      <c r="F205" s="152" t="s">
        <v>5</v>
      </c>
      <c r="G205" s="107" t="s">
        <v>546</v>
      </c>
      <c r="H205" s="152"/>
      <c r="I205" s="159" t="s">
        <v>54</v>
      </c>
      <c r="J205" s="152"/>
      <c r="K205" s="161" t="s">
        <v>605</v>
      </c>
      <c r="L205" s="152"/>
      <c r="M205" s="103" t="s">
        <v>505</v>
      </c>
      <c r="N205" s="104" t="s">
        <v>201</v>
      </c>
    </row>
    <row r="206" spans="1:14" ht="25.5">
      <c r="A206" s="149">
        <v>200</v>
      </c>
      <c r="B206" s="106" t="str">
        <f t="shared" si="3"/>
        <v>160113031641102</v>
      </c>
      <c r="C206" s="106" t="str">
        <f>VLOOKUP(D206,'[1]QuyetdinhPCGD'!$B$6:$C$1358,2,0)</f>
        <v>1303164</v>
      </c>
      <c r="D206" s="129" t="s">
        <v>317</v>
      </c>
      <c r="E206" s="152" t="s">
        <v>87</v>
      </c>
      <c r="F206" s="151" t="s">
        <v>6</v>
      </c>
      <c r="G206" s="107" t="s">
        <v>546</v>
      </c>
      <c r="H206" s="151"/>
      <c r="I206" s="159" t="s">
        <v>54</v>
      </c>
      <c r="J206" s="151"/>
      <c r="K206" s="161" t="s">
        <v>605</v>
      </c>
      <c r="L206" s="151"/>
      <c r="M206" s="103" t="s">
        <v>505</v>
      </c>
      <c r="N206" s="104" t="s">
        <v>201</v>
      </c>
    </row>
    <row r="207" spans="1:14" ht="25.5">
      <c r="A207" s="149">
        <v>201</v>
      </c>
      <c r="B207" s="106" t="str">
        <f t="shared" si="3"/>
        <v>160113031641103</v>
      </c>
      <c r="C207" s="106" t="str">
        <f>VLOOKUP(D207,'[1]QuyetdinhPCGD'!$B$6:$C$1358,2,0)</f>
        <v>1303164</v>
      </c>
      <c r="D207" s="129" t="s">
        <v>317</v>
      </c>
      <c r="E207" s="152" t="s">
        <v>139</v>
      </c>
      <c r="F207" s="152" t="s">
        <v>5</v>
      </c>
      <c r="G207" s="107" t="s">
        <v>547</v>
      </c>
      <c r="H207" s="152"/>
      <c r="I207" s="159" t="s">
        <v>54</v>
      </c>
      <c r="J207" s="152"/>
      <c r="K207" s="161" t="s">
        <v>606</v>
      </c>
      <c r="L207" s="152"/>
      <c r="M207" s="103" t="s">
        <v>507</v>
      </c>
      <c r="N207" s="104" t="s">
        <v>504</v>
      </c>
    </row>
    <row r="208" spans="1:14" ht="25.5">
      <c r="A208" s="149">
        <v>202</v>
      </c>
      <c r="B208" s="106" t="str">
        <f t="shared" si="3"/>
        <v>160113031641103</v>
      </c>
      <c r="C208" s="106" t="str">
        <f>VLOOKUP(D208,'[1]QuyetdinhPCGD'!$B$6:$C$1358,2,0)</f>
        <v>1303164</v>
      </c>
      <c r="D208" s="129" t="s">
        <v>317</v>
      </c>
      <c r="E208" s="152" t="s">
        <v>139</v>
      </c>
      <c r="F208" s="151" t="s">
        <v>6</v>
      </c>
      <c r="G208" s="107" t="s">
        <v>547</v>
      </c>
      <c r="H208" s="151"/>
      <c r="I208" s="159" t="s">
        <v>54</v>
      </c>
      <c r="J208" s="151"/>
      <c r="K208" s="161" t="s">
        <v>606</v>
      </c>
      <c r="L208" s="151"/>
      <c r="M208" s="103" t="s">
        <v>507</v>
      </c>
      <c r="N208" s="104" t="s">
        <v>504</v>
      </c>
    </row>
    <row r="209" spans="1:14" ht="25.5">
      <c r="A209" s="149">
        <v>203</v>
      </c>
      <c r="B209" s="106" t="str">
        <f t="shared" si="3"/>
        <v>160110031071123</v>
      </c>
      <c r="C209" s="106" t="str">
        <f>VLOOKUP(D209,'[1]QuyetdinhPCGD'!$B$6:$C$1358,2,0)</f>
        <v>1003107</v>
      </c>
      <c r="D209" s="129" t="s">
        <v>17</v>
      </c>
      <c r="E209" s="152" t="s">
        <v>268</v>
      </c>
      <c r="F209" s="151" t="s">
        <v>7</v>
      </c>
      <c r="G209" s="106" t="str">
        <f>VLOOKUP(I209,'Phan ca&amp; Ngay BDhoc'!$B$4:$I$101,8,0)</f>
        <v>C2-401</v>
      </c>
      <c r="H209" s="151"/>
      <c r="I209" s="159" t="s">
        <v>54</v>
      </c>
      <c r="J209" s="151"/>
      <c r="K209" s="161" t="s">
        <v>626</v>
      </c>
      <c r="L209" s="151"/>
      <c r="M209" s="104" t="s">
        <v>279</v>
      </c>
      <c r="N209" s="104">
        <v>0</v>
      </c>
    </row>
    <row r="210" spans="1:14" ht="25.5">
      <c r="A210" s="149">
        <v>204</v>
      </c>
      <c r="B210" s="106" t="str">
        <f t="shared" si="3"/>
        <v>160110031101106</v>
      </c>
      <c r="C210" s="106" t="str">
        <f>VLOOKUP(D210,'[1]QuyetdinhPCGD'!$B$6:$C$1358,2,0)</f>
        <v>1003110</v>
      </c>
      <c r="D210" s="129" t="s">
        <v>79</v>
      </c>
      <c r="E210" s="152" t="s">
        <v>270</v>
      </c>
      <c r="F210" s="151" t="s">
        <v>9</v>
      </c>
      <c r="G210" s="106" t="str">
        <f>VLOOKUP(I210,'Phan ca&amp; Ngay BDhoc'!$B$4:$I$101,8,0)</f>
        <v>C2-401</v>
      </c>
      <c r="H210" s="151"/>
      <c r="I210" s="159" t="s">
        <v>54</v>
      </c>
      <c r="J210" s="151"/>
      <c r="K210" s="161" t="s">
        <v>609</v>
      </c>
      <c r="L210" s="151"/>
      <c r="M210" s="104" t="s">
        <v>279</v>
      </c>
      <c r="N210" s="104">
        <v>0</v>
      </c>
    </row>
    <row r="211" spans="1:14" ht="25.5">
      <c r="A211" s="149">
        <v>205</v>
      </c>
      <c r="B211" s="106" t="str">
        <f t="shared" si="3"/>
        <v>160101031761104</v>
      </c>
      <c r="C211" s="106" t="str">
        <f>VLOOKUP(D211,'[1]QuyetdinhPCGD'!$B$6:$C$1358,2,0)</f>
        <v>0103176</v>
      </c>
      <c r="D211" s="129" t="s">
        <v>83</v>
      </c>
      <c r="E211" s="152" t="s">
        <v>268</v>
      </c>
      <c r="F211" s="151" t="s">
        <v>10</v>
      </c>
      <c r="G211" s="106" t="str">
        <f>VLOOKUP(I211,'Phan ca&amp; Ngay BDhoc'!$B$4:$I$101,8,0)</f>
        <v>C2-401</v>
      </c>
      <c r="H211" s="151"/>
      <c r="I211" s="159" t="s">
        <v>54</v>
      </c>
      <c r="J211" s="151"/>
      <c r="K211" s="161" t="s">
        <v>607</v>
      </c>
      <c r="L211" s="151"/>
      <c r="M211" s="104" t="s">
        <v>279</v>
      </c>
      <c r="N211" s="104">
        <v>0</v>
      </c>
    </row>
    <row r="212" spans="1:14" ht="25.5">
      <c r="A212" s="149">
        <v>206</v>
      </c>
      <c r="B212" s="106" t="str">
        <f t="shared" si="3"/>
        <v>160109031111124</v>
      </c>
      <c r="C212" s="106" t="str">
        <f>VLOOKUP(D212,'[1]QuyetdinhPCGD'!$B$6:$C$1358,2,0)</f>
        <v>0903111</v>
      </c>
      <c r="D212" s="129" t="s">
        <v>603</v>
      </c>
      <c r="E212" s="150" t="s">
        <v>87</v>
      </c>
      <c r="F212" s="151" t="s">
        <v>9</v>
      </c>
      <c r="G212" s="106" t="s">
        <v>551</v>
      </c>
      <c r="H212" s="151"/>
      <c r="I212" s="159" t="s">
        <v>55</v>
      </c>
      <c r="J212" s="151"/>
      <c r="K212" s="161" t="s">
        <v>627</v>
      </c>
      <c r="L212" s="151"/>
      <c r="M212" s="104" t="s">
        <v>279</v>
      </c>
      <c r="N212" s="104">
        <v>0</v>
      </c>
    </row>
    <row r="213" spans="1:14" ht="25.5">
      <c r="A213" s="149">
        <v>207</v>
      </c>
      <c r="B213" s="106" t="str">
        <f t="shared" si="3"/>
        <v>160113031641104</v>
      </c>
      <c r="C213" s="106" t="str">
        <f>VLOOKUP(D213,'[1]QuyetdinhPCGD'!$B$6:$C$1358,2,0)</f>
        <v>1303164</v>
      </c>
      <c r="D213" s="129" t="s">
        <v>317</v>
      </c>
      <c r="E213" s="152" t="s">
        <v>140</v>
      </c>
      <c r="F213" s="152" t="s">
        <v>5</v>
      </c>
      <c r="G213" s="107" t="s">
        <v>546</v>
      </c>
      <c r="H213" s="152"/>
      <c r="I213" s="159" t="s">
        <v>55</v>
      </c>
      <c r="J213" s="152"/>
      <c r="K213" s="161" t="s">
        <v>607</v>
      </c>
      <c r="L213" s="152"/>
      <c r="M213" s="103" t="s">
        <v>505</v>
      </c>
      <c r="N213" s="104" t="s">
        <v>202</v>
      </c>
    </row>
    <row r="214" spans="1:14" ht="25.5">
      <c r="A214" s="149">
        <v>208</v>
      </c>
      <c r="B214" s="106" t="str">
        <f t="shared" si="3"/>
        <v>160113031641104</v>
      </c>
      <c r="C214" s="106" t="str">
        <f>VLOOKUP(D214,'[1]QuyetdinhPCGD'!$B$6:$C$1358,2,0)</f>
        <v>1303164</v>
      </c>
      <c r="D214" s="129" t="s">
        <v>317</v>
      </c>
      <c r="E214" s="152" t="s">
        <v>140</v>
      </c>
      <c r="F214" s="151" t="s">
        <v>6</v>
      </c>
      <c r="G214" s="107" t="s">
        <v>546</v>
      </c>
      <c r="H214" s="151"/>
      <c r="I214" s="159" t="s">
        <v>55</v>
      </c>
      <c r="J214" s="151"/>
      <c r="K214" s="161" t="s">
        <v>607</v>
      </c>
      <c r="L214" s="151"/>
      <c r="M214" s="103" t="s">
        <v>505</v>
      </c>
      <c r="N214" s="104" t="s">
        <v>202</v>
      </c>
    </row>
    <row r="215" spans="1:14" ht="25.5">
      <c r="A215" s="149">
        <v>209</v>
      </c>
      <c r="B215" s="106" t="str">
        <f t="shared" si="3"/>
        <v>160113031641105</v>
      </c>
      <c r="C215" s="106" t="str">
        <f>VLOOKUP(D215,'[1]QuyetdinhPCGD'!$B$6:$C$1358,2,0)</f>
        <v>1303164</v>
      </c>
      <c r="D215" s="129" t="s">
        <v>317</v>
      </c>
      <c r="E215" s="152" t="s">
        <v>86</v>
      </c>
      <c r="F215" s="152" t="s">
        <v>5</v>
      </c>
      <c r="G215" s="107" t="s">
        <v>546</v>
      </c>
      <c r="H215" s="152"/>
      <c r="I215" s="159" t="s">
        <v>55</v>
      </c>
      <c r="J215" s="152"/>
      <c r="K215" s="161" t="s">
        <v>608</v>
      </c>
      <c r="L215" s="152"/>
      <c r="M215" s="103" t="s">
        <v>505</v>
      </c>
      <c r="N215" s="104" t="s">
        <v>203</v>
      </c>
    </row>
    <row r="216" spans="1:14" ht="25.5">
      <c r="A216" s="149">
        <v>210</v>
      </c>
      <c r="B216" s="106" t="str">
        <f t="shared" si="3"/>
        <v>160113031641105</v>
      </c>
      <c r="C216" s="106" t="str">
        <f>VLOOKUP(D216,'[1]QuyetdinhPCGD'!$B$6:$C$1358,2,0)</f>
        <v>1303164</v>
      </c>
      <c r="D216" s="129" t="s">
        <v>317</v>
      </c>
      <c r="E216" s="152" t="s">
        <v>86</v>
      </c>
      <c r="F216" s="151" t="s">
        <v>6</v>
      </c>
      <c r="G216" s="107" t="s">
        <v>546</v>
      </c>
      <c r="H216" s="151"/>
      <c r="I216" s="159" t="s">
        <v>55</v>
      </c>
      <c r="J216" s="151"/>
      <c r="K216" s="161" t="s">
        <v>608</v>
      </c>
      <c r="L216" s="151"/>
      <c r="M216" s="103" t="s">
        <v>505</v>
      </c>
      <c r="N216" s="104" t="s">
        <v>203</v>
      </c>
    </row>
    <row r="217" spans="1:14" ht="25.5">
      <c r="A217" s="149">
        <v>211</v>
      </c>
      <c r="B217" s="106" t="str">
        <f t="shared" si="3"/>
        <v>160113031641106</v>
      </c>
      <c r="C217" s="106" t="str">
        <f>VLOOKUP(D217,'[1]QuyetdinhPCGD'!$B$6:$C$1358,2,0)</f>
        <v>1303164</v>
      </c>
      <c r="D217" s="129" t="s">
        <v>317</v>
      </c>
      <c r="E217" s="152" t="s">
        <v>140</v>
      </c>
      <c r="F217" s="152" t="s">
        <v>5</v>
      </c>
      <c r="G217" s="107" t="s">
        <v>547</v>
      </c>
      <c r="H217" s="152"/>
      <c r="I217" s="159" t="s">
        <v>55</v>
      </c>
      <c r="J217" s="152"/>
      <c r="K217" s="161" t="s">
        <v>609</v>
      </c>
      <c r="L217" s="152"/>
      <c r="M217" s="103" t="s">
        <v>507</v>
      </c>
      <c r="N217" s="104" t="s">
        <v>508</v>
      </c>
    </row>
    <row r="218" spans="1:14" ht="25.5">
      <c r="A218" s="149">
        <v>212</v>
      </c>
      <c r="B218" s="106" t="str">
        <f t="shared" si="3"/>
        <v>160113031641106</v>
      </c>
      <c r="C218" s="106" t="str">
        <f>VLOOKUP(D218,'[1]QuyetdinhPCGD'!$B$6:$C$1358,2,0)</f>
        <v>1303164</v>
      </c>
      <c r="D218" s="129" t="s">
        <v>317</v>
      </c>
      <c r="E218" s="152" t="s">
        <v>140</v>
      </c>
      <c r="F218" s="151" t="s">
        <v>6</v>
      </c>
      <c r="G218" s="107" t="s">
        <v>547</v>
      </c>
      <c r="H218" s="151"/>
      <c r="I218" s="159" t="s">
        <v>55</v>
      </c>
      <c r="J218" s="151"/>
      <c r="K218" s="161" t="s">
        <v>609</v>
      </c>
      <c r="L218" s="151"/>
      <c r="M218" s="103" t="s">
        <v>507</v>
      </c>
      <c r="N218" s="104" t="s">
        <v>508</v>
      </c>
    </row>
    <row r="219" spans="1:14" ht="25.5">
      <c r="A219" s="149">
        <v>213</v>
      </c>
      <c r="B219" s="106" t="str">
        <f t="shared" si="3"/>
        <v>160110031071124</v>
      </c>
      <c r="C219" s="106" t="str">
        <f>VLOOKUP(D219,'[1]QuyetdinhPCGD'!$B$6:$C$1358,2,0)</f>
        <v>1003107</v>
      </c>
      <c r="D219" s="129" t="s">
        <v>17</v>
      </c>
      <c r="E219" s="152" t="s">
        <v>271</v>
      </c>
      <c r="F219" s="151" t="s">
        <v>7</v>
      </c>
      <c r="G219" s="106" t="str">
        <f>VLOOKUP(I219,'Phan ca&amp; Ngay BDhoc'!$B$4:$I$101,8,0)</f>
        <v>C2-401</v>
      </c>
      <c r="H219" s="151"/>
      <c r="I219" s="159" t="s">
        <v>55</v>
      </c>
      <c r="J219" s="151"/>
      <c r="K219" s="161" t="s">
        <v>627</v>
      </c>
      <c r="L219" s="151"/>
      <c r="M219" s="104" t="s">
        <v>279</v>
      </c>
      <c r="N219" s="104">
        <v>0</v>
      </c>
    </row>
    <row r="220" spans="1:14" ht="25.5">
      <c r="A220" s="149">
        <v>214</v>
      </c>
      <c r="B220" s="106" t="str">
        <f t="shared" si="3"/>
        <v>160110031101107</v>
      </c>
      <c r="C220" s="106" t="str">
        <f>VLOOKUP(D220,'[1]QuyetdinhPCGD'!$B$6:$C$1358,2,0)</f>
        <v>1003110</v>
      </c>
      <c r="D220" s="129" t="s">
        <v>79</v>
      </c>
      <c r="E220" s="152" t="s">
        <v>274</v>
      </c>
      <c r="F220" s="151" t="s">
        <v>9</v>
      </c>
      <c r="G220" s="106" t="str">
        <f>VLOOKUP(I220,'Phan ca&amp; Ngay BDhoc'!$B$4:$I$101,8,0)</f>
        <v>C2-401</v>
      </c>
      <c r="H220" s="151"/>
      <c r="I220" s="159" t="s">
        <v>55</v>
      </c>
      <c r="J220" s="151"/>
      <c r="K220" s="161" t="s">
        <v>610</v>
      </c>
      <c r="L220" s="151"/>
      <c r="M220" s="104" t="s">
        <v>279</v>
      </c>
      <c r="N220" s="104">
        <v>0</v>
      </c>
    </row>
    <row r="221" spans="1:14" ht="25.5">
      <c r="A221" s="149">
        <v>215</v>
      </c>
      <c r="B221" s="106" t="str">
        <f t="shared" si="3"/>
        <v>160101031761105</v>
      </c>
      <c r="C221" s="106" t="str">
        <f>VLOOKUP(D221,'[1]QuyetdinhPCGD'!$B$6:$C$1358,2,0)</f>
        <v>0103176</v>
      </c>
      <c r="D221" s="129" t="s">
        <v>83</v>
      </c>
      <c r="E221" s="152" t="s">
        <v>271</v>
      </c>
      <c r="F221" s="151" t="s">
        <v>10</v>
      </c>
      <c r="G221" s="106" t="str">
        <f>VLOOKUP(I221,'Phan ca&amp; Ngay BDhoc'!$B$4:$I$101,8,0)</f>
        <v>C2-401</v>
      </c>
      <c r="H221" s="151"/>
      <c r="I221" s="159" t="s">
        <v>55</v>
      </c>
      <c r="J221" s="151"/>
      <c r="K221" s="161" t="s">
        <v>608</v>
      </c>
      <c r="L221" s="151"/>
      <c r="M221" s="104" t="s">
        <v>279</v>
      </c>
      <c r="N221" s="104">
        <v>0</v>
      </c>
    </row>
    <row r="222" spans="1:14" ht="25.5">
      <c r="A222" s="149">
        <v>216</v>
      </c>
      <c r="B222" s="106" t="str">
        <f t="shared" si="3"/>
        <v>160109031111125</v>
      </c>
      <c r="C222" s="106" t="str">
        <f>VLOOKUP(D222,'[1]QuyetdinhPCGD'!$B$6:$C$1358,2,0)</f>
        <v>0903111</v>
      </c>
      <c r="D222" s="129" t="s">
        <v>603</v>
      </c>
      <c r="E222" s="150" t="s">
        <v>86</v>
      </c>
      <c r="F222" s="151" t="s">
        <v>10</v>
      </c>
      <c r="G222" s="106" t="s">
        <v>551</v>
      </c>
      <c r="H222" s="151"/>
      <c r="I222" s="159" t="s">
        <v>56</v>
      </c>
      <c r="J222" s="151"/>
      <c r="K222" s="161" t="s">
        <v>628</v>
      </c>
      <c r="L222" s="151"/>
      <c r="M222" s="104" t="s">
        <v>279</v>
      </c>
      <c r="N222" s="104">
        <v>0</v>
      </c>
    </row>
    <row r="223" spans="1:14" ht="25.5">
      <c r="A223" s="149">
        <v>217</v>
      </c>
      <c r="B223" s="106" t="str">
        <f t="shared" si="3"/>
        <v>160113031641107</v>
      </c>
      <c r="C223" s="106" t="str">
        <f>VLOOKUP(D223,'[1]QuyetdinhPCGD'!$B$6:$C$1358,2,0)</f>
        <v>1303164</v>
      </c>
      <c r="D223" s="129" t="s">
        <v>317</v>
      </c>
      <c r="E223" s="152" t="s">
        <v>139</v>
      </c>
      <c r="F223" s="151" t="s">
        <v>7</v>
      </c>
      <c r="G223" s="107" t="s">
        <v>546</v>
      </c>
      <c r="H223" s="151"/>
      <c r="I223" s="159" t="s">
        <v>56</v>
      </c>
      <c r="J223" s="151"/>
      <c r="K223" s="161" t="s">
        <v>610</v>
      </c>
      <c r="L223" s="151"/>
      <c r="M223" s="103" t="s">
        <v>505</v>
      </c>
      <c r="N223" s="104" t="s">
        <v>204</v>
      </c>
    </row>
    <row r="224" spans="1:14" ht="25.5">
      <c r="A224" s="149">
        <v>218</v>
      </c>
      <c r="B224" s="106" t="str">
        <f t="shared" si="3"/>
        <v>160113031641107</v>
      </c>
      <c r="C224" s="106" t="str">
        <f>VLOOKUP(D224,'[1]QuyetdinhPCGD'!$B$6:$C$1358,2,0)</f>
        <v>1303164</v>
      </c>
      <c r="D224" s="129" t="s">
        <v>317</v>
      </c>
      <c r="E224" s="152" t="s">
        <v>139</v>
      </c>
      <c r="F224" s="151" t="s">
        <v>8</v>
      </c>
      <c r="G224" s="107" t="s">
        <v>546</v>
      </c>
      <c r="H224" s="151"/>
      <c r="I224" s="159" t="s">
        <v>56</v>
      </c>
      <c r="J224" s="151"/>
      <c r="K224" s="161" t="s">
        <v>610</v>
      </c>
      <c r="L224" s="151"/>
      <c r="M224" s="103" t="s">
        <v>505</v>
      </c>
      <c r="N224" s="104" t="s">
        <v>204</v>
      </c>
    </row>
    <row r="225" spans="1:14" ht="25.5">
      <c r="A225" s="149">
        <v>219</v>
      </c>
      <c r="B225" s="106" t="str">
        <f t="shared" si="3"/>
        <v>160113031641108</v>
      </c>
      <c r="C225" s="106" t="str">
        <f>VLOOKUP(D225,'[1]QuyetdinhPCGD'!$B$6:$C$1358,2,0)</f>
        <v>1303164</v>
      </c>
      <c r="D225" s="129" t="s">
        <v>317</v>
      </c>
      <c r="E225" s="152" t="s">
        <v>87</v>
      </c>
      <c r="F225" s="151" t="s">
        <v>7</v>
      </c>
      <c r="G225" s="107" t="s">
        <v>546</v>
      </c>
      <c r="H225" s="151"/>
      <c r="I225" s="159" t="s">
        <v>56</v>
      </c>
      <c r="J225" s="151"/>
      <c r="K225" s="161" t="s">
        <v>611</v>
      </c>
      <c r="L225" s="151"/>
      <c r="M225" s="103" t="s">
        <v>505</v>
      </c>
      <c r="N225" s="104" t="s">
        <v>205</v>
      </c>
    </row>
    <row r="226" spans="1:14" ht="25.5">
      <c r="A226" s="149">
        <v>220</v>
      </c>
      <c r="B226" s="106" t="str">
        <f t="shared" si="3"/>
        <v>160113031641108</v>
      </c>
      <c r="C226" s="106" t="str">
        <f>VLOOKUP(D226,'[1]QuyetdinhPCGD'!$B$6:$C$1358,2,0)</f>
        <v>1303164</v>
      </c>
      <c r="D226" s="129" t="s">
        <v>317</v>
      </c>
      <c r="E226" s="152" t="s">
        <v>87</v>
      </c>
      <c r="F226" s="151" t="s">
        <v>8</v>
      </c>
      <c r="G226" s="107" t="s">
        <v>546</v>
      </c>
      <c r="H226" s="151"/>
      <c r="I226" s="159" t="s">
        <v>56</v>
      </c>
      <c r="J226" s="151"/>
      <c r="K226" s="161" t="s">
        <v>611</v>
      </c>
      <c r="L226" s="151"/>
      <c r="M226" s="103" t="s">
        <v>505</v>
      </c>
      <c r="N226" s="104" t="s">
        <v>205</v>
      </c>
    </row>
    <row r="227" spans="1:14" ht="25.5">
      <c r="A227" s="149">
        <v>221</v>
      </c>
      <c r="B227" s="106" t="str">
        <f t="shared" si="3"/>
        <v>160113031641109</v>
      </c>
      <c r="C227" s="106" t="str">
        <f>VLOOKUP(D227,'[1]QuyetdinhPCGD'!$B$6:$C$1358,2,0)</f>
        <v>1303164</v>
      </c>
      <c r="D227" s="129" t="s">
        <v>317</v>
      </c>
      <c r="E227" s="152" t="s">
        <v>139</v>
      </c>
      <c r="F227" s="151" t="s">
        <v>7</v>
      </c>
      <c r="G227" s="107" t="s">
        <v>547</v>
      </c>
      <c r="H227" s="151"/>
      <c r="I227" s="159" t="s">
        <v>56</v>
      </c>
      <c r="J227" s="151"/>
      <c r="K227" s="161" t="s">
        <v>612</v>
      </c>
      <c r="L227" s="151"/>
      <c r="M227" s="103" t="s">
        <v>507</v>
      </c>
      <c r="N227" s="104" t="s">
        <v>509</v>
      </c>
    </row>
    <row r="228" spans="1:14" ht="25.5">
      <c r="A228" s="149">
        <v>222</v>
      </c>
      <c r="B228" s="106" t="str">
        <f t="shared" si="3"/>
        <v>160113031641109</v>
      </c>
      <c r="C228" s="106" t="str">
        <f>VLOOKUP(D228,'[1]QuyetdinhPCGD'!$B$6:$C$1358,2,0)</f>
        <v>1303164</v>
      </c>
      <c r="D228" s="129" t="s">
        <v>317</v>
      </c>
      <c r="E228" s="152" t="s">
        <v>139</v>
      </c>
      <c r="F228" s="151" t="s">
        <v>8</v>
      </c>
      <c r="G228" s="107" t="s">
        <v>547</v>
      </c>
      <c r="H228" s="151"/>
      <c r="I228" s="159" t="s">
        <v>56</v>
      </c>
      <c r="J228" s="151"/>
      <c r="K228" s="161" t="s">
        <v>612</v>
      </c>
      <c r="L228" s="151"/>
      <c r="M228" s="103" t="s">
        <v>507</v>
      </c>
      <c r="N228" s="104" t="s">
        <v>509</v>
      </c>
    </row>
    <row r="229" spans="1:14" ht="25.5">
      <c r="A229" s="149">
        <v>223</v>
      </c>
      <c r="B229" s="106" t="str">
        <f t="shared" si="3"/>
        <v>160110031071125</v>
      </c>
      <c r="C229" s="106" t="str">
        <f>VLOOKUP(D229,'[1]QuyetdinhPCGD'!$B$6:$C$1358,2,0)</f>
        <v>1003107</v>
      </c>
      <c r="D229" s="129" t="s">
        <v>17</v>
      </c>
      <c r="E229" s="152" t="s">
        <v>268</v>
      </c>
      <c r="F229" s="151" t="s">
        <v>6</v>
      </c>
      <c r="G229" s="106" t="str">
        <f>VLOOKUP(I229,'Phan ca&amp; Ngay BDhoc'!$B$4:$I$101,8,0)</f>
        <v>C2-402</v>
      </c>
      <c r="H229" s="151"/>
      <c r="I229" s="159" t="s">
        <v>56</v>
      </c>
      <c r="J229" s="151"/>
      <c r="K229" s="161" t="s">
        <v>628</v>
      </c>
      <c r="L229" s="151"/>
      <c r="M229" s="104" t="s">
        <v>279</v>
      </c>
      <c r="N229" s="104">
        <v>0</v>
      </c>
    </row>
    <row r="230" spans="1:14" ht="25.5">
      <c r="A230" s="149">
        <v>224</v>
      </c>
      <c r="B230" s="106" t="str">
        <f t="shared" si="3"/>
        <v>160110031101108</v>
      </c>
      <c r="C230" s="106" t="str">
        <f>VLOOKUP(D230,'[1]QuyetdinhPCGD'!$B$6:$C$1358,2,0)</f>
        <v>1003110</v>
      </c>
      <c r="D230" s="129" t="s">
        <v>79</v>
      </c>
      <c r="E230" s="152" t="s">
        <v>270</v>
      </c>
      <c r="F230" s="151" t="s">
        <v>10</v>
      </c>
      <c r="G230" s="106" t="str">
        <f>VLOOKUP(I230,'Phan ca&amp; Ngay BDhoc'!$B$4:$I$101,8,0)</f>
        <v>C2-402</v>
      </c>
      <c r="H230" s="151"/>
      <c r="I230" s="159" t="s">
        <v>56</v>
      </c>
      <c r="J230" s="151"/>
      <c r="K230" s="161" t="s">
        <v>611</v>
      </c>
      <c r="L230" s="151"/>
      <c r="M230" s="104" t="s">
        <v>279</v>
      </c>
      <c r="N230" s="104">
        <v>0</v>
      </c>
    </row>
    <row r="231" spans="1:14" ht="25.5">
      <c r="A231" s="149">
        <v>225</v>
      </c>
      <c r="B231" s="106" t="str">
        <f t="shared" si="3"/>
        <v>160101031761106</v>
      </c>
      <c r="C231" s="106" t="str">
        <f>VLOOKUP(D231,'[1]QuyetdinhPCGD'!$B$6:$C$1358,2,0)</f>
        <v>0103176</v>
      </c>
      <c r="D231" s="129" t="s">
        <v>83</v>
      </c>
      <c r="E231" s="152" t="s">
        <v>268</v>
      </c>
      <c r="F231" s="151" t="s">
        <v>9</v>
      </c>
      <c r="G231" s="106" t="str">
        <f>VLOOKUP(I231,'Phan ca&amp; Ngay BDhoc'!$B$4:$I$101,8,0)</f>
        <v>C2-402</v>
      </c>
      <c r="H231" s="151"/>
      <c r="I231" s="159" t="s">
        <v>56</v>
      </c>
      <c r="J231" s="151"/>
      <c r="K231" s="161" t="s">
        <v>609</v>
      </c>
      <c r="L231" s="151"/>
      <c r="M231" s="104" t="s">
        <v>279</v>
      </c>
      <c r="N231" s="104">
        <v>0</v>
      </c>
    </row>
    <row r="232" spans="1:14" ht="25.5">
      <c r="A232" s="149">
        <v>226</v>
      </c>
      <c r="B232" s="106" t="str">
        <f t="shared" si="3"/>
        <v>160109031111126</v>
      </c>
      <c r="C232" s="106" t="str">
        <f>VLOOKUP(D232,'[1]QuyetdinhPCGD'!$B$6:$C$1358,2,0)</f>
        <v>0903111</v>
      </c>
      <c r="D232" s="129" t="s">
        <v>603</v>
      </c>
      <c r="E232" s="150" t="s">
        <v>139</v>
      </c>
      <c r="F232" s="151" t="s">
        <v>10</v>
      </c>
      <c r="G232" s="106" t="s">
        <v>551</v>
      </c>
      <c r="H232" s="151"/>
      <c r="I232" s="159" t="s">
        <v>57</v>
      </c>
      <c r="J232" s="151"/>
      <c r="K232" s="161" t="s">
        <v>629</v>
      </c>
      <c r="L232" s="151"/>
      <c r="M232" s="104" t="s">
        <v>279</v>
      </c>
      <c r="N232" s="104">
        <v>0</v>
      </c>
    </row>
    <row r="233" spans="1:14" ht="25.5">
      <c r="A233" s="149">
        <v>227</v>
      </c>
      <c r="B233" s="106" t="str">
        <f t="shared" si="3"/>
        <v>160113031641110</v>
      </c>
      <c r="C233" s="106" t="str">
        <f>VLOOKUP(D233,'[1]QuyetdinhPCGD'!$B$6:$C$1358,2,0)</f>
        <v>1303164</v>
      </c>
      <c r="D233" s="129" t="s">
        <v>317</v>
      </c>
      <c r="E233" s="152" t="s">
        <v>140</v>
      </c>
      <c r="F233" s="151" t="s">
        <v>7</v>
      </c>
      <c r="G233" s="107" t="s">
        <v>546</v>
      </c>
      <c r="H233" s="151"/>
      <c r="I233" s="159" t="s">
        <v>57</v>
      </c>
      <c r="J233" s="151"/>
      <c r="K233" s="161" t="s">
        <v>613</v>
      </c>
      <c r="L233" s="151"/>
      <c r="M233" s="103" t="s">
        <v>505</v>
      </c>
      <c r="N233" s="104" t="s">
        <v>206</v>
      </c>
    </row>
    <row r="234" spans="1:14" ht="25.5">
      <c r="A234" s="149">
        <v>228</v>
      </c>
      <c r="B234" s="106" t="str">
        <f t="shared" si="3"/>
        <v>160113031641110</v>
      </c>
      <c r="C234" s="106" t="str">
        <f>VLOOKUP(D234,'[1]QuyetdinhPCGD'!$B$6:$C$1358,2,0)</f>
        <v>1303164</v>
      </c>
      <c r="D234" s="129" t="s">
        <v>317</v>
      </c>
      <c r="E234" s="152" t="s">
        <v>140</v>
      </c>
      <c r="F234" s="151" t="s">
        <v>8</v>
      </c>
      <c r="G234" s="107" t="s">
        <v>546</v>
      </c>
      <c r="H234" s="151"/>
      <c r="I234" s="159" t="s">
        <v>57</v>
      </c>
      <c r="J234" s="151"/>
      <c r="K234" s="161" t="s">
        <v>613</v>
      </c>
      <c r="L234" s="151"/>
      <c r="M234" s="103" t="s">
        <v>505</v>
      </c>
      <c r="N234" s="104" t="s">
        <v>206</v>
      </c>
    </row>
    <row r="235" spans="1:14" ht="25.5">
      <c r="A235" s="149">
        <v>229</v>
      </c>
      <c r="B235" s="106" t="str">
        <f t="shared" si="3"/>
        <v>160113031641111</v>
      </c>
      <c r="C235" s="106" t="str">
        <f>VLOOKUP(D235,'[1]QuyetdinhPCGD'!$B$6:$C$1358,2,0)</f>
        <v>1303164</v>
      </c>
      <c r="D235" s="129" t="s">
        <v>317</v>
      </c>
      <c r="E235" s="152" t="s">
        <v>86</v>
      </c>
      <c r="F235" s="151" t="s">
        <v>7</v>
      </c>
      <c r="G235" s="107" t="s">
        <v>546</v>
      </c>
      <c r="H235" s="151"/>
      <c r="I235" s="159" t="s">
        <v>57</v>
      </c>
      <c r="J235" s="151"/>
      <c r="K235" s="161" t="s">
        <v>614</v>
      </c>
      <c r="L235" s="151"/>
      <c r="M235" s="103" t="s">
        <v>505</v>
      </c>
      <c r="N235" s="104" t="s">
        <v>207</v>
      </c>
    </row>
    <row r="236" spans="1:14" ht="25.5">
      <c r="A236" s="149">
        <v>230</v>
      </c>
      <c r="B236" s="106" t="str">
        <f t="shared" si="3"/>
        <v>160113031641111</v>
      </c>
      <c r="C236" s="106" t="str">
        <f>VLOOKUP(D236,'[1]QuyetdinhPCGD'!$B$6:$C$1358,2,0)</f>
        <v>1303164</v>
      </c>
      <c r="D236" s="129" t="s">
        <v>317</v>
      </c>
      <c r="E236" s="152" t="s">
        <v>86</v>
      </c>
      <c r="F236" s="151" t="s">
        <v>8</v>
      </c>
      <c r="G236" s="107" t="s">
        <v>546</v>
      </c>
      <c r="H236" s="151"/>
      <c r="I236" s="159" t="s">
        <v>57</v>
      </c>
      <c r="J236" s="151"/>
      <c r="K236" s="161" t="s">
        <v>614</v>
      </c>
      <c r="L236" s="151"/>
      <c r="M236" s="103" t="s">
        <v>505</v>
      </c>
      <c r="N236" s="104" t="s">
        <v>207</v>
      </c>
    </row>
    <row r="237" spans="1:14" ht="25.5">
      <c r="A237" s="149">
        <v>231</v>
      </c>
      <c r="B237" s="106" t="str">
        <f t="shared" si="3"/>
        <v>160113031641112</v>
      </c>
      <c r="C237" s="106" t="str">
        <f>VLOOKUP(D237,'[1]QuyetdinhPCGD'!$B$6:$C$1358,2,0)</f>
        <v>1303164</v>
      </c>
      <c r="D237" s="129" t="s">
        <v>317</v>
      </c>
      <c r="E237" s="152" t="s">
        <v>140</v>
      </c>
      <c r="F237" s="151" t="s">
        <v>7</v>
      </c>
      <c r="G237" s="107" t="s">
        <v>547</v>
      </c>
      <c r="H237" s="151"/>
      <c r="I237" s="159" t="s">
        <v>57</v>
      </c>
      <c r="J237" s="151"/>
      <c r="K237" s="161" t="s">
        <v>615</v>
      </c>
      <c r="L237" s="151"/>
      <c r="M237" s="103" t="s">
        <v>507</v>
      </c>
      <c r="N237" s="104" t="s">
        <v>510</v>
      </c>
    </row>
    <row r="238" spans="1:14" ht="25.5">
      <c r="A238" s="149">
        <v>232</v>
      </c>
      <c r="B238" s="106" t="str">
        <f t="shared" si="3"/>
        <v>160113031641112</v>
      </c>
      <c r="C238" s="106" t="str">
        <f>VLOOKUP(D238,'[1]QuyetdinhPCGD'!$B$6:$C$1358,2,0)</f>
        <v>1303164</v>
      </c>
      <c r="D238" s="129" t="s">
        <v>317</v>
      </c>
      <c r="E238" s="152" t="s">
        <v>140</v>
      </c>
      <c r="F238" s="151" t="s">
        <v>8</v>
      </c>
      <c r="G238" s="107" t="s">
        <v>547</v>
      </c>
      <c r="H238" s="151"/>
      <c r="I238" s="159" t="s">
        <v>57</v>
      </c>
      <c r="J238" s="151"/>
      <c r="K238" s="161" t="s">
        <v>615</v>
      </c>
      <c r="L238" s="151"/>
      <c r="M238" s="103" t="s">
        <v>507</v>
      </c>
      <c r="N238" s="104" t="s">
        <v>510</v>
      </c>
    </row>
    <row r="239" spans="1:14" ht="25.5">
      <c r="A239" s="149">
        <v>233</v>
      </c>
      <c r="B239" s="106" t="str">
        <f t="shared" si="3"/>
        <v>160110031071126</v>
      </c>
      <c r="C239" s="106" t="str">
        <f>VLOOKUP(D239,'[1]QuyetdinhPCGD'!$B$6:$C$1358,2,0)</f>
        <v>1003107</v>
      </c>
      <c r="D239" s="129" t="s">
        <v>17</v>
      </c>
      <c r="E239" s="152" t="s">
        <v>271</v>
      </c>
      <c r="F239" s="151" t="s">
        <v>6</v>
      </c>
      <c r="G239" s="106" t="str">
        <f>VLOOKUP(I239,'Phan ca&amp; Ngay BDhoc'!$B$4:$I$101,8,0)</f>
        <v>C2-402</v>
      </c>
      <c r="H239" s="151"/>
      <c r="I239" s="159" t="s">
        <v>57</v>
      </c>
      <c r="J239" s="151"/>
      <c r="K239" s="161" t="s">
        <v>629</v>
      </c>
      <c r="L239" s="151"/>
      <c r="M239" s="104" t="s">
        <v>279</v>
      </c>
      <c r="N239" s="104">
        <v>0</v>
      </c>
    </row>
    <row r="240" spans="1:14" ht="25.5">
      <c r="A240" s="149">
        <v>234</v>
      </c>
      <c r="B240" s="106" t="str">
        <f t="shared" si="3"/>
        <v>160110031101109</v>
      </c>
      <c r="C240" s="106" t="str">
        <f>VLOOKUP(D240,'[1]QuyetdinhPCGD'!$B$6:$C$1358,2,0)</f>
        <v>1003110</v>
      </c>
      <c r="D240" s="129" t="s">
        <v>79</v>
      </c>
      <c r="E240" s="152" t="s">
        <v>274</v>
      </c>
      <c r="F240" s="151" t="s">
        <v>10</v>
      </c>
      <c r="G240" s="106" t="str">
        <f>VLOOKUP(I240,'Phan ca&amp; Ngay BDhoc'!$B$4:$I$101,8,0)</f>
        <v>C2-402</v>
      </c>
      <c r="H240" s="151"/>
      <c r="I240" s="159" t="s">
        <v>57</v>
      </c>
      <c r="J240" s="151"/>
      <c r="K240" s="161" t="s">
        <v>612</v>
      </c>
      <c r="L240" s="151"/>
      <c r="M240" s="104" t="s">
        <v>279</v>
      </c>
      <c r="N240" s="104">
        <v>0</v>
      </c>
    </row>
    <row r="241" spans="1:14" ht="25.5">
      <c r="A241" s="149">
        <v>235</v>
      </c>
      <c r="B241" s="106" t="str">
        <f t="shared" si="3"/>
        <v>160101031761107</v>
      </c>
      <c r="C241" s="106" t="str">
        <f>VLOOKUP(D241,'[1]QuyetdinhPCGD'!$B$6:$C$1358,2,0)</f>
        <v>0103176</v>
      </c>
      <c r="D241" s="129" t="s">
        <v>83</v>
      </c>
      <c r="E241" s="152" t="s">
        <v>271</v>
      </c>
      <c r="F241" s="151" t="s">
        <v>9</v>
      </c>
      <c r="G241" s="106" t="str">
        <f>VLOOKUP(I241,'Phan ca&amp; Ngay BDhoc'!$B$4:$I$101,8,0)</f>
        <v>C2-402</v>
      </c>
      <c r="H241" s="151"/>
      <c r="I241" s="159" t="s">
        <v>57</v>
      </c>
      <c r="J241" s="151"/>
      <c r="K241" s="161" t="s">
        <v>610</v>
      </c>
      <c r="L241" s="151"/>
      <c r="M241" s="104" t="s">
        <v>279</v>
      </c>
      <c r="N241" s="104">
        <v>0</v>
      </c>
    </row>
    <row r="242" spans="1:14" ht="25.5">
      <c r="A242" s="149">
        <v>236</v>
      </c>
      <c r="B242" s="106" t="str">
        <f t="shared" si="3"/>
        <v>160109031111127</v>
      </c>
      <c r="C242" s="106" t="str">
        <f>VLOOKUP(D242,'[1]QuyetdinhPCGD'!$B$6:$C$1358,2,0)</f>
        <v>0903111</v>
      </c>
      <c r="D242" s="129" t="s">
        <v>603</v>
      </c>
      <c r="E242" s="150" t="s">
        <v>140</v>
      </c>
      <c r="F242" s="151" t="s">
        <v>8</v>
      </c>
      <c r="G242" s="106" t="s">
        <v>551</v>
      </c>
      <c r="H242" s="151"/>
      <c r="I242" s="159" t="s">
        <v>71</v>
      </c>
      <c r="J242" s="151"/>
      <c r="K242" s="161" t="s">
        <v>630</v>
      </c>
      <c r="L242" s="151"/>
      <c r="M242" s="104" t="s">
        <v>279</v>
      </c>
      <c r="N242" s="104">
        <v>0</v>
      </c>
    </row>
    <row r="243" spans="1:14" ht="25.5">
      <c r="A243" s="149">
        <v>237</v>
      </c>
      <c r="B243" s="106" t="str">
        <f t="shared" si="3"/>
        <v>160113031641113</v>
      </c>
      <c r="C243" s="106" t="str">
        <f>VLOOKUP(D243,'[1]QuyetdinhPCGD'!$B$6:$C$1358,2,0)</f>
        <v>1303164</v>
      </c>
      <c r="D243" s="129" t="s">
        <v>317</v>
      </c>
      <c r="E243" s="152" t="s">
        <v>139</v>
      </c>
      <c r="F243" s="151" t="s">
        <v>9</v>
      </c>
      <c r="G243" s="107" t="s">
        <v>546</v>
      </c>
      <c r="H243" s="151"/>
      <c r="I243" s="159" t="s">
        <v>71</v>
      </c>
      <c r="J243" s="151"/>
      <c r="K243" s="161" t="s">
        <v>616</v>
      </c>
      <c r="L243" s="151"/>
      <c r="M243" s="103" t="s">
        <v>505</v>
      </c>
      <c r="N243" s="104" t="s">
        <v>208</v>
      </c>
    </row>
    <row r="244" spans="1:14" ht="25.5">
      <c r="A244" s="149">
        <v>238</v>
      </c>
      <c r="B244" s="106" t="str">
        <f t="shared" si="3"/>
        <v>160113031641113</v>
      </c>
      <c r="C244" s="106" t="str">
        <f>VLOOKUP(D244,'[1]QuyetdinhPCGD'!$B$6:$C$1358,2,0)</f>
        <v>1303164</v>
      </c>
      <c r="D244" s="129" t="s">
        <v>317</v>
      </c>
      <c r="E244" s="152" t="s">
        <v>139</v>
      </c>
      <c r="F244" s="151" t="s">
        <v>10</v>
      </c>
      <c r="G244" s="107" t="s">
        <v>546</v>
      </c>
      <c r="H244" s="151"/>
      <c r="I244" s="159" t="s">
        <v>71</v>
      </c>
      <c r="J244" s="151"/>
      <c r="K244" s="161" t="s">
        <v>616</v>
      </c>
      <c r="L244" s="151"/>
      <c r="M244" s="103" t="s">
        <v>505</v>
      </c>
      <c r="N244" s="104" t="s">
        <v>208</v>
      </c>
    </row>
    <row r="245" spans="1:14" ht="25.5">
      <c r="A245" s="149">
        <v>239</v>
      </c>
      <c r="B245" s="106" t="str">
        <f t="shared" si="3"/>
        <v>160113031641114</v>
      </c>
      <c r="C245" s="106" t="str">
        <f>VLOOKUP(D245,'[1]QuyetdinhPCGD'!$B$6:$C$1358,2,0)</f>
        <v>1303164</v>
      </c>
      <c r="D245" s="129" t="s">
        <v>317</v>
      </c>
      <c r="E245" s="152" t="s">
        <v>87</v>
      </c>
      <c r="F245" s="151" t="s">
        <v>9</v>
      </c>
      <c r="G245" s="107" t="s">
        <v>546</v>
      </c>
      <c r="H245" s="151"/>
      <c r="I245" s="159" t="s">
        <v>71</v>
      </c>
      <c r="J245" s="151"/>
      <c r="K245" s="161" t="s">
        <v>617</v>
      </c>
      <c r="L245" s="151"/>
      <c r="M245" s="103" t="s">
        <v>505</v>
      </c>
      <c r="N245" s="104" t="s">
        <v>209</v>
      </c>
    </row>
    <row r="246" spans="1:14" ht="25.5">
      <c r="A246" s="149">
        <v>240</v>
      </c>
      <c r="B246" s="106" t="str">
        <f t="shared" si="3"/>
        <v>160113031641114</v>
      </c>
      <c r="C246" s="106" t="str">
        <f>VLOOKUP(D246,'[1]QuyetdinhPCGD'!$B$6:$C$1358,2,0)</f>
        <v>1303164</v>
      </c>
      <c r="D246" s="129" t="s">
        <v>317</v>
      </c>
      <c r="E246" s="152" t="s">
        <v>87</v>
      </c>
      <c r="F246" s="151" t="s">
        <v>10</v>
      </c>
      <c r="G246" s="107" t="s">
        <v>546</v>
      </c>
      <c r="H246" s="151"/>
      <c r="I246" s="159" t="s">
        <v>71</v>
      </c>
      <c r="J246" s="151"/>
      <c r="K246" s="161" t="s">
        <v>617</v>
      </c>
      <c r="L246" s="151"/>
      <c r="M246" s="103" t="s">
        <v>505</v>
      </c>
      <c r="N246" s="104" t="s">
        <v>209</v>
      </c>
    </row>
    <row r="247" spans="1:14" ht="25.5">
      <c r="A247" s="149">
        <v>241</v>
      </c>
      <c r="B247" s="106" t="str">
        <f t="shared" si="3"/>
        <v>160113031641115</v>
      </c>
      <c r="C247" s="106" t="str">
        <f>VLOOKUP(D247,'[1]QuyetdinhPCGD'!$B$6:$C$1358,2,0)</f>
        <v>1303164</v>
      </c>
      <c r="D247" s="129" t="s">
        <v>317</v>
      </c>
      <c r="E247" s="152" t="s">
        <v>139</v>
      </c>
      <c r="F247" s="151" t="s">
        <v>9</v>
      </c>
      <c r="G247" s="107" t="s">
        <v>547</v>
      </c>
      <c r="H247" s="151"/>
      <c r="I247" s="159" t="s">
        <v>71</v>
      </c>
      <c r="J247" s="151"/>
      <c r="K247" s="161" t="s">
        <v>618</v>
      </c>
      <c r="L247" s="151"/>
      <c r="M247" s="103" t="s">
        <v>507</v>
      </c>
      <c r="N247" s="104" t="s">
        <v>511</v>
      </c>
    </row>
    <row r="248" spans="1:14" ht="25.5">
      <c r="A248" s="149">
        <v>242</v>
      </c>
      <c r="B248" s="106" t="str">
        <f t="shared" si="3"/>
        <v>160113031641115</v>
      </c>
      <c r="C248" s="106" t="str">
        <f>VLOOKUP(D248,'[1]QuyetdinhPCGD'!$B$6:$C$1358,2,0)</f>
        <v>1303164</v>
      </c>
      <c r="D248" s="129" t="s">
        <v>317</v>
      </c>
      <c r="E248" s="152" t="s">
        <v>139</v>
      </c>
      <c r="F248" s="151" t="s">
        <v>10</v>
      </c>
      <c r="G248" s="107" t="s">
        <v>547</v>
      </c>
      <c r="H248" s="151"/>
      <c r="I248" s="159" t="s">
        <v>71</v>
      </c>
      <c r="J248" s="151"/>
      <c r="K248" s="161" t="s">
        <v>618</v>
      </c>
      <c r="L248" s="151"/>
      <c r="M248" s="103" t="s">
        <v>507</v>
      </c>
      <c r="N248" s="104" t="s">
        <v>511</v>
      </c>
    </row>
    <row r="249" spans="1:14" ht="25.5">
      <c r="A249" s="149">
        <v>243</v>
      </c>
      <c r="B249" s="106" t="str">
        <f t="shared" si="3"/>
        <v>160110031071127</v>
      </c>
      <c r="C249" s="106" t="str">
        <f>VLOOKUP(D249,'[1]QuyetdinhPCGD'!$B$6:$C$1358,2,0)</f>
        <v>1003107</v>
      </c>
      <c r="D249" s="129" t="s">
        <v>17</v>
      </c>
      <c r="E249" s="152" t="s">
        <v>268</v>
      </c>
      <c r="F249" s="151" t="s">
        <v>8</v>
      </c>
      <c r="G249" s="106" t="str">
        <f>VLOOKUP(I249,'Phan ca&amp; Ngay BDhoc'!$B$4:$I$101,8,0)</f>
        <v>C2-402</v>
      </c>
      <c r="H249" s="151"/>
      <c r="I249" s="159" t="s">
        <v>71</v>
      </c>
      <c r="J249" s="151"/>
      <c r="K249" s="161" t="s">
        <v>630</v>
      </c>
      <c r="L249" s="151"/>
      <c r="M249" s="104" t="s">
        <v>279</v>
      </c>
      <c r="N249" s="104">
        <v>0</v>
      </c>
    </row>
    <row r="250" spans="1:14" ht="25.5">
      <c r="A250" s="149">
        <v>244</v>
      </c>
      <c r="B250" s="106" t="str">
        <f t="shared" si="3"/>
        <v>160110031101110</v>
      </c>
      <c r="C250" s="106" t="str">
        <f>VLOOKUP(D250,'[1]QuyetdinhPCGD'!$B$6:$C$1358,2,0)</f>
        <v>1003110</v>
      </c>
      <c r="D250" s="129" t="s">
        <v>79</v>
      </c>
      <c r="E250" s="152" t="s">
        <v>270</v>
      </c>
      <c r="F250" s="152" t="s">
        <v>5</v>
      </c>
      <c r="G250" s="106" t="str">
        <f>VLOOKUP(I250,'Phan ca&amp; Ngay BDhoc'!$B$4:$I$101,8,0)</f>
        <v>C2-402</v>
      </c>
      <c r="H250" s="152"/>
      <c r="I250" s="159" t="s">
        <v>71</v>
      </c>
      <c r="J250" s="152"/>
      <c r="K250" s="161" t="s">
        <v>613</v>
      </c>
      <c r="L250" s="152"/>
      <c r="M250" s="104" t="s">
        <v>279</v>
      </c>
      <c r="N250" s="104">
        <v>0</v>
      </c>
    </row>
    <row r="251" spans="1:14" ht="25.5">
      <c r="A251" s="149">
        <v>245</v>
      </c>
      <c r="B251" s="106" t="str">
        <f t="shared" si="3"/>
        <v>160101031761108</v>
      </c>
      <c r="C251" s="106" t="str">
        <f>VLOOKUP(D251,'[1]QuyetdinhPCGD'!$B$6:$C$1358,2,0)</f>
        <v>0103176</v>
      </c>
      <c r="D251" s="129" t="s">
        <v>83</v>
      </c>
      <c r="E251" s="152" t="s">
        <v>268</v>
      </c>
      <c r="F251" s="151" t="s">
        <v>7</v>
      </c>
      <c r="G251" s="106" t="str">
        <f>VLOOKUP(I251,'Phan ca&amp; Ngay BDhoc'!$B$4:$I$101,8,0)</f>
        <v>C2-402</v>
      </c>
      <c r="H251" s="151"/>
      <c r="I251" s="159" t="s">
        <v>71</v>
      </c>
      <c r="J251" s="151"/>
      <c r="K251" s="161" t="s">
        <v>611</v>
      </c>
      <c r="L251" s="151"/>
      <c r="M251" s="104" t="s">
        <v>279</v>
      </c>
      <c r="N251" s="104">
        <v>0</v>
      </c>
    </row>
    <row r="252" spans="1:14" ht="25.5">
      <c r="A252" s="149">
        <v>246</v>
      </c>
      <c r="B252" s="106" t="str">
        <f t="shared" si="3"/>
        <v>160109031111128</v>
      </c>
      <c r="C252" s="106" t="str">
        <f>VLOOKUP(D252,'[1]QuyetdinhPCGD'!$B$6:$C$1358,2,0)</f>
        <v>0903111</v>
      </c>
      <c r="D252" s="129" t="s">
        <v>603</v>
      </c>
      <c r="E252" s="150" t="s">
        <v>139</v>
      </c>
      <c r="F252" s="151" t="s">
        <v>8</v>
      </c>
      <c r="G252" s="106" t="s">
        <v>551</v>
      </c>
      <c r="H252" s="151"/>
      <c r="I252" s="159" t="s">
        <v>91</v>
      </c>
      <c r="J252" s="151"/>
      <c r="K252" s="161" t="s">
        <v>631</v>
      </c>
      <c r="L252" s="151"/>
      <c r="M252" s="104" t="s">
        <v>279</v>
      </c>
      <c r="N252" s="104">
        <v>0</v>
      </c>
    </row>
    <row r="253" spans="1:14" ht="25.5">
      <c r="A253" s="149">
        <v>247</v>
      </c>
      <c r="B253" s="106" t="str">
        <f t="shared" si="3"/>
        <v>160113031641116</v>
      </c>
      <c r="C253" s="106" t="str">
        <f>VLOOKUP(D253,'[1]QuyetdinhPCGD'!$B$6:$C$1358,2,0)</f>
        <v>1303164</v>
      </c>
      <c r="D253" s="129" t="s">
        <v>317</v>
      </c>
      <c r="E253" s="152" t="s">
        <v>140</v>
      </c>
      <c r="F253" s="151" t="s">
        <v>9</v>
      </c>
      <c r="G253" s="107" t="s">
        <v>546</v>
      </c>
      <c r="H253" s="151"/>
      <c r="I253" s="159" t="s">
        <v>91</v>
      </c>
      <c r="J253" s="151"/>
      <c r="K253" s="161" t="s">
        <v>619</v>
      </c>
      <c r="L253" s="151"/>
      <c r="M253" s="103" t="s">
        <v>505</v>
      </c>
      <c r="N253" s="104" t="s">
        <v>210</v>
      </c>
    </row>
    <row r="254" spans="1:14" ht="25.5">
      <c r="A254" s="149">
        <v>248</v>
      </c>
      <c r="B254" s="106" t="str">
        <f t="shared" si="3"/>
        <v>160113031641116</v>
      </c>
      <c r="C254" s="106" t="str">
        <f>VLOOKUP(D254,'[1]QuyetdinhPCGD'!$B$6:$C$1358,2,0)</f>
        <v>1303164</v>
      </c>
      <c r="D254" s="129" t="s">
        <v>317</v>
      </c>
      <c r="E254" s="152" t="s">
        <v>140</v>
      </c>
      <c r="F254" s="151" t="s">
        <v>10</v>
      </c>
      <c r="G254" s="107" t="s">
        <v>546</v>
      </c>
      <c r="H254" s="151"/>
      <c r="I254" s="159" t="s">
        <v>91</v>
      </c>
      <c r="J254" s="151"/>
      <c r="K254" s="161" t="s">
        <v>619</v>
      </c>
      <c r="L254" s="151"/>
      <c r="M254" s="103" t="s">
        <v>505</v>
      </c>
      <c r="N254" s="104" t="s">
        <v>210</v>
      </c>
    </row>
    <row r="255" spans="1:14" ht="25.5">
      <c r="A255" s="149">
        <v>249</v>
      </c>
      <c r="B255" s="106" t="str">
        <f t="shared" si="3"/>
        <v>160113031641117</v>
      </c>
      <c r="C255" s="106" t="str">
        <f>VLOOKUP(D255,'[1]QuyetdinhPCGD'!$B$6:$C$1358,2,0)</f>
        <v>1303164</v>
      </c>
      <c r="D255" s="129" t="s">
        <v>317</v>
      </c>
      <c r="E255" s="152" t="s">
        <v>86</v>
      </c>
      <c r="F255" s="151" t="s">
        <v>9</v>
      </c>
      <c r="G255" s="107" t="s">
        <v>546</v>
      </c>
      <c r="H255" s="151"/>
      <c r="I255" s="159" t="s">
        <v>91</v>
      </c>
      <c r="J255" s="151"/>
      <c r="K255" s="161" t="s">
        <v>620</v>
      </c>
      <c r="L255" s="151"/>
      <c r="M255" s="103" t="s">
        <v>505</v>
      </c>
      <c r="N255" s="104" t="s">
        <v>211</v>
      </c>
    </row>
    <row r="256" spans="1:14" ht="25.5">
      <c r="A256" s="149">
        <v>250</v>
      </c>
      <c r="B256" s="106" t="str">
        <f t="shared" si="3"/>
        <v>160113031641117</v>
      </c>
      <c r="C256" s="106" t="str">
        <f>VLOOKUP(D256,'[1]QuyetdinhPCGD'!$B$6:$C$1358,2,0)</f>
        <v>1303164</v>
      </c>
      <c r="D256" s="129" t="s">
        <v>317</v>
      </c>
      <c r="E256" s="152" t="s">
        <v>86</v>
      </c>
      <c r="F256" s="151" t="s">
        <v>10</v>
      </c>
      <c r="G256" s="107" t="s">
        <v>546</v>
      </c>
      <c r="H256" s="151"/>
      <c r="I256" s="159" t="s">
        <v>91</v>
      </c>
      <c r="J256" s="151"/>
      <c r="K256" s="161" t="s">
        <v>620</v>
      </c>
      <c r="L256" s="151"/>
      <c r="M256" s="103" t="s">
        <v>505</v>
      </c>
      <c r="N256" s="104" t="s">
        <v>211</v>
      </c>
    </row>
    <row r="257" spans="1:14" ht="25.5">
      <c r="A257" s="149">
        <v>251</v>
      </c>
      <c r="B257" s="106" t="str">
        <f t="shared" si="3"/>
        <v>160113031641118</v>
      </c>
      <c r="C257" s="106" t="str">
        <f>VLOOKUP(D257,'[1]QuyetdinhPCGD'!$B$6:$C$1358,2,0)</f>
        <v>1303164</v>
      </c>
      <c r="D257" s="129" t="s">
        <v>317</v>
      </c>
      <c r="E257" s="152" t="s">
        <v>140</v>
      </c>
      <c r="F257" s="151" t="s">
        <v>9</v>
      </c>
      <c r="G257" s="107" t="s">
        <v>547</v>
      </c>
      <c r="H257" s="151"/>
      <c r="I257" s="159" t="s">
        <v>91</v>
      </c>
      <c r="J257" s="151"/>
      <c r="K257" s="161" t="s">
        <v>621</v>
      </c>
      <c r="L257" s="151"/>
      <c r="M257" s="103" t="s">
        <v>507</v>
      </c>
      <c r="N257" s="104" t="s">
        <v>512</v>
      </c>
    </row>
    <row r="258" spans="1:14" ht="25.5">
      <c r="A258" s="149">
        <v>252</v>
      </c>
      <c r="B258" s="106" t="str">
        <f t="shared" si="3"/>
        <v>160113031641118</v>
      </c>
      <c r="C258" s="106" t="str">
        <f>VLOOKUP(D258,'[1]QuyetdinhPCGD'!$B$6:$C$1358,2,0)</f>
        <v>1303164</v>
      </c>
      <c r="D258" s="129" t="s">
        <v>317</v>
      </c>
      <c r="E258" s="152" t="s">
        <v>140</v>
      </c>
      <c r="F258" s="151" t="s">
        <v>10</v>
      </c>
      <c r="G258" s="107" t="s">
        <v>547</v>
      </c>
      <c r="H258" s="151"/>
      <c r="I258" s="159" t="s">
        <v>91</v>
      </c>
      <c r="J258" s="151"/>
      <c r="K258" s="161" t="s">
        <v>621</v>
      </c>
      <c r="L258" s="151"/>
      <c r="M258" s="103" t="s">
        <v>507</v>
      </c>
      <c r="N258" s="104" t="s">
        <v>512</v>
      </c>
    </row>
    <row r="259" spans="1:14" ht="25.5">
      <c r="A259" s="149">
        <v>253</v>
      </c>
      <c r="B259" s="106" t="str">
        <f t="shared" si="3"/>
        <v>160110031071128</v>
      </c>
      <c r="C259" s="106" t="str">
        <f>VLOOKUP(D259,'[1]QuyetdinhPCGD'!$B$6:$C$1358,2,0)</f>
        <v>1003107</v>
      </c>
      <c r="D259" s="129" t="s">
        <v>17</v>
      </c>
      <c r="E259" s="152" t="s">
        <v>271</v>
      </c>
      <c r="F259" s="151" t="s">
        <v>8</v>
      </c>
      <c r="G259" s="106" t="str">
        <f>VLOOKUP(I259,'Phan ca&amp; Ngay BDhoc'!$B$4:$I$101,8,0)</f>
        <v>C2-402</v>
      </c>
      <c r="H259" s="151"/>
      <c r="I259" s="159" t="s">
        <v>91</v>
      </c>
      <c r="J259" s="151"/>
      <c r="K259" s="161" t="s">
        <v>631</v>
      </c>
      <c r="L259" s="151"/>
      <c r="M259" s="104" t="s">
        <v>279</v>
      </c>
      <c r="N259" s="104">
        <v>0</v>
      </c>
    </row>
    <row r="260" spans="1:14" ht="25.5">
      <c r="A260" s="149">
        <v>254</v>
      </c>
      <c r="B260" s="106" t="str">
        <f t="shared" si="3"/>
        <v>160110031101111</v>
      </c>
      <c r="C260" s="106" t="str">
        <f>VLOOKUP(D260,'[1]QuyetdinhPCGD'!$B$6:$C$1358,2,0)</f>
        <v>1003110</v>
      </c>
      <c r="D260" s="129" t="s">
        <v>79</v>
      </c>
      <c r="E260" s="152" t="s">
        <v>274</v>
      </c>
      <c r="F260" s="152" t="s">
        <v>5</v>
      </c>
      <c r="G260" s="106" t="str">
        <f>VLOOKUP(I260,'Phan ca&amp; Ngay BDhoc'!$B$4:$I$101,8,0)</f>
        <v>C2-402</v>
      </c>
      <c r="H260" s="152"/>
      <c r="I260" s="159" t="s">
        <v>91</v>
      </c>
      <c r="J260" s="152"/>
      <c r="K260" s="161" t="s">
        <v>614</v>
      </c>
      <c r="L260" s="152"/>
      <c r="M260" s="104" t="s">
        <v>279</v>
      </c>
      <c r="N260" s="104">
        <v>0</v>
      </c>
    </row>
    <row r="261" spans="1:14" ht="25.5">
      <c r="A261" s="149">
        <v>255</v>
      </c>
      <c r="B261" s="106" t="str">
        <f t="shared" si="3"/>
        <v>160101031761109</v>
      </c>
      <c r="C261" s="106" t="str">
        <f>VLOOKUP(D261,'[1]QuyetdinhPCGD'!$B$6:$C$1358,2,0)</f>
        <v>0103176</v>
      </c>
      <c r="D261" s="129" t="s">
        <v>83</v>
      </c>
      <c r="E261" s="152" t="s">
        <v>271</v>
      </c>
      <c r="F261" s="151" t="s">
        <v>7</v>
      </c>
      <c r="G261" s="106" t="str">
        <f>VLOOKUP(I261,'Phan ca&amp; Ngay BDhoc'!$B$4:$I$101,8,0)</f>
        <v>C2-402</v>
      </c>
      <c r="H261" s="151"/>
      <c r="I261" s="159" t="s">
        <v>91</v>
      </c>
      <c r="J261" s="151"/>
      <c r="K261" s="161" t="s">
        <v>612</v>
      </c>
      <c r="L261" s="151"/>
      <c r="M261" s="104" t="s">
        <v>279</v>
      </c>
      <c r="N261" s="104">
        <v>0</v>
      </c>
    </row>
    <row r="262" spans="1:14" ht="25.5">
      <c r="A262" s="149">
        <v>256</v>
      </c>
      <c r="B262" s="106" t="str">
        <f t="shared" si="3"/>
        <v>160109031111129</v>
      </c>
      <c r="C262" s="106" t="str">
        <f>VLOOKUP(D262,'[1]QuyetdinhPCGD'!$B$6:$C$1358,2,0)</f>
        <v>0903111</v>
      </c>
      <c r="D262" s="129" t="s">
        <v>603</v>
      </c>
      <c r="E262" s="150" t="s">
        <v>139</v>
      </c>
      <c r="F262" s="151" t="s">
        <v>9</v>
      </c>
      <c r="G262" s="106" t="s">
        <v>551</v>
      </c>
      <c r="H262" s="151"/>
      <c r="I262" s="159" t="s">
        <v>92</v>
      </c>
      <c r="J262" s="151"/>
      <c r="K262" s="161" t="s">
        <v>632</v>
      </c>
      <c r="L262" s="151"/>
      <c r="M262" s="104" t="s">
        <v>279</v>
      </c>
      <c r="N262" s="104">
        <v>0</v>
      </c>
    </row>
    <row r="263" spans="1:14" ht="25.5">
      <c r="A263" s="149">
        <v>257</v>
      </c>
      <c r="B263" s="106" t="str">
        <f aca="true" t="shared" si="4" ref="B263:B326">CONCATENATE("1601",C263,"11",K263)</f>
        <v>160113031641119</v>
      </c>
      <c r="C263" s="106" t="str">
        <f>VLOOKUP(D263,'[1]QuyetdinhPCGD'!$B$6:$C$1358,2,0)</f>
        <v>1303164</v>
      </c>
      <c r="D263" s="129" t="s">
        <v>317</v>
      </c>
      <c r="E263" s="152" t="s">
        <v>140</v>
      </c>
      <c r="F263" s="152" t="s">
        <v>5</v>
      </c>
      <c r="G263" s="107" t="s">
        <v>548</v>
      </c>
      <c r="H263" s="152"/>
      <c r="I263" s="159" t="s">
        <v>92</v>
      </c>
      <c r="J263" s="152"/>
      <c r="K263" s="162" t="s">
        <v>622</v>
      </c>
      <c r="L263" s="152"/>
      <c r="M263" s="103" t="s">
        <v>506</v>
      </c>
      <c r="N263" s="104" t="s">
        <v>399</v>
      </c>
    </row>
    <row r="264" spans="1:14" ht="25.5">
      <c r="A264" s="149">
        <v>258</v>
      </c>
      <c r="B264" s="106" t="str">
        <f t="shared" si="4"/>
        <v>160113031641119</v>
      </c>
      <c r="C264" s="106" t="str">
        <f>VLOOKUP(D264,'[1]QuyetdinhPCGD'!$B$6:$C$1358,2,0)</f>
        <v>1303164</v>
      </c>
      <c r="D264" s="129" t="s">
        <v>317</v>
      </c>
      <c r="E264" s="152" t="s">
        <v>140</v>
      </c>
      <c r="F264" s="151" t="s">
        <v>6</v>
      </c>
      <c r="G264" s="107" t="s">
        <v>548</v>
      </c>
      <c r="H264" s="151"/>
      <c r="I264" s="159" t="s">
        <v>92</v>
      </c>
      <c r="J264" s="151"/>
      <c r="K264" s="162" t="s">
        <v>622</v>
      </c>
      <c r="L264" s="151"/>
      <c r="M264" s="103" t="s">
        <v>506</v>
      </c>
      <c r="N264" s="104" t="s">
        <v>399</v>
      </c>
    </row>
    <row r="265" spans="1:14" ht="25.5">
      <c r="A265" s="149">
        <v>259</v>
      </c>
      <c r="B265" s="106" t="str">
        <f t="shared" si="4"/>
        <v>160113031641120</v>
      </c>
      <c r="C265" s="106" t="str">
        <f>VLOOKUP(D265,'[1]QuyetdinhPCGD'!$B$6:$C$1358,2,0)</f>
        <v>1303164</v>
      </c>
      <c r="D265" s="129" t="s">
        <v>317</v>
      </c>
      <c r="E265" s="152" t="s">
        <v>86</v>
      </c>
      <c r="F265" s="152" t="s">
        <v>5</v>
      </c>
      <c r="G265" s="107" t="s">
        <v>548</v>
      </c>
      <c r="H265" s="152"/>
      <c r="I265" s="159" t="s">
        <v>92</v>
      </c>
      <c r="J265" s="152"/>
      <c r="K265" s="162" t="s">
        <v>623</v>
      </c>
      <c r="L265" s="152"/>
      <c r="M265" s="103" t="s">
        <v>506</v>
      </c>
      <c r="N265" s="104" t="s">
        <v>400</v>
      </c>
    </row>
    <row r="266" spans="1:14" ht="25.5">
      <c r="A266" s="149">
        <v>260</v>
      </c>
      <c r="B266" s="106" t="str">
        <f t="shared" si="4"/>
        <v>160113031641120</v>
      </c>
      <c r="C266" s="106" t="str">
        <f>VLOOKUP(D266,'[1]QuyetdinhPCGD'!$B$6:$C$1358,2,0)</f>
        <v>1303164</v>
      </c>
      <c r="D266" s="129" t="s">
        <v>317</v>
      </c>
      <c r="E266" s="152" t="s">
        <v>86</v>
      </c>
      <c r="F266" s="151" t="s">
        <v>6</v>
      </c>
      <c r="G266" s="107" t="s">
        <v>548</v>
      </c>
      <c r="H266" s="151"/>
      <c r="I266" s="159" t="s">
        <v>92</v>
      </c>
      <c r="J266" s="151"/>
      <c r="K266" s="162" t="s">
        <v>623</v>
      </c>
      <c r="L266" s="151"/>
      <c r="M266" s="103" t="s">
        <v>506</v>
      </c>
      <c r="N266" s="104" t="s">
        <v>400</v>
      </c>
    </row>
    <row r="267" spans="1:14" ht="25.5">
      <c r="A267" s="149">
        <v>261</v>
      </c>
      <c r="B267" s="106" t="str">
        <f t="shared" si="4"/>
        <v>160113031641121</v>
      </c>
      <c r="C267" s="106" t="str">
        <f>VLOOKUP(D267,'[1]QuyetdinhPCGD'!$B$6:$C$1358,2,0)</f>
        <v>1303164</v>
      </c>
      <c r="D267" s="129" t="s">
        <v>317</v>
      </c>
      <c r="E267" s="152" t="s">
        <v>86</v>
      </c>
      <c r="F267" s="152" t="s">
        <v>5</v>
      </c>
      <c r="G267" s="107" t="s">
        <v>547</v>
      </c>
      <c r="H267" s="152"/>
      <c r="I267" s="159" t="s">
        <v>92</v>
      </c>
      <c r="J267" s="152"/>
      <c r="K267" s="162" t="s">
        <v>624</v>
      </c>
      <c r="L267" s="152"/>
      <c r="M267" s="103" t="s">
        <v>507</v>
      </c>
      <c r="N267" s="104" t="s">
        <v>513</v>
      </c>
    </row>
    <row r="268" spans="1:14" ht="25.5">
      <c r="A268" s="149">
        <v>262</v>
      </c>
      <c r="B268" s="106" t="str">
        <f t="shared" si="4"/>
        <v>160113031641121</v>
      </c>
      <c r="C268" s="106" t="str">
        <f>VLOOKUP(D268,'[1]QuyetdinhPCGD'!$B$6:$C$1358,2,0)</f>
        <v>1303164</v>
      </c>
      <c r="D268" s="129" t="s">
        <v>317</v>
      </c>
      <c r="E268" s="152" t="s">
        <v>86</v>
      </c>
      <c r="F268" s="151" t="s">
        <v>6</v>
      </c>
      <c r="G268" s="107" t="s">
        <v>547</v>
      </c>
      <c r="H268" s="151"/>
      <c r="I268" s="159" t="s">
        <v>92</v>
      </c>
      <c r="J268" s="151"/>
      <c r="K268" s="162" t="s">
        <v>624</v>
      </c>
      <c r="L268" s="151"/>
      <c r="M268" s="103" t="s">
        <v>507</v>
      </c>
      <c r="N268" s="104" t="s">
        <v>513</v>
      </c>
    </row>
    <row r="269" spans="1:14" ht="25.5">
      <c r="A269" s="149">
        <v>263</v>
      </c>
      <c r="B269" s="106" t="str">
        <f t="shared" si="4"/>
        <v>160110031071129</v>
      </c>
      <c r="C269" s="106" t="str">
        <f>VLOOKUP(D269,'[1]QuyetdinhPCGD'!$B$6:$C$1358,2,0)</f>
        <v>1003107</v>
      </c>
      <c r="D269" s="129" t="s">
        <v>17</v>
      </c>
      <c r="E269" s="152" t="s">
        <v>271</v>
      </c>
      <c r="F269" s="151" t="s">
        <v>7</v>
      </c>
      <c r="G269" s="106" t="str">
        <f>VLOOKUP(I269,'Phan ca&amp; Ngay BDhoc'!$B$4:$I$101,8,0)</f>
        <v>C1-403</v>
      </c>
      <c r="H269" s="151"/>
      <c r="I269" s="159" t="s">
        <v>92</v>
      </c>
      <c r="J269" s="151"/>
      <c r="K269" s="161" t="s">
        <v>632</v>
      </c>
      <c r="L269" s="151"/>
      <c r="M269" s="104" t="s">
        <v>279</v>
      </c>
      <c r="N269" s="104">
        <v>0</v>
      </c>
    </row>
    <row r="270" spans="1:14" ht="25.5">
      <c r="A270" s="149">
        <v>264</v>
      </c>
      <c r="B270" s="106" t="str">
        <f t="shared" si="4"/>
        <v>160110031101112</v>
      </c>
      <c r="C270" s="106" t="str">
        <f>VLOOKUP(D270,'[1]QuyetdinhPCGD'!$B$6:$C$1358,2,0)</f>
        <v>1003110</v>
      </c>
      <c r="D270" s="129" t="s">
        <v>79</v>
      </c>
      <c r="E270" s="152" t="s">
        <v>274</v>
      </c>
      <c r="F270" s="151" t="s">
        <v>8</v>
      </c>
      <c r="G270" s="106" t="str">
        <f>VLOOKUP(I270,'Phan ca&amp; Ngay BDhoc'!$B$4:$I$101,8,0)</f>
        <v>C1-403</v>
      </c>
      <c r="H270" s="151"/>
      <c r="I270" s="159" t="s">
        <v>92</v>
      </c>
      <c r="J270" s="151"/>
      <c r="K270" s="161" t="s">
        <v>615</v>
      </c>
      <c r="L270" s="151"/>
      <c r="M270" s="104" t="s">
        <v>279</v>
      </c>
      <c r="N270" s="104">
        <v>0</v>
      </c>
    </row>
    <row r="271" spans="1:14" ht="25.5">
      <c r="A271" s="149">
        <v>265</v>
      </c>
      <c r="B271" s="106" t="str">
        <f t="shared" si="4"/>
        <v>160101031761110</v>
      </c>
      <c r="C271" s="106" t="str">
        <f>VLOOKUP(D271,'[1]QuyetdinhPCGD'!$B$6:$C$1358,2,0)</f>
        <v>0103176</v>
      </c>
      <c r="D271" s="129" t="s">
        <v>83</v>
      </c>
      <c r="E271" s="152" t="s">
        <v>271</v>
      </c>
      <c r="F271" s="151" t="s">
        <v>9</v>
      </c>
      <c r="G271" s="106" t="str">
        <f>VLOOKUP(I271,'Phan ca&amp; Ngay BDhoc'!$B$4:$I$101,8,0)</f>
        <v>C1-403</v>
      </c>
      <c r="H271" s="151"/>
      <c r="I271" s="159" t="s">
        <v>92</v>
      </c>
      <c r="J271" s="151"/>
      <c r="K271" s="161" t="s">
        <v>613</v>
      </c>
      <c r="L271" s="151"/>
      <c r="M271" s="104" t="s">
        <v>279</v>
      </c>
      <c r="N271" s="104">
        <v>0</v>
      </c>
    </row>
    <row r="272" spans="1:14" ht="25.5">
      <c r="A272" s="149">
        <v>266</v>
      </c>
      <c r="B272" s="106" t="str">
        <f t="shared" si="4"/>
        <v>160109031111130</v>
      </c>
      <c r="C272" s="106" t="str">
        <f>VLOOKUP(D272,'[1]QuyetdinhPCGD'!$B$6:$C$1358,2,0)</f>
        <v>0903111</v>
      </c>
      <c r="D272" s="129" t="s">
        <v>603</v>
      </c>
      <c r="E272" s="150" t="s">
        <v>329</v>
      </c>
      <c r="F272" s="151" t="s">
        <v>6</v>
      </c>
      <c r="G272" s="106" t="s">
        <v>551</v>
      </c>
      <c r="H272" s="151"/>
      <c r="I272" s="159" t="s">
        <v>58</v>
      </c>
      <c r="J272" s="151"/>
      <c r="K272" s="161" t="s">
        <v>633</v>
      </c>
      <c r="L272" s="151"/>
      <c r="M272" s="104" t="s">
        <v>279</v>
      </c>
      <c r="N272" s="104">
        <v>0</v>
      </c>
    </row>
    <row r="273" spans="1:14" ht="25.5">
      <c r="A273" s="149">
        <v>267</v>
      </c>
      <c r="B273" s="106" t="str">
        <f t="shared" si="4"/>
        <v>160103031381105</v>
      </c>
      <c r="C273" s="106" t="str">
        <f>VLOOKUP(D273,'[1]QuyetdinhPCGD'!$B$6:$C$1358,2,0)</f>
        <v>0303138</v>
      </c>
      <c r="D273" s="129" t="s">
        <v>81</v>
      </c>
      <c r="E273" s="152" t="s">
        <v>271</v>
      </c>
      <c r="F273" s="152" t="s">
        <v>5</v>
      </c>
      <c r="G273" s="106" t="str">
        <f>VLOOKUP(I273,'Phan ca&amp; Ngay BDhoc'!$B$4:$I$101,8,0)</f>
        <v>C3-501</v>
      </c>
      <c r="H273" s="152"/>
      <c r="I273" s="159" t="s">
        <v>58</v>
      </c>
      <c r="J273" s="152"/>
      <c r="K273" s="161" t="s">
        <v>608</v>
      </c>
      <c r="L273" s="152"/>
      <c r="M273" s="104" t="s">
        <v>279</v>
      </c>
      <c r="N273" s="104">
        <v>0</v>
      </c>
    </row>
    <row r="274" spans="1:14" ht="25.5">
      <c r="A274" s="149">
        <v>268</v>
      </c>
      <c r="B274" s="106" t="str">
        <f t="shared" si="4"/>
        <v>160113031641122</v>
      </c>
      <c r="C274" s="106" t="str">
        <f>VLOOKUP(D274,'[1]QuyetdinhPCGD'!$B$6:$C$1358,2,0)</f>
        <v>1303164</v>
      </c>
      <c r="D274" s="129" t="s">
        <v>317</v>
      </c>
      <c r="E274" s="152" t="s">
        <v>140</v>
      </c>
      <c r="F274" s="151" t="s">
        <v>9</v>
      </c>
      <c r="G274" s="107" t="s">
        <v>481</v>
      </c>
      <c r="H274" s="151"/>
      <c r="I274" s="159" t="s">
        <v>58</v>
      </c>
      <c r="J274" s="151"/>
      <c r="K274" s="161" t="s">
        <v>625</v>
      </c>
      <c r="L274" s="151"/>
      <c r="M274" s="103" t="s">
        <v>320</v>
      </c>
      <c r="N274" s="104" t="s">
        <v>212</v>
      </c>
    </row>
    <row r="275" spans="1:14" ht="25.5">
      <c r="A275" s="149">
        <v>269</v>
      </c>
      <c r="B275" s="106" t="str">
        <f t="shared" si="4"/>
        <v>160113031641122</v>
      </c>
      <c r="C275" s="106" t="str">
        <f>VLOOKUP(D275,'[1]QuyetdinhPCGD'!$B$6:$C$1358,2,0)</f>
        <v>1303164</v>
      </c>
      <c r="D275" s="129" t="s">
        <v>317</v>
      </c>
      <c r="E275" s="152" t="s">
        <v>140</v>
      </c>
      <c r="F275" s="151" t="s">
        <v>10</v>
      </c>
      <c r="G275" s="107" t="s">
        <v>481</v>
      </c>
      <c r="H275" s="151"/>
      <c r="I275" s="159" t="s">
        <v>58</v>
      </c>
      <c r="J275" s="151"/>
      <c r="K275" s="161" t="s">
        <v>625</v>
      </c>
      <c r="L275" s="151"/>
      <c r="M275" s="103" t="s">
        <v>320</v>
      </c>
      <c r="N275" s="104" t="s">
        <v>212</v>
      </c>
    </row>
    <row r="276" spans="1:14" ht="25.5">
      <c r="A276" s="149">
        <v>270</v>
      </c>
      <c r="B276" s="106" t="str">
        <f t="shared" si="4"/>
        <v>160113031641123</v>
      </c>
      <c r="C276" s="106" t="str">
        <f>VLOOKUP(D276,'[1]QuyetdinhPCGD'!$B$6:$C$1358,2,0)</f>
        <v>1303164</v>
      </c>
      <c r="D276" s="129" t="s">
        <v>317</v>
      </c>
      <c r="E276" s="152" t="s">
        <v>86</v>
      </c>
      <c r="F276" s="151" t="s">
        <v>9</v>
      </c>
      <c r="G276" s="107" t="s">
        <v>481</v>
      </c>
      <c r="H276" s="151"/>
      <c r="I276" s="159" t="s">
        <v>58</v>
      </c>
      <c r="J276" s="151"/>
      <c r="K276" s="161" t="s">
        <v>626</v>
      </c>
      <c r="L276" s="151"/>
      <c r="M276" s="103" t="s">
        <v>320</v>
      </c>
      <c r="N276" s="104" t="s">
        <v>213</v>
      </c>
    </row>
    <row r="277" spans="1:14" ht="25.5">
      <c r="A277" s="149">
        <v>271</v>
      </c>
      <c r="B277" s="106" t="str">
        <f t="shared" si="4"/>
        <v>160113031641123</v>
      </c>
      <c r="C277" s="106" t="str">
        <f>VLOOKUP(D277,'[1]QuyetdinhPCGD'!$B$6:$C$1358,2,0)</f>
        <v>1303164</v>
      </c>
      <c r="D277" s="129" t="s">
        <v>317</v>
      </c>
      <c r="E277" s="152" t="s">
        <v>86</v>
      </c>
      <c r="F277" s="151" t="s">
        <v>10</v>
      </c>
      <c r="G277" s="107" t="s">
        <v>481</v>
      </c>
      <c r="H277" s="151"/>
      <c r="I277" s="159" t="s">
        <v>58</v>
      </c>
      <c r="J277" s="151"/>
      <c r="K277" s="161" t="s">
        <v>626</v>
      </c>
      <c r="L277" s="151"/>
      <c r="M277" s="103" t="s">
        <v>320</v>
      </c>
      <c r="N277" s="104" t="s">
        <v>213</v>
      </c>
    </row>
    <row r="278" spans="1:14" ht="25.5">
      <c r="A278" s="149">
        <v>272</v>
      </c>
      <c r="B278" s="106" t="str">
        <f t="shared" si="4"/>
        <v>160113031641124</v>
      </c>
      <c r="C278" s="106" t="str">
        <f>VLOOKUP(D278,'[1]QuyetdinhPCGD'!$B$6:$C$1358,2,0)</f>
        <v>1303164</v>
      </c>
      <c r="D278" s="129" t="s">
        <v>317</v>
      </c>
      <c r="E278" s="152" t="s">
        <v>140</v>
      </c>
      <c r="F278" s="151" t="s">
        <v>9</v>
      </c>
      <c r="G278" s="107" t="s">
        <v>475</v>
      </c>
      <c r="H278" s="151"/>
      <c r="I278" s="159" t="s">
        <v>58</v>
      </c>
      <c r="J278" s="151"/>
      <c r="K278" s="161" t="s">
        <v>627</v>
      </c>
      <c r="L278" s="151"/>
      <c r="M278" s="103" t="s">
        <v>325</v>
      </c>
      <c r="N278" s="104" t="s">
        <v>318</v>
      </c>
    </row>
    <row r="279" spans="1:14" ht="25.5">
      <c r="A279" s="149">
        <v>273</v>
      </c>
      <c r="B279" s="106" t="str">
        <f t="shared" si="4"/>
        <v>160113031641124</v>
      </c>
      <c r="C279" s="106" t="str">
        <f>VLOOKUP(D279,'[1]QuyetdinhPCGD'!$B$6:$C$1358,2,0)</f>
        <v>1303164</v>
      </c>
      <c r="D279" s="129" t="s">
        <v>317</v>
      </c>
      <c r="E279" s="152" t="s">
        <v>140</v>
      </c>
      <c r="F279" s="151" t="s">
        <v>10</v>
      </c>
      <c r="G279" s="107" t="s">
        <v>475</v>
      </c>
      <c r="H279" s="151"/>
      <c r="I279" s="159" t="s">
        <v>58</v>
      </c>
      <c r="J279" s="151"/>
      <c r="K279" s="161" t="s">
        <v>627</v>
      </c>
      <c r="L279" s="151"/>
      <c r="M279" s="103" t="s">
        <v>325</v>
      </c>
      <c r="N279" s="104" t="s">
        <v>318</v>
      </c>
    </row>
    <row r="280" spans="1:14" ht="25.5">
      <c r="A280" s="149">
        <v>274</v>
      </c>
      <c r="B280" s="106" t="str">
        <f t="shared" si="4"/>
        <v>160110031071130</v>
      </c>
      <c r="C280" s="106" t="str">
        <f>VLOOKUP(D280,'[1]QuyetdinhPCGD'!$B$6:$C$1358,2,0)</f>
        <v>1003107</v>
      </c>
      <c r="D280" s="129" t="s">
        <v>17</v>
      </c>
      <c r="E280" s="152" t="s">
        <v>271</v>
      </c>
      <c r="F280" s="151" t="s">
        <v>6</v>
      </c>
      <c r="G280" s="106" t="str">
        <f>VLOOKUP(I280,'Phan ca&amp; Ngay BDhoc'!$B$4:$I$101,8,0)</f>
        <v>C3-501</v>
      </c>
      <c r="H280" s="151"/>
      <c r="I280" s="159" t="s">
        <v>58</v>
      </c>
      <c r="J280" s="151"/>
      <c r="K280" s="161" t="s">
        <v>633</v>
      </c>
      <c r="L280" s="151"/>
      <c r="M280" s="104" t="s">
        <v>279</v>
      </c>
      <c r="N280" s="104">
        <v>0</v>
      </c>
    </row>
    <row r="281" spans="1:14" ht="25.5">
      <c r="A281" s="149">
        <v>275</v>
      </c>
      <c r="B281" s="106" t="str">
        <f t="shared" si="4"/>
        <v>160110031101113</v>
      </c>
      <c r="C281" s="106" t="str">
        <f>VLOOKUP(D281,'[1]QuyetdinhPCGD'!$B$6:$C$1358,2,0)</f>
        <v>1003110</v>
      </c>
      <c r="D281" s="129" t="s">
        <v>79</v>
      </c>
      <c r="E281" s="152" t="s">
        <v>274</v>
      </c>
      <c r="F281" s="151" t="s">
        <v>8</v>
      </c>
      <c r="G281" s="106" t="str">
        <f>VLOOKUP(I281,'Phan ca&amp; Ngay BDhoc'!$B$4:$I$101,8,0)</f>
        <v>C3-501</v>
      </c>
      <c r="H281" s="151"/>
      <c r="I281" s="159" t="s">
        <v>58</v>
      </c>
      <c r="J281" s="151"/>
      <c r="K281" s="161" t="s">
        <v>616</v>
      </c>
      <c r="L281" s="151"/>
      <c r="M281" s="104" t="s">
        <v>279</v>
      </c>
      <c r="N281" s="104">
        <v>0</v>
      </c>
    </row>
    <row r="282" spans="1:14" ht="25.5">
      <c r="A282" s="149">
        <v>276</v>
      </c>
      <c r="B282" s="106" t="str">
        <f t="shared" si="4"/>
        <v>160109031111131</v>
      </c>
      <c r="C282" s="106" t="str">
        <f>VLOOKUP(D282,'[1]QuyetdinhPCGD'!$B$6:$C$1358,2,0)</f>
        <v>0903111</v>
      </c>
      <c r="D282" s="129" t="s">
        <v>603</v>
      </c>
      <c r="E282" s="150" t="s">
        <v>140</v>
      </c>
      <c r="F282" s="151" t="s">
        <v>6</v>
      </c>
      <c r="G282" s="106" t="s">
        <v>551</v>
      </c>
      <c r="H282" s="151"/>
      <c r="I282" s="159" t="s">
        <v>59</v>
      </c>
      <c r="J282" s="151"/>
      <c r="K282" s="161" t="s">
        <v>634</v>
      </c>
      <c r="L282" s="151"/>
      <c r="M282" s="104" t="s">
        <v>279</v>
      </c>
      <c r="N282" s="104">
        <v>0</v>
      </c>
    </row>
    <row r="283" spans="1:14" ht="25.5">
      <c r="A283" s="149">
        <v>277</v>
      </c>
      <c r="B283" s="106" t="str">
        <f t="shared" si="4"/>
        <v>160103031381106</v>
      </c>
      <c r="C283" s="106" t="str">
        <f>VLOOKUP(D283,'[1]QuyetdinhPCGD'!$B$6:$C$1358,2,0)</f>
        <v>0303138</v>
      </c>
      <c r="D283" s="129" t="s">
        <v>81</v>
      </c>
      <c r="E283" s="152" t="s">
        <v>268</v>
      </c>
      <c r="F283" s="152" t="s">
        <v>5</v>
      </c>
      <c r="G283" s="106" t="str">
        <f>VLOOKUP(I283,'Phan ca&amp; Ngay BDhoc'!$B$4:$I$101,8,0)</f>
        <v>C3-501</v>
      </c>
      <c r="H283" s="152"/>
      <c r="I283" s="159" t="s">
        <v>59</v>
      </c>
      <c r="J283" s="152"/>
      <c r="K283" s="161" t="s">
        <v>609</v>
      </c>
      <c r="L283" s="152"/>
      <c r="M283" s="104" t="s">
        <v>279</v>
      </c>
      <c r="N283" s="104">
        <v>0</v>
      </c>
    </row>
    <row r="284" spans="1:14" ht="25.5">
      <c r="A284" s="149">
        <v>278</v>
      </c>
      <c r="B284" s="106" t="str">
        <f t="shared" si="4"/>
        <v>160113031641125</v>
      </c>
      <c r="C284" s="106" t="str">
        <f>VLOOKUP(D284,'[1]QuyetdinhPCGD'!$B$6:$C$1358,2,0)</f>
        <v>1303164</v>
      </c>
      <c r="D284" s="129" t="s">
        <v>317</v>
      </c>
      <c r="E284" s="152" t="s">
        <v>139</v>
      </c>
      <c r="F284" s="151" t="s">
        <v>9</v>
      </c>
      <c r="G284" s="107" t="s">
        <v>481</v>
      </c>
      <c r="H284" s="151"/>
      <c r="I284" s="159" t="s">
        <v>59</v>
      </c>
      <c r="J284" s="151"/>
      <c r="K284" s="161" t="s">
        <v>628</v>
      </c>
      <c r="L284" s="151"/>
      <c r="M284" s="103" t="s">
        <v>320</v>
      </c>
      <c r="N284" s="104" t="s">
        <v>214</v>
      </c>
    </row>
    <row r="285" spans="1:14" ht="25.5">
      <c r="A285" s="149">
        <v>279</v>
      </c>
      <c r="B285" s="106" t="str">
        <f t="shared" si="4"/>
        <v>160113031641125</v>
      </c>
      <c r="C285" s="106" t="str">
        <f>VLOOKUP(D285,'[1]QuyetdinhPCGD'!$B$6:$C$1358,2,0)</f>
        <v>1303164</v>
      </c>
      <c r="D285" s="129" t="s">
        <v>317</v>
      </c>
      <c r="E285" s="152" t="s">
        <v>139</v>
      </c>
      <c r="F285" s="151" t="s">
        <v>10</v>
      </c>
      <c r="G285" s="107" t="s">
        <v>481</v>
      </c>
      <c r="H285" s="151"/>
      <c r="I285" s="159" t="s">
        <v>59</v>
      </c>
      <c r="J285" s="151"/>
      <c r="K285" s="161" t="s">
        <v>628</v>
      </c>
      <c r="L285" s="151"/>
      <c r="M285" s="103" t="s">
        <v>320</v>
      </c>
      <c r="N285" s="104" t="s">
        <v>214</v>
      </c>
    </row>
    <row r="286" spans="1:14" ht="25.5">
      <c r="A286" s="149">
        <v>280</v>
      </c>
      <c r="B286" s="106" t="str">
        <f t="shared" si="4"/>
        <v>160113031641126</v>
      </c>
      <c r="C286" s="106" t="str">
        <f>VLOOKUP(D286,'[1]QuyetdinhPCGD'!$B$6:$C$1358,2,0)</f>
        <v>1303164</v>
      </c>
      <c r="D286" s="129" t="s">
        <v>317</v>
      </c>
      <c r="E286" s="152" t="s">
        <v>87</v>
      </c>
      <c r="F286" s="151" t="s">
        <v>9</v>
      </c>
      <c r="G286" s="107" t="s">
        <v>481</v>
      </c>
      <c r="H286" s="151"/>
      <c r="I286" s="159" t="s">
        <v>59</v>
      </c>
      <c r="J286" s="151"/>
      <c r="K286" s="161" t="s">
        <v>629</v>
      </c>
      <c r="L286" s="151"/>
      <c r="M286" s="103" t="s">
        <v>320</v>
      </c>
      <c r="N286" s="104" t="s">
        <v>215</v>
      </c>
    </row>
    <row r="287" spans="1:14" ht="25.5">
      <c r="A287" s="149">
        <v>281</v>
      </c>
      <c r="B287" s="106" t="str">
        <f t="shared" si="4"/>
        <v>160113031641126</v>
      </c>
      <c r="C287" s="106" t="str">
        <f>VLOOKUP(D287,'[1]QuyetdinhPCGD'!$B$6:$C$1358,2,0)</f>
        <v>1303164</v>
      </c>
      <c r="D287" s="129" t="s">
        <v>317</v>
      </c>
      <c r="E287" s="152" t="s">
        <v>87</v>
      </c>
      <c r="F287" s="151" t="s">
        <v>10</v>
      </c>
      <c r="G287" s="107" t="s">
        <v>481</v>
      </c>
      <c r="H287" s="151"/>
      <c r="I287" s="159" t="s">
        <v>59</v>
      </c>
      <c r="J287" s="151"/>
      <c r="K287" s="161" t="s">
        <v>629</v>
      </c>
      <c r="L287" s="151"/>
      <c r="M287" s="103" t="s">
        <v>320</v>
      </c>
      <c r="N287" s="104" t="s">
        <v>215</v>
      </c>
    </row>
    <row r="288" spans="1:14" ht="25.5">
      <c r="A288" s="149">
        <v>282</v>
      </c>
      <c r="B288" s="106" t="str">
        <f t="shared" si="4"/>
        <v>160113031641127</v>
      </c>
      <c r="C288" s="106" t="str">
        <f>VLOOKUP(D288,'[1]QuyetdinhPCGD'!$B$6:$C$1358,2,0)</f>
        <v>1303164</v>
      </c>
      <c r="D288" s="129" t="s">
        <v>317</v>
      </c>
      <c r="E288" s="152" t="s">
        <v>139</v>
      </c>
      <c r="F288" s="151" t="s">
        <v>9</v>
      </c>
      <c r="G288" s="107" t="s">
        <v>475</v>
      </c>
      <c r="H288" s="151"/>
      <c r="I288" s="159" t="s">
        <v>59</v>
      </c>
      <c r="J288" s="151"/>
      <c r="K288" s="161" t="s">
        <v>630</v>
      </c>
      <c r="L288" s="151"/>
      <c r="M288" s="103" t="s">
        <v>325</v>
      </c>
      <c r="N288" s="104" t="s">
        <v>319</v>
      </c>
    </row>
    <row r="289" spans="1:14" ht="25.5">
      <c r="A289" s="149">
        <v>283</v>
      </c>
      <c r="B289" s="106" t="str">
        <f t="shared" si="4"/>
        <v>160113031641127</v>
      </c>
      <c r="C289" s="106" t="str">
        <f>VLOOKUP(D289,'[1]QuyetdinhPCGD'!$B$6:$C$1358,2,0)</f>
        <v>1303164</v>
      </c>
      <c r="D289" s="129" t="s">
        <v>317</v>
      </c>
      <c r="E289" s="152" t="s">
        <v>139</v>
      </c>
      <c r="F289" s="151" t="s">
        <v>10</v>
      </c>
      <c r="G289" s="107" t="s">
        <v>475</v>
      </c>
      <c r="H289" s="151"/>
      <c r="I289" s="159" t="s">
        <v>59</v>
      </c>
      <c r="J289" s="151"/>
      <c r="K289" s="161" t="s">
        <v>630</v>
      </c>
      <c r="L289" s="151"/>
      <c r="M289" s="103" t="s">
        <v>325</v>
      </c>
      <c r="N289" s="104" t="s">
        <v>319</v>
      </c>
    </row>
    <row r="290" spans="1:14" ht="25.5">
      <c r="A290" s="149">
        <v>284</v>
      </c>
      <c r="B290" s="106" t="str">
        <f t="shared" si="4"/>
        <v>160110031071131</v>
      </c>
      <c r="C290" s="106" t="str">
        <f>VLOOKUP(D290,'[1]QuyetdinhPCGD'!$B$6:$C$1358,2,0)</f>
        <v>1003107</v>
      </c>
      <c r="D290" s="129" t="s">
        <v>17</v>
      </c>
      <c r="E290" s="152" t="s">
        <v>268</v>
      </c>
      <c r="F290" s="151" t="s">
        <v>6</v>
      </c>
      <c r="G290" s="106" t="str">
        <f>VLOOKUP(I290,'Phan ca&amp; Ngay BDhoc'!$B$4:$I$101,8,0)</f>
        <v>C3-501</v>
      </c>
      <c r="H290" s="151"/>
      <c r="I290" s="159" t="s">
        <v>59</v>
      </c>
      <c r="J290" s="151"/>
      <c r="K290" s="161" t="s">
        <v>634</v>
      </c>
      <c r="L290" s="151"/>
      <c r="M290" s="104" t="s">
        <v>279</v>
      </c>
      <c r="N290" s="104">
        <v>0</v>
      </c>
    </row>
    <row r="291" spans="1:14" ht="25.5">
      <c r="A291" s="149">
        <v>285</v>
      </c>
      <c r="B291" s="106" t="str">
        <f t="shared" si="4"/>
        <v>160110031101114</v>
      </c>
      <c r="C291" s="106" t="str">
        <f>VLOOKUP(D291,'[1]QuyetdinhPCGD'!$B$6:$C$1358,2,0)</f>
        <v>1003110</v>
      </c>
      <c r="D291" s="129" t="s">
        <v>79</v>
      </c>
      <c r="E291" s="152" t="s">
        <v>270</v>
      </c>
      <c r="F291" s="151" t="s">
        <v>8</v>
      </c>
      <c r="G291" s="106" t="str">
        <f>VLOOKUP(I291,'Phan ca&amp; Ngay BDhoc'!$B$4:$I$101,8,0)</f>
        <v>C3-501</v>
      </c>
      <c r="H291" s="151"/>
      <c r="I291" s="159" t="s">
        <v>59</v>
      </c>
      <c r="J291" s="151"/>
      <c r="K291" s="161" t="s">
        <v>617</v>
      </c>
      <c r="L291" s="151"/>
      <c r="M291" s="104" t="s">
        <v>279</v>
      </c>
      <c r="N291" s="104">
        <v>0</v>
      </c>
    </row>
    <row r="292" spans="1:14" ht="25.5">
      <c r="A292" s="149">
        <v>286</v>
      </c>
      <c r="B292" s="106" t="str">
        <f t="shared" si="4"/>
        <v>160109031111132</v>
      </c>
      <c r="C292" s="106" t="str">
        <f>VLOOKUP(D292,'[1]QuyetdinhPCGD'!$B$6:$C$1358,2,0)</f>
        <v>0903111</v>
      </c>
      <c r="D292" s="129" t="s">
        <v>603</v>
      </c>
      <c r="E292" s="150" t="s">
        <v>329</v>
      </c>
      <c r="F292" s="151" t="s">
        <v>7</v>
      </c>
      <c r="G292" s="106" t="s">
        <v>551</v>
      </c>
      <c r="H292" s="151"/>
      <c r="I292" s="159" t="s">
        <v>60</v>
      </c>
      <c r="J292" s="151"/>
      <c r="K292" s="161" t="s">
        <v>635</v>
      </c>
      <c r="L292" s="151"/>
      <c r="M292" s="104" t="s">
        <v>279</v>
      </c>
      <c r="N292" s="104">
        <v>0</v>
      </c>
    </row>
    <row r="293" spans="1:14" ht="25.5">
      <c r="A293" s="149">
        <v>287</v>
      </c>
      <c r="B293" s="106" t="str">
        <f t="shared" si="4"/>
        <v>160103031381107</v>
      </c>
      <c r="C293" s="106" t="str">
        <f>VLOOKUP(D293,'[1]QuyetdinhPCGD'!$B$6:$C$1358,2,0)</f>
        <v>0303138</v>
      </c>
      <c r="D293" s="129" t="s">
        <v>81</v>
      </c>
      <c r="E293" s="152" t="s">
        <v>274</v>
      </c>
      <c r="F293" s="151" t="s">
        <v>7</v>
      </c>
      <c r="G293" s="106" t="str">
        <f>VLOOKUP(I293,'Phan ca&amp; Ngay BDhoc'!$B$4:$I$101,8,0)</f>
        <v>C3-501</v>
      </c>
      <c r="H293" s="151"/>
      <c r="I293" s="159" t="s">
        <v>60</v>
      </c>
      <c r="J293" s="151"/>
      <c r="K293" s="161" t="s">
        <v>610</v>
      </c>
      <c r="L293" s="151"/>
      <c r="M293" s="104" t="s">
        <v>279</v>
      </c>
      <c r="N293" s="104">
        <v>0</v>
      </c>
    </row>
    <row r="294" spans="1:14" ht="25.5">
      <c r="A294" s="149">
        <v>288</v>
      </c>
      <c r="B294" s="106" t="str">
        <f t="shared" si="4"/>
        <v>160113031641128</v>
      </c>
      <c r="C294" s="106" t="str">
        <f>VLOOKUP(D294,'[1]QuyetdinhPCGD'!$B$6:$C$1358,2,0)</f>
        <v>1303164</v>
      </c>
      <c r="D294" s="129" t="s">
        <v>317</v>
      </c>
      <c r="E294" s="152" t="s">
        <v>140</v>
      </c>
      <c r="F294" s="152" t="s">
        <v>5</v>
      </c>
      <c r="G294" s="107" t="s">
        <v>481</v>
      </c>
      <c r="H294" s="152"/>
      <c r="I294" s="159" t="s">
        <v>60</v>
      </c>
      <c r="J294" s="152"/>
      <c r="K294" s="162" t="s">
        <v>631</v>
      </c>
      <c r="L294" s="152"/>
      <c r="M294" s="103" t="s">
        <v>320</v>
      </c>
      <c r="N294" s="104" t="s">
        <v>323</v>
      </c>
    </row>
    <row r="295" spans="1:14" ht="25.5">
      <c r="A295" s="149">
        <v>289</v>
      </c>
      <c r="B295" s="106" t="str">
        <f t="shared" si="4"/>
        <v>160113031641128</v>
      </c>
      <c r="C295" s="106" t="str">
        <f>VLOOKUP(D295,'[1]QuyetdinhPCGD'!$B$6:$C$1358,2,0)</f>
        <v>1303164</v>
      </c>
      <c r="D295" s="129" t="s">
        <v>317</v>
      </c>
      <c r="E295" s="152" t="s">
        <v>140</v>
      </c>
      <c r="F295" s="151" t="s">
        <v>6</v>
      </c>
      <c r="G295" s="107" t="s">
        <v>481</v>
      </c>
      <c r="H295" s="151"/>
      <c r="I295" s="159" t="s">
        <v>60</v>
      </c>
      <c r="J295" s="151"/>
      <c r="K295" s="162" t="s">
        <v>631</v>
      </c>
      <c r="L295" s="151"/>
      <c r="M295" s="103" t="s">
        <v>320</v>
      </c>
      <c r="N295" s="104" t="s">
        <v>323</v>
      </c>
    </row>
    <row r="296" spans="1:14" ht="25.5">
      <c r="A296" s="149">
        <v>290</v>
      </c>
      <c r="B296" s="106" t="str">
        <f t="shared" si="4"/>
        <v>160113031641129</v>
      </c>
      <c r="C296" s="106" t="str">
        <f>VLOOKUP(D296,'[1]QuyetdinhPCGD'!$B$6:$C$1358,2,0)</f>
        <v>1303164</v>
      </c>
      <c r="D296" s="129" t="s">
        <v>317</v>
      </c>
      <c r="E296" s="152" t="s">
        <v>86</v>
      </c>
      <c r="F296" s="152" t="s">
        <v>5</v>
      </c>
      <c r="G296" s="107" t="s">
        <v>481</v>
      </c>
      <c r="H296" s="152"/>
      <c r="I296" s="159" t="s">
        <v>60</v>
      </c>
      <c r="J296" s="152"/>
      <c r="K296" s="162" t="s">
        <v>632</v>
      </c>
      <c r="L296" s="152"/>
      <c r="M296" s="103" t="s">
        <v>320</v>
      </c>
      <c r="N296" s="104" t="s">
        <v>321</v>
      </c>
    </row>
    <row r="297" spans="1:14" ht="25.5">
      <c r="A297" s="149">
        <v>291</v>
      </c>
      <c r="B297" s="106" t="str">
        <f t="shared" si="4"/>
        <v>160113031641129</v>
      </c>
      <c r="C297" s="106" t="str">
        <f>VLOOKUP(D297,'[1]QuyetdinhPCGD'!$B$6:$C$1358,2,0)</f>
        <v>1303164</v>
      </c>
      <c r="D297" s="129" t="s">
        <v>317</v>
      </c>
      <c r="E297" s="152" t="s">
        <v>86</v>
      </c>
      <c r="F297" s="151" t="s">
        <v>6</v>
      </c>
      <c r="G297" s="107" t="s">
        <v>481</v>
      </c>
      <c r="H297" s="151"/>
      <c r="I297" s="159" t="s">
        <v>60</v>
      </c>
      <c r="J297" s="151"/>
      <c r="K297" s="162" t="s">
        <v>632</v>
      </c>
      <c r="L297" s="151"/>
      <c r="M297" s="103" t="s">
        <v>320</v>
      </c>
      <c r="N297" s="104" t="s">
        <v>321</v>
      </c>
    </row>
    <row r="298" spans="1:14" ht="25.5">
      <c r="A298" s="149">
        <v>292</v>
      </c>
      <c r="B298" s="106" t="str">
        <f t="shared" si="4"/>
        <v>160113031641130</v>
      </c>
      <c r="C298" s="106" t="str">
        <f>VLOOKUP(D298,'[1]QuyetdinhPCGD'!$B$6:$C$1358,2,0)</f>
        <v>1303164</v>
      </c>
      <c r="D298" s="129" t="s">
        <v>317</v>
      </c>
      <c r="E298" s="152" t="s">
        <v>140</v>
      </c>
      <c r="F298" s="152" t="s">
        <v>5</v>
      </c>
      <c r="G298" s="107" t="s">
        <v>475</v>
      </c>
      <c r="H298" s="152"/>
      <c r="I298" s="159" t="s">
        <v>60</v>
      </c>
      <c r="J298" s="152"/>
      <c r="K298" s="162" t="s">
        <v>633</v>
      </c>
      <c r="L298" s="152"/>
      <c r="M298" s="103" t="s">
        <v>325</v>
      </c>
      <c r="N298" s="104" t="s">
        <v>322</v>
      </c>
    </row>
    <row r="299" spans="1:14" ht="25.5">
      <c r="A299" s="149">
        <v>293</v>
      </c>
      <c r="B299" s="106" t="str">
        <f t="shared" si="4"/>
        <v>160113031641130</v>
      </c>
      <c r="C299" s="106" t="str">
        <f>VLOOKUP(D299,'[1]QuyetdinhPCGD'!$B$6:$C$1358,2,0)</f>
        <v>1303164</v>
      </c>
      <c r="D299" s="129" t="s">
        <v>317</v>
      </c>
      <c r="E299" s="152" t="s">
        <v>140</v>
      </c>
      <c r="F299" s="151" t="s">
        <v>6</v>
      </c>
      <c r="G299" s="107" t="s">
        <v>475</v>
      </c>
      <c r="H299" s="151"/>
      <c r="I299" s="159" t="s">
        <v>60</v>
      </c>
      <c r="J299" s="151"/>
      <c r="K299" s="162" t="s">
        <v>633</v>
      </c>
      <c r="L299" s="151"/>
      <c r="M299" s="103" t="s">
        <v>325</v>
      </c>
      <c r="N299" s="104" t="s">
        <v>322</v>
      </c>
    </row>
    <row r="300" spans="1:14" ht="25.5">
      <c r="A300" s="149">
        <v>294</v>
      </c>
      <c r="B300" s="106" t="str">
        <f t="shared" si="4"/>
        <v>160110031071132</v>
      </c>
      <c r="C300" s="106" t="str">
        <f>VLOOKUP(D300,'[1]QuyetdinhPCGD'!$B$6:$C$1358,2,0)</f>
        <v>1003107</v>
      </c>
      <c r="D300" s="129" t="s">
        <v>17</v>
      </c>
      <c r="E300" s="152" t="s">
        <v>271</v>
      </c>
      <c r="F300" s="151" t="s">
        <v>10</v>
      </c>
      <c r="G300" s="106" t="str">
        <f>VLOOKUP(I300,'Phan ca&amp; Ngay BDhoc'!$B$4:$I$101,8,0)</f>
        <v>C3-501</v>
      </c>
      <c r="H300" s="151"/>
      <c r="I300" s="159" t="s">
        <v>60</v>
      </c>
      <c r="J300" s="151"/>
      <c r="K300" s="161" t="s">
        <v>635</v>
      </c>
      <c r="L300" s="151"/>
      <c r="M300" s="104" t="s">
        <v>279</v>
      </c>
      <c r="N300" s="104">
        <v>0</v>
      </c>
    </row>
    <row r="301" spans="1:14" ht="25.5">
      <c r="A301" s="149">
        <v>295</v>
      </c>
      <c r="B301" s="106" t="str">
        <f t="shared" si="4"/>
        <v>160110031101115</v>
      </c>
      <c r="C301" s="106" t="str">
        <f>VLOOKUP(D301,'[1]QuyetdinhPCGD'!$B$6:$C$1358,2,0)</f>
        <v>1003110</v>
      </c>
      <c r="D301" s="129" t="s">
        <v>79</v>
      </c>
      <c r="E301" s="152" t="s">
        <v>274</v>
      </c>
      <c r="F301" s="151" t="s">
        <v>9</v>
      </c>
      <c r="G301" s="106" t="str">
        <f>VLOOKUP(I301,'Phan ca&amp; Ngay BDhoc'!$B$4:$I$101,8,0)</f>
        <v>C3-501</v>
      </c>
      <c r="H301" s="151"/>
      <c r="I301" s="159" t="s">
        <v>60</v>
      </c>
      <c r="J301" s="151"/>
      <c r="K301" s="161" t="s">
        <v>618</v>
      </c>
      <c r="L301" s="151"/>
      <c r="M301" s="104" t="s">
        <v>279</v>
      </c>
      <c r="N301" s="104">
        <v>0</v>
      </c>
    </row>
    <row r="302" spans="1:14" ht="25.5">
      <c r="A302" s="149">
        <v>296</v>
      </c>
      <c r="B302" s="106" t="str">
        <f t="shared" si="4"/>
        <v>160109031111133</v>
      </c>
      <c r="C302" s="106" t="str">
        <f>VLOOKUP(D302,'[1]QuyetdinhPCGD'!$B$6:$C$1358,2,0)</f>
        <v>0903111</v>
      </c>
      <c r="D302" s="129" t="s">
        <v>603</v>
      </c>
      <c r="E302" s="150" t="s">
        <v>140</v>
      </c>
      <c r="F302" s="151" t="s">
        <v>7</v>
      </c>
      <c r="G302" s="106" t="s">
        <v>551</v>
      </c>
      <c r="H302" s="151"/>
      <c r="I302" s="159" t="s">
        <v>61</v>
      </c>
      <c r="J302" s="151"/>
      <c r="K302" s="161" t="s">
        <v>636</v>
      </c>
      <c r="L302" s="151"/>
      <c r="M302" s="104" t="s">
        <v>279</v>
      </c>
      <c r="N302" s="104">
        <v>0</v>
      </c>
    </row>
    <row r="303" spans="1:14" ht="25.5">
      <c r="A303" s="149">
        <v>297</v>
      </c>
      <c r="B303" s="106" t="str">
        <f t="shared" si="4"/>
        <v>160103031381108</v>
      </c>
      <c r="C303" s="106" t="str">
        <f>VLOOKUP(D303,'[1]QuyetdinhPCGD'!$B$6:$C$1358,2,0)</f>
        <v>0303138</v>
      </c>
      <c r="D303" s="129" t="s">
        <v>81</v>
      </c>
      <c r="E303" s="152" t="s">
        <v>270</v>
      </c>
      <c r="F303" s="151" t="s">
        <v>7</v>
      </c>
      <c r="G303" s="106" t="str">
        <f>VLOOKUP(I303,'Phan ca&amp; Ngay BDhoc'!$B$4:$I$101,8,0)</f>
        <v>C3-501</v>
      </c>
      <c r="H303" s="151"/>
      <c r="I303" s="159" t="s">
        <v>61</v>
      </c>
      <c r="J303" s="151"/>
      <c r="K303" s="161" t="s">
        <v>611</v>
      </c>
      <c r="L303" s="151"/>
      <c r="M303" s="104" t="s">
        <v>279</v>
      </c>
      <c r="N303" s="104">
        <v>0</v>
      </c>
    </row>
    <row r="304" spans="1:14" ht="25.5">
      <c r="A304" s="149">
        <v>298</v>
      </c>
      <c r="B304" s="106" t="str">
        <f t="shared" si="4"/>
        <v>160113031641131</v>
      </c>
      <c r="C304" s="106" t="str">
        <f>VLOOKUP(D304,'[1]QuyetdinhPCGD'!$B$6:$C$1358,2,0)</f>
        <v>1303164</v>
      </c>
      <c r="D304" s="129" t="s">
        <v>317</v>
      </c>
      <c r="E304" s="152" t="s">
        <v>139</v>
      </c>
      <c r="F304" s="152" t="s">
        <v>5</v>
      </c>
      <c r="G304" s="107" t="s">
        <v>481</v>
      </c>
      <c r="H304" s="152"/>
      <c r="I304" s="159" t="s">
        <v>61</v>
      </c>
      <c r="J304" s="152"/>
      <c r="K304" s="162" t="s">
        <v>634</v>
      </c>
      <c r="L304" s="152"/>
      <c r="M304" s="103" t="s">
        <v>320</v>
      </c>
      <c r="N304" s="104" t="s">
        <v>216</v>
      </c>
    </row>
    <row r="305" spans="1:14" ht="25.5">
      <c r="A305" s="149">
        <v>299</v>
      </c>
      <c r="B305" s="106" t="str">
        <f t="shared" si="4"/>
        <v>160113031641131</v>
      </c>
      <c r="C305" s="106" t="str">
        <f>VLOOKUP(D305,'[1]QuyetdinhPCGD'!$B$6:$C$1358,2,0)</f>
        <v>1303164</v>
      </c>
      <c r="D305" s="129" t="s">
        <v>317</v>
      </c>
      <c r="E305" s="152" t="s">
        <v>139</v>
      </c>
      <c r="F305" s="151" t="s">
        <v>6</v>
      </c>
      <c r="G305" s="107" t="s">
        <v>481</v>
      </c>
      <c r="H305" s="151"/>
      <c r="I305" s="159" t="s">
        <v>61</v>
      </c>
      <c r="J305" s="151"/>
      <c r="K305" s="162" t="s">
        <v>634</v>
      </c>
      <c r="L305" s="151"/>
      <c r="M305" s="103" t="s">
        <v>320</v>
      </c>
      <c r="N305" s="104" t="s">
        <v>216</v>
      </c>
    </row>
    <row r="306" spans="1:14" ht="25.5">
      <c r="A306" s="149">
        <v>300</v>
      </c>
      <c r="B306" s="106" t="str">
        <f t="shared" si="4"/>
        <v>160113031641132</v>
      </c>
      <c r="C306" s="106" t="str">
        <f>VLOOKUP(D306,'[1]QuyetdinhPCGD'!$B$6:$C$1358,2,0)</f>
        <v>1303164</v>
      </c>
      <c r="D306" s="129" t="s">
        <v>317</v>
      </c>
      <c r="E306" s="152" t="s">
        <v>87</v>
      </c>
      <c r="F306" s="152" t="s">
        <v>5</v>
      </c>
      <c r="G306" s="107" t="s">
        <v>481</v>
      </c>
      <c r="H306" s="152"/>
      <c r="I306" s="159" t="s">
        <v>61</v>
      </c>
      <c r="J306" s="152"/>
      <c r="K306" s="162" t="s">
        <v>635</v>
      </c>
      <c r="L306" s="152"/>
      <c r="M306" s="103" t="s">
        <v>320</v>
      </c>
      <c r="N306" s="104" t="s">
        <v>217</v>
      </c>
    </row>
    <row r="307" spans="1:14" ht="25.5">
      <c r="A307" s="149">
        <v>301</v>
      </c>
      <c r="B307" s="106" t="str">
        <f t="shared" si="4"/>
        <v>160113031641132</v>
      </c>
      <c r="C307" s="106" t="str">
        <f>VLOOKUP(D307,'[1]QuyetdinhPCGD'!$B$6:$C$1358,2,0)</f>
        <v>1303164</v>
      </c>
      <c r="D307" s="129" t="s">
        <v>317</v>
      </c>
      <c r="E307" s="152" t="s">
        <v>87</v>
      </c>
      <c r="F307" s="151" t="s">
        <v>6</v>
      </c>
      <c r="G307" s="107" t="s">
        <v>481</v>
      </c>
      <c r="H307" s="151"/>
      <c r="I307" s="159" t="s">
        <v>61</v>
      </c>
      <c r="J307" s="151"/>
      <c r="K307" s="162" t="s">
        <v>635</v>
      </c>
      <c r="L307" s="151"/>
      <c r="M307" s="103" t="s">
        <v>320</v>
      </c>
      <c r="N307" s="104" t="s">
        <v>217</v>
      </c>
    </row>
    <row r="308" spans="1:14" ht="25.5">
      <c r="A308" s="149">
        <v>302</v>
      </c>
      <c r="B308" s="106" t="str">
        <f t="shared" si="4"/>
        <v>160113031641133</v>
      </c>
      <c r="C308" s="106" t="str">
        <f>VLOOKUP(D308,'[1]QuyetdinhPCGD'!$B$6:$C$1358,2,0)</f>
        <v>1303164</v>
      </c>
      <c r="D308" s="129" t="s">
        <v>317</v>
      </c>
      <c r="E308" s="152" t="s">
        <v>139</v>
      </c>
      <c r="F308" s="152" t="s">
        <v>5</v>
      </c>
      <c r="G308" s="107" t="s">
        <v>475</v>
      </c>
      <c r="H308" s="152"/>
      <c r="I308" s="159" t="s">
        <v>61</v>
      </c>
      <c r="J308" s="152"/>
      <c r="K308" s="162" t="s">
        <v>636</v>
      </c>
      <c r="L308" s="152"/>
      <c r="M308" s="103" t="s">
        <v>325</v>
      </c>
      <c r="N308" s="104" t="s">
        <v>324</v>
      </c>
    </row>
    <row r="309" spans="1:14" ht="25.5">
      <c r="A309" s="149">
        <v>303</v>
      </c>
      <c r="B309" s="106" t="str">
        <f t="shared" si="4"/>
        <v>160113031641133</v>
      </c>
      <c r="C309" s="106" t="str">
        <f>VLOOKUP(D309,'[1]QuyetdinhPCGD'!$B$6:$C$1358,2,0)</f>
        <v>1303164</v>
      </c>
      <c r="D309" s="129" t="s">
        <v>317</v>
      </c>
      <c r="E309" s="152" t="s">
        <v>139</v>
      </c>
      <c r="F309" s="151" t="s">
        <v>6</v>
      </c>
      <c r="G309" s="107" t="s">
        <v>475</v>
      </c>
      <c r="H309" s="151"/>
      <c r="I309" s="159" t="s">
        <v>61</v>
      </c>
      <c r="J309" s="151"/>
      <c r="K309" s="162" t="s">
        <v>636</v>
      </c>
      <c r="L309" s="151"/>
      <c r="M309" s="103" t="s">
        <v>325</v>
      </c>
      <c r="N309" s="104" t="s">
        <v>324</v>
      </c>
    </row>
    <row r="310" spans="1:14" ht="25.5">
      <c r="A310" s="149">
        <v>304</v>
      </c>
      <c r="B310" s="106" t="str">
        <f t="shared" si="4"/>
        <v>160110031071133</v>
      </c>
      <c r="C310" s="106" t="str">
        <f>VLOOKUP(D310,'[1]QuyetdinhPCGD'!$B$6:$C$1358,2,0)</f>
        <v>1003107</v>
      </c>
      <c r="D310" s="129" t="s">
        <v>17</v>
      </c>
      <c r="E310" s="152" t="s">
        <v>268</v>
      </c>
      <c r="F310" s="151" t="s">
        <v>10</v>
      </c>
      <c r="G310" s="106" t="str">
        <f>VLOOKUP(I310,'Phan ca&amp; Ngay BDhoc'!$B$4:$I$101,8,0)</f>
        <v>C3-501</v>
      </c>
      <c r="H310" s="151"/>
      <c r="I310" s="159" t="s">
        <v>61</v>
      </c>
      <c r="J310" s="151"/>
      <c r="K310" s="161" t="s">
        <v>636</v>
      </c>
      <c r="L310" s="151"/>
      <c r="M310" s="104" t="s">
        <v>279</v>
      </c>
      <c r="N310" s="104">
        <v>0</v>
      </c>
    </row>
    <row r="311" spans="1:14" ht="25.5">
      <c r="A311" s="149">
        <v>305</v>
      </c>
      <c r="B311" s="106" t="str">
        <f t="shared" si="4"/>
        <v>160110031101116</v>
      </c>
      <c r="C311" s="106" t="str">
        <f>VLOOKUP(D311,'[1]QuyetdinhPCGD'!$B$6:$C$1358,2,0)</f>
        <v>1003110</v>
      </c>
      <c r="D311" s="129" t="s">
        <v>79</v>
      </c>
      <c r="E311" s="152" t="s">
        <v>270</v>
      </c>
      <c r="F311" s="151" t="s">
        <v>9</v>
      </c>
      <c r="G311" s="106" t="str">
        <f>VLOOKUP(I311,'Phan ca&amp; Ngay BDhoc'!$B$4:$I$101,8,0)</f>
        <v>C3-501</v>
      </c>
      <c r="H311" s="151"/>
      <c r="I311" s="159" t="s">
        <v>61</v>
      </c>
      <c r="J311" s="151"/>
      <c r="K311" s="161" t="s">
        <v>619</v>
      </c>
      <c r="L311" s="151"/>
      <c r="M311" s="104" t="s">
        <v>279</v>
      </c>
      <c r="N311" s="104">
        <v>0</v>
      </c>
    </row>
    <row r="312" spans="1:14" ht="25.5">
      <c r="A312" s="149">
        <v>306</v>
      </c>
      <c r="B312" s="106" t="str">
        <f t="shared" si="4"/>
        <v>160109031111134</v>
      </c>
      <c r="C312" s="106" t="str">
        <f>VLOOKUP(D312,'[1]QuyetdinhPCGD'!$B$6:$C$1358,2,0)</f>
        <v>0903111</v>
      </c>
      <c r="D312" s="129" t="s">
        <v>603</v>
      </c>
      <c r="E312" s="150" t="s">
        <v>87</v>
      </c>
      <c r="F312" s="151" t="s">
        <v>6</v>
      </c>
      <c r="G312" s="106" t="s">
        <v>551</v>
      </c>
      <c r="H312" s="151"/>
      <c r="I312" s="159" t="s">
        <v>62</v>
      </c>
      <c r="J312" s="151"/>
      <c r="K312" s="161" t="s">
        <v>637</v>
      </c>
      <c r="L312" s="151"/>
      <c r="M312" s="104" t="s">
        <v>279</v>
      </c>
      <c r="N312" s="104">
        <v>0</v>
      </c>
    </row>
    <row r="313" spans="1:14" ht="25.5">
      <c r="A313" s="149">
        <v>307</v>
      </c>
      <c r="B313" s="106" t="str">
        <f t="shared" si="4"/>
        <v>160103031381109</v>
      </c>
      <c r="C313" s="106" t="str">
        <f>VLOOKUP(D313,'[1]QuyetdinhPCGD'!$B$6:$C$1358,2,0)</f>
        <v>0303138</v>
      </c>
      <c r="D313" s="129" t="s">
        <v>81</v>
      </c>
      <c r="E313" s="152" t="s">
        <v>271</v>
      </c>
      <c r="F313" s="151" t="s">
        <v>10</v>
      </c>
      <c r="G313" s="106" t="str">
        <f>VLOOKUP(I313,'Phan ca&amp; Ngay BDhoc'!$B$4:$I$101,8,0)</f>
        <v>C3-502</v>
      </c>
      <c r="H313" s="151"/>
      <c r="I313" s="159" t="s">
        <v>62</v>
      </c>
      <c r="J313" s="151"/>
      <c r="K313" s="161" t="s">
        <v>612</v>
      </c>
      <c r="L313" s="151"/>
      <c r="M313" s="104" t="s">
        <v>279</v>
      </c>
      <c r="N313" s="104">
        <v>0</v>
      </c>
    </row>
    <row r="314" spans="1:14" ht="25.5">
      <c r="A314" s="149">
        <v>308</v>
      </c>
      <c r="B314" s="106" t="str">
        <f t="shared" si="4"/>
        <v>160113031641134</v>
      </c>
      <c r="C314" s="106" t="str">
        <f>VLOOKUP(D314,'[1]QuyetdinhPCGD'!$B$6:$C$1358,2,0)</f>
        <v>1303164</v>
      </c>
      <c r="D314" s="129" t="s">
        <v>317</v>
      </c>
      <c r="E314" s="152" t="s">
        <v>140</v>
      </c>
      <c r="F314" s="151" t="s">
        <v>7</v>
      </c>
      <c r="G314" s="107" t="s">
        <v>481</v>
      </c>
      <c r="H314" s="151"/>
      <c r="I314" s="159" t="s">
        <v>62</v>
      </c>
      <c r="J314" s="151"/>
      <c r="K314" s="161" t="s">
        <v>637</v>
      </c>
      <c r="L314" s="151"/>
      <c r="M314" s="103" t="s">
        <v>320</v>
      </c>
      <c r="N314" s="104" t="s">
        <v>218</v>
      </c>
    </row>
    <row r="315" spans="1:14" ht="25.5">
      <c r="A315" s="149">
        <v>309</v>
      </c>
      <c r="B315" s="106" t="str">
        <f t="shared" si="4"/>
        <v>160113031641134</v>
      </c>
      <c r="C315" s="106" t="str">
        <f>VLOOKUP(D315,'[1]QuyetdinhPCGD'!$B$6:$C$1358,2,0)</f>
        <v>1303164</v>
      </c>
      <c r="D315" s="129" t="s">
        <v>317</v>
      </c>
      <c r="E315" s="152" t="s">
        <v>140</v>
      </c>
      <c r="F315" s="151" t="s">
        <v>8</v>
      </c>
      <c r="G315" s="107" t="s">
        <v>481</v>
      </c>
      <c r="H315" s="151"/>
      <c r="I315" s="159" t="s">
        <v>62</v>
      </c>
      <c r="J315" s="151"/>
      <c r="K315" s="161" t="s">
        <v>637</v>
      </c>
      <c r="L315" s="151"/>
      <c r="M315" s="103" t="s">
        <v>320</v>
      </c>
      <c r="N315" s="104" t="s">
        <v>218</v>
      </c>
    </row>
    <row r="316" spans="1:14" ht="25.5">
      <c r="A316" s="149">
        <v>310</v>
      </c>
      <c r="B316" s="106" t="str">
        <f t="shared" si="4"/>
        <v>160113031641135</v>
      </c>
      <c r="C316" s="106" t="str">
        <f>VLOOKUP(D316,'[1]QuyetdinhPCGD'!$B$6:$C$1358,2,0)</f>
        <v>1303164</v>
      </c>
      <c r="D316" s="129" t="s">
        <v>317</v>
      </c>
      <c r="E316" s="152" t="s">
        <v>86</v>
      </c>
      <c r="F316" s="151" t="s">
        <v>7</v>
      </c>
      <c r="G316" s="107" t="s">
        <v>481</v>
      </c>
      <c r="H316" s="151"/>
      <c r="I316" s="159" t="s">
        <v>62</v>
      </c>
      <c r="J316" s="151"/>
      <c r="K316" s="161" t="s">
        <v>638</v>
      </c>
      <c r="L316" s="151"/>
      <c r="M316" s="103" t="s">
        <v>320</v>
      </c>
      <c r="N316" s="104" t="s">
        <v>219</v>
      </c>
    </row>
    <row r="317" spans="1:14" ht="25.5">
      <c r="A317" s="149">
        <v>311</v>
      </c>
      <c r="B317" s="106" t="str">
        <f t="shared" si="4"/>
        <v>160113031641135</v>
      </c>
      <c r="C317" s="106" t="str">
        <f>VLOOKUP(D317,'[1]QuyetdinhPCGD'!$B$6:$C$1358,2,0)</f>
        <v>1303164</v>
      </c>
      <c r="D317" s="129" t="s">
        <v>317</v>
      </c>
      <c r="E317" s="152" t="s">
        <v>86</v>
      </c>
      <c r="F317" s="151" t="s">
        <v>8</v>
      </c>
      <c r="G317" s="107" t="s">
        <v>481</v>
      </c>
      <c r="H317" s="151"/>
      <c r="I317" s="159" t="s">
        <v>62</v>
      </c>
      <c r="J317" s="151"/>
      <c r="K317" s="161" t="s">
        <v>638</v>
      </c>
      <c r="L317" s="151"/>
      <c r="M317" s="103" t="s">
        <v>320</v>
      </c>
      <c r="N317" s="104" t="s">
        <v>219</v>
      </c>
    </row>
    <row r="318" spans="1:14" ht="25.5">
      <c r="A318" s="149">
        <v>312</v>
      </c>
      <c r="B318" s="106" t="str">
        <f t="shared" si="4"/>
        <v>160113031641136</v>
      </c>
      <c r="C318" s="106" t="str">
        <f>VLOOKUP(D318,'[1]QuyetdinhPCGD'!$B$6:$C$1358,2,0)</f>
        <v>1303164</v>
      </c>
      <c r="D318" s="129" t="s">
        <v>317</v>
      </c>
      <c r="E318" s="152" t="s">
        <v>140</v>
      </c>
      <c r="F318" s="151" t="s">
        <v>7</v>
      </c>
      <c r="G318" s="107" t="s">
        <v>475</v>
      </c>
      <c r="H318" s="151"/>
      <c r="I318" s="159" t="s">
        <v>62</v>
      </c>
      <c r="J318" s="151"/>
      <c r="K318" s="161" t="s">
        <v>639</v>
      </c>
      <c r="L318" s="151"/>
      <c r="M318" s="103" t="s">
        <v>325</v>
      </c>
      <c r="N318" s="104" t="s">
        <v>326</v>
      </c>
    </row>
    <row r="319" spans="1:14" ht="25.5">
      <c r="A319" s="149">
        <v>313</v>
      </c>
      <c r="B319" s="106" t="str">
        <f t="shared" si="4"/>
        <v>160113031641136</v>
      </c>
      <c r="C319" s="106" t="str">
        <f>VLOOKUP(D319,'[1]QuyetdinhPCGD'!$B$6:$C$1358,2,0)</f>
        <v>1303164</v>
      </c>
      <c r="D319" s="129" t="s">
        <v>317</v>
      </c>
      <c r="E319" s="152" t="s">
        <v>140</v>
      </c>
      <c r="F319" s="151" t="s">
        <v>8</v>
      </c>
      <c r="G319" s="107" t="s">
        <v>475</v>
      </c>
      <c r="H319" s="151"/>
      <c r="I319" s="159" t="s">
        <v>62</v>
      </c>
      <c r="J319" s="151"/>
      <c r="K319" s="161" t="s">
        <v>639</v>
      </c>
      <c r="L319" s="151"/>
      <c r="M319" s="103" t="s">
        <v>325</v>
      </c>
      <c r="N319" s="104" t="s">
        <v>326</v>
      </c>
    </row>
    <row r="320" spans="1:14" ht="25.5">
      <c r="A320" s="149">
        <v>314</v>
      </c>
      <c r="B320" s="106" t="str">
        <f t="shared" si="4"/>
        <v>160110031071134</v>
      </c>
      <c r="C320" s="106" t="str">
        <f>VLOOKUP(D320,'[1]QuyetdinhPCGD'!$B$6:$C$1358,2,0)</f>
        <v>1003107</v>
      </c>
      <c r="D320" s="129" t="s">
        <v>17</v>
      </c>
      <c r="E320" s="152" t="s">
        <v>271</v>
      </c>
      <c r="F320" s="151" t="s">
        <v>6</v>
      </c>
      <c r="G320" s="106" t="str">
        <f>VLOOKUP(I320,'Phan ca&amp; Ngay BDhoc'!$B$4:$I$101,8,0)</f>
        <v>C3-502</v>
      </c>
      <c r="H320" s="151"/>
      <c r="I320" s="159" t="s">
        <v>62</v>
      </c>
      <c r="J320" s="151"/>
      <c r="K320" s="161" t="s">
        <v>637</v>
      </c>
      <c r="L320" s="151"/>
      <c r="M320" s="104" t="s">
        <v>279</v>
      </c>
      <c r="N320" s="104">
        <v>0</v>
      </c>
    </row>
    <row r="321" spans="1:14" ht="25.5">
      <c r="A321" s="149">
        <v>315</v>
      </c>
      <c r="B321" s="106" t="str">
        <f t="shared" si="4"/>
        <v>160110031101117</v>
      </c>
      <c r="C321" s="106" t="str">
        <f>VLOOKUP(D321,'[1]QuyetdinhPCGD'!$B$6:$C$1358,2,0)</f>
        <v>1003110</v>
      </c>
      <c r="D321" s="129" t="s">
        <v>79</v>
      </c>
      <c r="E321" s="152" t="s">
        <v>274</v>
      </c>
      <c r="F321" s="152" t="s">
        <v>5</v>
      </c>
      <c r="G321" s="106" t="str">
        <f>VLOOKUP(I321,'Phan ca&amp; Ngay BDhoc'!$B$4:$I$101,8,0)</f>
        <v>C3-502</v>
      </c>
      <c r="H321" s="152"/>
      <c r="I321" s="159" t="s">
        <v>62</v>
      </c>
      <c r="J321" s="152"/>
      <c r="K321" s="161" t="s">
        <v>620</v>
      </c>
      <c r="L321" s="152"/>
      <c r="M321" s="104" t="s">
        <v>279</v>
      </c>
      <c r="N321" s="104">
        <v>0</v>
      </c>
    </row>
    <row r="322" spans="1:14" ht="25.5">
      <c r="A322" s="149">
        <v>316</v>
      </c>
      <c r="B322" s="106" t="str">
        <f t="shared" si="4"/>
        <v>160109031111135</v>
      </c>
      <c r="C322" s="106" t="str">
        <f>VLOOKUP(D322,'[1]QuyetdinhPCGD'!$B$6:$C$1358,2,0)</f>
        <v>0903111</v>
      </c>
      <c r="D322" s="129" t="s">
        <v>603</v>
      </c>
      <c r="E322" s="150" t="s">
        <v>86</v>
      </c>
      <c r="F322" s="151" t="s">
        <v>6</v>
      </c>
      <c r="G322" s="106" t="s">
        <v>551</v>
      </c>
      <c r="H322" s="151"/>
      <c r="I322" s="159" t="s">
        <v>72</v>
      </c>
      <c r="J322" s="151"/>
      <c r="K322" s="161" t="s">
        <v>638</v>
      </c>
      <c r="L322" s="151"/>
      <c r="M322" s="104" t="s">
        <v>279</v>
      </c>
      <c r="N322" s="104">
        <v>0</v>
      </c>
    </row>
    <row r="323" spans="1:14" ht="25.5">
      <c r="A323" s="149">
        <v>317</v>
      </c>
      <c r="B323" s="106" t="str">
        <f t="shared" si="4"/>
        <v>160103031381110</v>
      </c>
      <c r="C323" s="106" t="str">
        <f>VLOOKUP(D323,'[1]QuyetdinhPCGD'!$B$6:$C$1358,2,0)</f>
        <v>0303138</v>
      </c>
      <c r="D323" s="129" t="s">
        <v>81</v>
      </c>
      <c r="E323" s="152" t="s">
        <v>268</v>
      </c>
      <c r="F323" s="151" t="s">
        <v>10</v>
      </c>
      <c r="G323" s="106" t="str">
        <f>VLOOKUP(I323,'Phan ca&amp; Ngay BDhoc'!$B$4:$I$101,8,0)</f>
        <v>C3-502</v>
      </c>
      <c r="H323" s="151"/>
      <c r="I323" s="159" t="s">
        <v>72</v>
      </c>
      <c r="J323" s="151"/>
      <c r="K323" s="161" t="s">
        <v>613</v>
      </c>
      <c r="L323" s="151"/>
      <c r="M323" s="104" t="s">
        <v>279</v>
      </c>
      <c r="N323" s="104">
        <v>0</v>
      </c>
    </row>
    <row r="324" spans="1:14" ht="25.5">
      <c r="A324" s="149">
        <v>318</v>
      </c>
      <c r="B324" s="106" t="str">
        <f t="shared" si="4"/>
        <v>160113031641137</v>
      </c>
      <c r="C324" s="106" t="str">
        <f>VLOOKUP(D324,'[1]QuyetdinhPCGD'!$B$6:$C$1358,2,0)</f>
        <v>1303164</v>
      </c>
      <c r="D324" s="129" t="s">
        <v>317</v>
      </c>
      <c r="E324" s="152" t="s">
        <v>139</v>
      </c>
      <c r="F324" s="151" t="s">
        <v>7</v>
      </c>
      <c r="G324" s="107" t="s">
        <v>481</v>
      </c>
      <c r="H324" s="151"/>
      <c r="I324" s="159" t="s">
        <v>72</v>
      </c>
      <c r="J324" s="151"/>
      <c r="K324" s="161" t="s">
        <v>640</v>
      </c>
      <c r="L324" s="151"/>
      <c r="M324" s="103" t="s">
        <v>320</v>
      </c>
      <c r="N324" s="104" t="s">
        <v>220</v>
      </c>
    </row>
    <row r="325" spans="1:14" ht="25.5">
      <c r="A325" s="149">
        <v>319</v>
      </c>
      <c r="B325" s="106" t="str">
        <f t="shared" si="4"/>
        <v>160113031641137</v>
      </c>
      <c r="C325" s="106" t="str">
        <f>VLOOKUP(D325,'[1]QuyetdinhPCGD'!$B$6:$C$1358,2,0)</f>
        <v>1303164</v>
      </c>
      <c r="D325" s="129" t="s">
        <v>317</v>
      </c>
      <c r="E325" s="152" t="s">
        <v>139</v>
      </c>
      <c r="F325" s="151" t="s">
        <v>8</v>
      </c>
      <c r="G325" s="107" t="s">
        <v>481</v>
      </c>
      <c r="H325" s="151"/>
      <c r="I325" s="159" t="s">
        <v>72</v>
      </c>
      <c r="J325" s="151"/>
      <c r="K325" s="161" t="s">
        <v>640</v>
      </c>
      <c r="L325" s="151"/>
      <c r="M325" s="103" t="s">
        <v>320</v>
      </c>
      <c r="N325" s="104" t="s">
        <v>220</v>
      </c>
    </row>
    <row r="326" spans="1:14" ht="25.5">
      <c r="A326" s="149">
        <v>320</v>
      </c>
      <c r="B326" s="106" t="str">
        <f t="shared" si="4"/>
        <v>160113031641138</v>
      </c>
      <c r="C326" s="106" t="str">
        <f>VLOOKUP(D326,'[1]QuyetdinhPCGD'!$B$6:$C$1358,2,0)</f>
        <v>1303164</v>
      </c>
      <c r="D326" s="129" t="s">
        <v>317</v>
      </c>
      <c r="E326" s="152" t="s">
        <v>87</v>
      </c>
      <c r="F326" s="151" t="s">
        <v>7</v>
      </c>
      <c r="G326" s="107" t="s">
        <v>481</v>
      </c>
      <c r="H326" s="151"/>
      <c r="I326" s="159" t="s">
        <v>72</v>
      </c>
      <c r="J326" s="151"/>
      <c r="K326" s="161" t="s">
        <v>641</v>
      </c>
      <c r="L326" s="151"/>
      <c r="M326" s="103" t="s">
        <v>320</v>
      </c>
      <c r="N326" s="104" t="s">
        <v>221</v>
      </c>
    </row>
    <row r="327" spans="1:14" ht="25.5">
      <c r="A327" s="149">
        <v>321</v>
      </c>
      <c r="B327" s="106" t="str">
        <f aca="true" t="shared" si="5" ref="B327:B390">CONCATENATE("1601",C327,"11",K327)</f>
        <v>160113031641138</v>
      </c>
      <c r="C327" s="106" t="str">
        <f>VLOOKUP(D327,'[1]QuyetdinhPCGD'!$B$6:$C$1358,2,0)</f>
        <v>1303164</v>
      </c>
      <c r="D327" s="129" t="s">
        <v>317</v>
      </c>
      <c r="E327" s="152" t="s">
        <v>87</v>
      </c>
      <c r="F327" s="151" t="s">
        <v>8</v>
      </c>
      <c r="G327" s="107" t="s">
        <v>481</v>
      </c>
      <c r="H327" s="151"/>
      <c r="I327" s="159" t="s">
        <v>72</v>
      </c>
      <c r="J327" s="151"/>
      <c r="K327" s="161" t="s">
        <v>641</v>
      </c>
      <c r="L327" s="151"/>
      <c r="M327" s="103" t="s">
        <v>320</v>
      </c>
      <c r="N327" s="104" t="s">
        <v>221</v>
      </c>
    </row>
    <row r="328" spans="1:14" ht="25.5">
      <c r="A328" s="149">
        <v>322</v>
      </c>
      <c r="B328" s="106" t="str">
        <f t="shared" si="5"/>
        <v>160113031641139</v>
      </c>
      <c r="C328" s="106" t="str">
        <f>VLOOKUP(D328,'[1]QuyetdinhPCGD'!$B$6:$C$1358,2,0)</f>
        <v>1303164</v>
      </c>
      <c r="D328" s="129" t="s">
        <v>317</v>
      </c>
      <c r="E328" s="152" t="s">
        <v>139</v>
      </c>
      <c r="F328" s="151" t="s">
        <v>7</v>
      </c>
      <c r="G328" s="107" t="s">
        <v>475</v>
      </c>
      <c r="H328" s="151"/>
      <c r="I328" s="159" t="s">
        <v>72</v>
      </c>
      <c r="J328" s="151"/>
      <c r="K328" s="161" t="s">
        <v>642</v>
      </c>
      <c r="L328" s="151"/>
      <c r="M328" s="103" t="s">
        <v>325</v>
      </c>
      <c r="N328" s="104" t="s">
        <v>327</v>
      </c>
    </row>
    <row r="329" spans="1:14" ht="25.5">
      <c r="A329" s="149">
        <v>323</v>
      </c>
      <c r="B329" s="106" t="str">
        <f t="shared" si="5"/>
        <v>160113031641139</v>
      </c>
      <c r="C329" s="106" t="str">
        <f>VLOOKUP(D329,'[1]QuyetdinhPCGD'!$B$6:$C$1358,2,0)</f>
        <v>1303164</v>
      </c>
      <c r="D329" s="129" t="s">
        <v>317</v>
      </c>
      <c r="E329" s="152" t="s">
        <v>139</v>
      </c>
      <c r="F329" s="151" t="s">
        <v>8</v>
      </c>
      <c r="G329" s="107" t="s">
        <v>475</v>
      </c>
      <c r="H329" s="151"/>
      <c r="I329" s="159" t="s">
        <v>72</v>
      </c>
      <c r="J329" s="151"/>
      <c r="K329" s="161" t="s">
        <v>642</v>
      </c>
      <c r="L329" s="151"/>
      <c r="M329" s="103" t="s">
        <v>325</v>
      </c>
      <c r="N329" s="104" t="s">
        <v>327</v>
      </c>
    </row>
    <row r="330" spans="1:14" ht="25.5">
      <c r="A330" s="149">
        <v>324</v>
      </c>
      <c r="B330" s="106" t="str">
        <f t="shared" si="5"/>
        <v>160110031071135</v>
      </c>
      <c r="C330" s="106" t="str">
        <f>VLOOKUP(D330,'[1]QuyetdinhPCGD'!$B$6:$C$1358,2,0)</f>
        <v>1003107</v>
      </c>
      <c r="D330" s="129" t="s">
        <v>17</v>
      </c>
      <c r="E330" s="152" t="s">
        <v>268</v>
      </c>
      <c r="F330" s="151" t="s">
        <v>6</v>
      </c>
      <c r="G330" s="106" t="str">
        <f>VLOOKUP(I330,'Phan ca&amp; Ngay BDhoc'!$B$4:$I$101,8,0)</f>
        <v>C3-502</v>
      </c>
      <c r="H330" s="151"/>
      <c r="I330" s="159" t="s">
        <v>72</v>
      </c>
      <c r="J330" s="151"/>
      <c r="K330" s="161" t="s">
        <v>638</v>
      </c>
      <c r="L330" s="151"/>
      <c r="M330" s="104" t="s">
        <v>279</v>
      </c>
      <c r="N330" s="104">
        <v>0</v>
      </c>
    </row>
    <row r="331" spans="1:14" ht="25.5">
      <c r="A331" s="149">
        <v>325</v>
      </c>
      <c r="B331" s="106" t="str">
        <f t="shared" si="5"/>
        <v>160110031101118</v>
      </c>
      <c r="C331" s="106" t="str">
        <f>VLOOKUP(D331,'[1]QuyetdinhPCGD'!$B$6:$C$1358,2,0)</f>
        <v>1003110</v>
      </c>
      <c r="D331" s="129" t="s">
        <v>79</v>
      </c>
      <c r="E331" s="152" t="s">
        <v>270</v>
      </c>
      <c r="F331" s="152" t="s">
        <v>5</v>
      </c>
      <c r="G331" s="106" t="str">
        <f>VLOOKUP(I331,'Phan ca&amp; Ngay BDhoc'!$B$4:$I$101,8,0)</f>
        <v>C3-502</v>
      </c>
      <c r="H331" s="152"/>
      <c r="I331" s="159" t="s">
        <v>72</v>
      </c>
      <c r="J331" s="152"/>
      <c r="K331" s="161" t="s">
        <v>621</v>
      </c>
      <c r="L331" s="152"/>
      <c r="M331" s="104" t="s">
        <v>279</v>
      </c>
      <c r="N331" s="104">
        <v>0</v>
      </c>
    </row>
    <row r="332" spans="1:14" ht="25.5">
      <c r="A332" s="149">
        <v>326</v>
      </c>
      <c r="B332" s="106" t="str">
        <f t="shared" si="5"/>
        <v>160109031111136</v>
      </c>
      <c r="C332" s="106" t="str">
        <f>VLOOKUP(D332,'[1]QuyetdinhPCGD'!$B$6:$C$1358,2,0)</f>
        <v>0903111</v>
      </c>
      <c r="D332" s="129" t="s">
        <v>603</v>
      </c>
      <c r="E332" s="150" t="s">
        <v>140</v>
      </c>
      <c r="F332" s="151" t="s">
        <v>9</v>
      </c>
      <c r="G332" s="106" t="s">
        <v>551</v>
      </c>
      <c r="H332" s="151"/>
      <c r="I332" s="159" t="s">
        <v>93</v>
      </c>
      <c r="J332" s="151"/>
      <c r="K332" s="161" t="s">
        <v>639</v>
      </c>
      <c r="L332" s="151"/>
      <c r="M332" s="104" t="s">
        <v>279</v>
      </c>
      <c r="N332" s="104">
        <v>0</v>
      </c>
    </row>
    <row r="333" spans="1:14" ht="25.5">
      <c r="A333" s="149">
        <v>327</v>
      </c>
      <c r="B333" s="106" t="str">
        <f t="shared" si="5"/>
        <v>160103031381111</v>
      </c>
      <c r="C333" s="106" t="str">
        <f>VLOOKUP(D333,'[1]QuyetdinhPCGD'!$B$6:$C$1358,2,0)</f>
        <v>0303138</v>
      </c>
      <c r="D333" s="129" t="s">
        <v>81</v>
      </c>
      <c r="E333" s="152" t="s">
        <v>268</v>
      </c>
      <c r="F333" s="151" t="s">
        <v>8</v>
      </c>
      <c r="G333" s="106" t="str">
        <f>VLOOKUP(I333,'Phan ca&amp; Ngay BDhoc'!$B$4:$I$101,8,0)</f>
        <v>C3-502</v>
      </c>
      <c r="H333" s="151"/>
      <c r="I333" s="159" t="s">
        <v>93</v>
      </c>
      <c r="J333" s="151"/>
      <c r="K333" s="161" t="s">
        <v>614</v>
      </c>
      <c r="L333" s="151"/>
      <c r="M333" s="104" t="s">
        <v>279</v>
      </c>
      <c r="N333" s="104">
        <v>0</v>
      </c>
    </row>
    <row r="334" spans="1:14" ht="25.5">
      <c r="A334" s="149">
        <v>328</v>
      </c>
      <c r="B334" s="106" t="str">
        <f t="shared" si="5"/>
        <v>160113031641140</v>
      </c>
      <c r="C334" s="106" t="str">
        <f>VLOOKUP(D334,'[1]QuyetdinhPCGD'!$B$6:$C$1358,2,0)</f>
        <v>1303164</v>
      </c>
      <c r="D334" s="129" t="s">
        <v>317</v>
      </c>
      <c r="E334" s="152" t="s">
        <v>139</v>
      </c>
      <c r="F334" s="152" t="s">
        <v>5</v>
      </c>
      <c r="G334" s="107" t="s">
        <v>545</v>
      </c>
      <c r="H334" s="152"/>
      <c r="I334" s="159" t="s">
        <v>93</v>
      </c>
      <c r="J334" s="152"/>
      <c r="K334" s="162" t="s">
        <v>643</v>
      </c>
      <c r="L334" s="152"/>
      <c r="M334" s="103" t="s">
        <v>330</v>
      </c>
      <c r="N334" s="104" t="s">
        <v>223</v>
      </c>
    </row>
    <row r="335" spans="1:14" ht="25.5">
      <c r="A335" s="149">
        <v>329</v>
      </c>
      <c r="B335" s="106" t="str">
        <f t="shared" si="5"/>
        <v>160113031641140</v>
      </c>
      <c r="C335" s="106" t="str">
        <f>VLOOKUP(D335,'[1]QuyetdinhPCGD'!$B$6:$C$1358,2,0)</f>
        <v>1303164</v>
      </c>
      <c r="D335" s="129" t="s">
        <v>317</v>
      </c>
      <c r="E335" s="152" t="s">
        <v>139</v>
      </c>
      <c r="F335" s="151" t="s">
        <v>6</v>
      </c>
      <c r="G335" s="107" t="s">
        <v>545</v>
      </c>
      <c r="H335" s="151"/>
      <c r="I335" s="159" t="s">
        <v>93</v>
      </c>
      <c r="J335" s="151"/>
      <c r="K335" s="162" t="s">
        <v>643</v>
      </c>
      <c r="L335" s="151"/>
      <c r="M335" s="103" t="s">
        <v>330</v>
      </c>
      <c r="N335" s="104" t="s">
        <v>223</v>
      </c>
    </row>
    <row r="336" spans="1:14" ht="25.5">
      <c r="A336" s="149">
        <v>330</v>
      </c>
      <c r="B336" s="106" t="str">
        <f t="shared" si="5"/>
        <v>160113031641141</v>
      </c>
      <c r="C336" s="106" t="str">
        <f>VLOOKUP(D336,'[1]QuyetdinhPCGD'!$B$6:$C$1358,2,0)</f>
        <v>1303164</v>
      </c>
      <c r="D336" s="129" t="s">
        <v>317</v>
      </c>
      <c r="E336" s="152" t="s">
        <v>87</v>
      </c>
      <c r="F336" s="152" t="s">
        <v>5</v>
      </c>
      <c r="G336" s="107" t="s">
        <v>545</v>
      </c>
      <c r="H336" s="152"/>
      <c r="I336" s="159" t="s">
        <v>93</v>
      </c>
      <c r="J336" s="152"/>
      <c r="K336" s="162" t="s">
        <v>644</v>
      </c>
      <c r="L336" s="152"/>
      <c r="M336" s="103" t="s">
        <v>330</v>
      </c>
      <c r="N336" s="104" t="s">
        <v>222</v>
      </c>
    </row>
    <row r="337" spans="1:14" ht="25.5">
      <c r="A337" s="149">
        <v>331</v>
      </c>
      <c r="B337" s="106" t="str">
        <f t="shared" si="5"/>
        <v>160113031641141</v>
      </c>
      <c r="C337" s="106" t="str">
        <f>VLOOKUP(D337,'[1]QuyetdinhPCGD'!$B$6:$C$1358,2,0)</f>
        <v>1303164</v>
      </c>
      <c r="D337" s="129" t="s">
        <v>317</v>
      </c>
      <c r="E337" s="152" t="s">
        <v>87</v>
      </c>
      <c r="F337" s="151" t="s">
        <v>6</v>
      </c>
      <c r="G337" s="107" t="s">
        <v>545</v>
      </c>
      <c r="H337" s="151"/>
      <c r="I337" s="159" t="s">
        <v>93</v>
      </c>
      <c r="J337" s="151"/>
      <c r="K337" s="162" t="s">
        <v>644</v>
      </c>
      <c r="L337" s="151"/>
      <c r="M337" s="103" t="s">
        <v>330</v>
      </c>
      <c r="N337" s="104" t="s">
        <v>222</v>
      </c>
    </row>
    <row r="338" spans="1:14" ht="25.5">
      <c r="A338" s="149">
        <v>332</v>
      </c>
      <c r="B338" s="106" t="str">
        <f t="shared" si="5"/>
        <v>160113031641142</v>
      </c>
      <c r="C338" s="106" t="str">
        <f>VLOOKUP(D338,'[1]QuyetdinhPCGD'!$B$6:$C$1358,2,0)</f>
        <v>1303164</v>
      </c>
      <c r="D338" s="129" t="s">
        <v>317</v>
      </c>
      <c r="E338" s="152" t="s">
        <v>87</v>
      </c>
      <c r="F338" s="152" t="s">
        <v>5</v>
      </c>
      <c r="G338" s="107" t="s">
        <v>475</v>
      </c>
      <c r="H338" s="152"/>
      <c r="I338" s="159" t="s">
        <v>93</v>
      </c>
      <c r="J338" s="152"/>
      <c r="K338" s="162" t="s">
        <v>645</v>
      </c>
      <c r="L338" s="152"/>
      <c r="M338" s="103" t="s">
        <v>325</v>
      </c>
      <c r="N338" s="104" t="s">
        <v>328</v>
      </c>
    </row>
    <row r="339" spans="1:14" ht="25.5">
      <c r="A339" s="149">
        <v>333</v>
      </c>
      <c r="B339" s="106" t="str">
        <f t="shared" si="5"/>
        <v>160113031641142</v>
      </c>
      <c r="C339" s="106" t="str">
        <f>VLOOKUP(D339,'[1]QuyetdinhPCGD'!$B$6:$C$1358,2,0)</f>
        <v>1303164</v>
      </c>
      <c r="D339" s="129" t="s">
        <v>317</v>
      </c>
      <c r="E339" s="152" t="s">
        <v>87</v>
      </c>
      <c r="F339" s="151" t="s">
        <v>6</v>
      </c>
      <c r="G339" s="107" t="s">
        <v>475</v>
      </c>
      <c r="H339" s="151"/>
      <c r="I339" s="159" t="s">
        <v>93</v>
      </c>
      <c r="J339" s="151"/>
      <c r="K339" s="162" t="s">
        <v>645</v>
      </c>
      <c r="L339" s="151"/>
      <c r="M339" s="103" t="s">
        <v>325</v>
      </c>
      <c r="N339" s="104" t="s">
        <v>328</v>
      </c>
    </row>
    <row r="340" spans="1:14" ht="25.5">
      <c r="A340" s="149">
        <v>334</v>
      </c>
      <c r="B340" s="106" t="str">
        <f t="shared" si="5"/>
        <v>160110031071136</v>
      </c>
      <c r="C340" s="106" t="str">
        <f>VLOOKUP(D340,'[1]QuyetdinhPCGD'!$B$6:$C$1358,2,0)</f>
        <v>1003107</v>
      </c>
      <c r="D340" s="129" t="s">
        <v>17</v>
      </c>
      <c r="E340" s="152" t="s">
        <v>268</v>
      </c>
      <c r="F340" s="151" t="s">
        <v>9</v>
      </c>
      <c r="G340" s="106" t="str">
        <f>VLOOKUP(I340,'Phan ca&amp; Ngay BDhoc'!$B$4:$I$101,8,0)</f>
        <v>C3-502</v>
      </c>
      <c r="H340" s="151"/>
      <c r="I340" s="159" t="s">
        <v>93</v>
      </c>
      <c r="J340" s="151"/>
      <c r="K340" s="161" t="s">
        <v>639</v>
      </c>
      <c r="L340" s="151"/>
      <c r="M340" s="104" t="s">
        <v>279</v>
      </c>
      <c r="N340" s="104">
        <v>0</v>
      </c>
    </row>
    <row r="341" spans="1:14" ht="25.5">
      <c r="A341" s="149">
        <v>335</v>
      </c>
      <c r="B341" s="106" t="str">
        <f t="shared" si="5"/>
        <v>160110031101119</v>
      </c>
      <c r="C341" s="106" t="str">
        <f>VLOOKUP(D341,'[1]QuyetdinhPCGD'!$B$6:$C$1358,2,0)</f>
        <v>1003110</v>
      </c>
      <c r="D341" s="129" t="s">
        <v>79</v>
      </c>
      <c r="E341" s="152" t="s">
        <v>270</v>
      </c>
      <c r="F341" s="151" t="s">
        <v>10</v>
      </c>
      <c r="G341" s="108" t="s">
        <v>409</v>
      </c>
      <c r="H341" s="151"/>
      <c r="I341" s="159" t="s">
        <v>93</v>
      </c>
      <c r="J341" s="151"/>
      <c r="K341" s="161" t="s">
        <v>622</v>
      </c>
      <c r="L341" s="151"/>
      <c r="M341" s="105" t="s">
        <v>401</v>
      </c>
      <c r="N341" s="104">
        <v>0</v>
      </c>
    </row>
    <row r="342" spans="1:14" ht="25.5">
      <c r="A342" s="149">
        <v>336</v>
      </c>
      <c r="B342" s="106" t="str">
        <f t="shared" si="5"/>
        <v>160109031111137</v>
      </c>
      <c r="C342" s="106" t="str">
        <f>VLOOKUP(D342,'[1]QuyetdinhPCGD'!$B$6:$C$1358,2,0)</f>
        <v>0903111</v>
      </c>
      <c r="D342" s="129" t="s">
        <v>603</v>
      </c>
      <c r="E342" s="150" t="s">
        <v>87</v>
      </c>
      <c r="F342" s="151" t="s">
        <v>9</v>
      </c>
      <c r="G342" s="106" t="s">
        <v>551</v>
      </c>
      <c r="H342" s="151"/>
      <c r="I342" s="153" t="s">
        <v>566</v>
      </c>
      <c r="J342" s="151"/>
      <c r="K342" s="161" t="s">
        <v>640</v>
      </c>
      <c r="L342" s="151"/>
      <c r="M342" s="104" t="s">
        <v>279</v>
      </c>
      <c r="N342" s="104">
        <v>0</v>
      </c>
    </row>
    <row r="343" spans="1:14" ht="25.5">
      <c r="A343" s="149">
        <v>337</v>
      </c>
      <c r="B343" s="106" t="str">
        <f t="shared" si="5"/>
        <v>160103031381112</v>
      </c>
      <c r="C343" s="106" t="str">
        <f>VLOOKUP(D343,'[1]QuyetdinhPCGD'!$B$6:$C$1358,2,0)</f>
        <v>0303138</v>
      </c>
      <c r="D343" s="129" t="s">
        <v>81</v>
      </c>
      <c r="E343" s="152" t="s">
        <v>271</v>
      </c>
      <c r="F343" s="151" t="s">
        <v>8</v>
      </c>
      <c r="G343" s="106" t="str">
        <f>VLOOKUP(I343,'Phan ca&amp; Ngay BDhoc'!$B$4:$I$101,8,0)</f>
        <v>C3-502</v>
      </c>
      <c r="H343" s="151"/>
      <c r="I343" s="153" t="s">
        <v>566</v>
      </c>
      <c r="J343" s="151"/>
      <c r="K343" s="161" t="s">
        <v>615</v>
      </c>
      <c r="L343" s="151"/>
      <c r="M343" s="104" t="s">
        <v>279</v>
      </c>
      <c r="N343" s="104">
        <v>0</v>
      </c>
    </row>
    <row r="344" spans="1:14" ht="25.5">
      <c r="A344" s="149">
        <v>338</v>
      </c>
      <c r="B344" s="106" t="str">
        <f t="shared" si="5"/>
        <v>160113031641143</v>
      </c>
      <c r="C344" s="106" t="str">
        <f>VLOOKUP(D344,'[1]QuyetdinhPCGD'!$B$6:$C$1358,2,0)</f>
        <v>1303164</v>
      </c>
      <c r="D344" s="129" t="s">
        <v>317</v>
      </c>
      <c r="E344" s="152" t="s">
        <v>140</v>
      </c>
      <c r="F344" s="152" t="s">
        <v>5</v>
      </c>
      <c r="G344" s="107" t="s">
        <v>545</v>
      </c>
      <c r="H344" s="152"/>
      <c r="I344" s="153" t="s">
        <v>566</v>
      </c>
      <c r="J344" s="152"/>
      <c r="K344" s="162" t="s">
        <v>646</v>
      </c>
      <c r="L344" s="152"/>
      <c r="M344" s="103" t="s">
        <v>330</v>
      </c>
      <c r="N344" s="135" t="s">
        <v>567</v>
      </c>
    </row>
    <row r="345" spans="1:14" ht="25.5">
      <c r="A345" s="149">
        <v>339</v>
      </c>
      <c r="B345" s="106" t="str">
        <f t="shared" si="5"/>
        <v>160113031641143</v>
      </c>
      <c r="C345" s="106" t="str">
        <f>VLOOKUP(D345,'[1]QuyetdinhPCGD'!$B$6:$C$1358,2,0)</f>
        <v>1303164</v>
      </c>
      <c r="D345" s="129" t="s">
        <v>317</v>
      </c>
      <c r="E345" s="152" t="s">
        <v>140</v>
      </c>
      <c r="F345" s="151" t="s">
        <v>6</v>
      </c>
      <c r="G345" s="107" t="s">
        <v>545</v>
      </c>
      <c r="H345" s="151"/>
      <c r="I345" s="153" t="s">
        <v>566</v>
      </c>
      <c r="J345" s="151"/>
      <c r="K345" s="162" t="s">
        <v>646</v>
      </c>
      <c r="L345" s="151"/>
      <c r="M345" s="103" t="s">
        <v>330</v>
      </c>
      <c r="N345" s="135" t="s">
        <v>567</v>
      </c>
    </row>
    <row r="346" spans="1:14" ht="25.5">
      <c r="A346" s="149">
        <v>340</v>
      </c>
      <c r="B346" s="106" t="str">
        <f t="shared" si="5"/>
        <v>160113031641144</v>
      </c>
      <c r="C346" s="106" t="str">
        <f>VLOOKUP(D346,'[1]QuyetdinhPCGD'!$B$6:$C$1358,2,0)</f>
        <v>1303164</v>
      </c>
      <c r="D346" s="129" t="s">
        <v>317</v>
      </c>
      <c r="E346" s="152" t="s">
        <v>140</v>
      </c>
      <c r="F346" s="151" t="s">
        <v>6</v>
      </c>
      <c r="G346" s="107" t="s">
        <v>545</v>
      </c>
      <c r="H346" s="151"/>
      <c r="I346" s="153" t="s">
        <v>566</v>
      </c>
      <c r="J346" s="151"/>
      <c r="K346" s="162" t="s">
        <v>647</v>
      </c>
      <c r="L346" s="151"/>
      <c r="M346" s="103" t="s">
        <v>330</v>
      </c>
      <c r="N346" s="135" t="s">
        <v>569</v>
      </c>
    </row>
    <row r="347" spans="1:14" ht="25.5">
      <c r="A347" s="149">
        <v>341</v>
      </c>
      <c r="B347" s="106" t="str">
        <f t="shared" si="5"/>
        <v>160113031641144</v>
      </c>
      <c r="C347" s="106" t="str">
        <f>VLOOKUP(D347,'[1]QuyetdinhPCGD'!$B$6:$C$1358,2,0)</f>
        <v>1303164</v>
      </c>
      <c r="D347" s="129" t="s">
        <v>317</v>
      </c>
      <c r="E347" s="152" t="s">
        <v>86</v>
      </c>
      <c r="F347" s="152" t="s">
        <v>5</v>
      </c>
      <c r="G347" s="107" t="s">
        <v>545</v>
      </c>
      <c r="H347" s="152"/>
      <c r="I347" s="153" t="s">
        <v>566</v>
      </c>
      <c r="J347" s="152"/>
      <c r="K347" s="162" t="s">
        <v>647</v>
      </c>
      <c r="L347" s="152"/>
      <c r="M347" s="103" t="s">
        <v>330</v>
      </c>
      <c r="N347" s="135" t="s">
        <v>569</v>
      </c>
    </row>
    <row r="348" spans="1:14" ht="25.5">
      <c r="A348" s="149">
        <v>342</v>
      </c>
      <c r="B348" s="106" t="str">
        <f t="shared" si="5"/>
        <v>160113031641145</v>
      </c>
      <c r="C348" s="106" t="str">
        <f>VLOOKUP(D348,'[1]QuyetdinhPCGD'!$B$6:$C$1358,2,0)</f>
        <v>1303164</v>
      </c>
      <c r="D348" s="129" t="s">
        <v>317</v>
      </c>
      <c r="E348" s="152" t="s">
        <v>140</v>
      </c>
      <c r="F348" s="152" t="s">
        <v>5</v>
      </c>
      <c r="G348" s="107" t="s">
        <v>474</v>
      </c>
      <c r="H348" s="152"/>
      <c r="I348" s="153" t="s">
        <v>566</v>
      </c>
      <c r="J348" s="152"/>
      <c r="K348" s="162" t="s">
        <v>648</v>
      </c>
      <c r="L348" s="152"/>
      <c r="M348" s="103" t="s">
        <v>411</v>
      </c>
      <c r="N348" s="135" t="s">
        <v>570</v>
      </c>
    </row>
    <row r="349" spans="1:14" ht="25.5">
      <c r="A349" s="149">
        <v>343</v>
      </c>
      <c r="B349" s="106" t="str">
        <f t="shared" si="5"/>
        <v>160113031641145</v>
      </c>
      <c r="C349" s="106" t="str">
        <f>VLOOKUP(D349,'[1]QuyetdinhPCGD'!$B$6:$C$1358,2,0)</f>
        <v>1303164</v>
      </c>
      <c r="D349" s="129" t="s">
        <v>317</v>
      </c>
      <c r="E349" s="152" t="s">
        <v>86</v>
      </c>
      <c r="F349" s="151" t="s">
        <v>6</v>
      </c>
      <c r="G349" s="107" t="s">
        <v>474</v>
      </c>
      <c r="H349" s="151"/>
      <c r="I349" s="153" t="s">
        <v>566</v>
      </c>
      <c r="J349" s="151"/>
      <c r="K349" s="162" t="s">
        <v>648</v>
      </c>
      <c r="L349" s="151"/>
      <c r="M349" s="103" t="s">
        <v>411</v>
      </c>
      <c r="N349" s="135" t="s">
        <v>570</v>
      </c>
    </row>
    <row r="350" spans="1:14" ht="25.5">
      <c r="A350" s="149">
        <v>344</v>
      </c>
      <c r="B350" s="106" t="str">
        <f t="shared" si="5"/>
        <v>160110031071137</v>
      </c>
      <c r="C350" s="106" t="str">
        <f>VLOOKUP(D350,'[1]QuyetdinhPCGD'!$B$6:$C$1358,2,0)</f>
        <v>1003107</v>
      </c>
      <c r="D350" s="129" t="s">
        <v>17</v>
      </c>
      <c r="E350" s="152" t="s">
        <v>271</v>
      </c>
      <c r="F350" s="151" t="s">
        <v>9</v>
      </c>
      <c r="G350" s="106" t="str">
        <f>VLOOKUP(I350,'Phan ca&amp; Ngay BDhoc'!$B$4:$I$101,8,0)</f>
        <v>C3-502</v>
      </c>
      <c r="H350" s="151"/>
      <c r="I350" s="153" t="s">
        <v>566</v>
      </c>
      <c r="J350" s="151"/>
      <c r="K350" s="161" t="s">
        <v>640</v>
      </c>
      <c r="L350" s="151"/>
      <c r="M350" s="104" t="s">
        <v>279</v>
      </c>
      <c r="N350" s="104">
        <v>0</v>
      </c>
    </row>
    <row r="351" spans="1:14" ht="25.5">
      <c r="A351" s="149">
        <v>345</v>
      </c>
      <c r="B351" s="106" t="str">
        <f t="shared" si="5"/>
        <v>160110031101120</v>
      </c>
      <c r="C351" s="106" t="str">
        <f>VLOOKUP(D351,'[1]QuyetdinhPCGD'!$B$6:$C$1358,2,0)</f>
        <v>1003110</v>
      </c>
      <c r="D351" s="129" t="s">
        <v>79</v>
      </c>
      <c r="E351" s="152" t="s">
        <v>274</v>
      </c>
      <c r="F351" s="151" t="s">
        <v>10</v>
      </c>
      <c r="G351" s="108" t="s">
        <v>404</v>
      </c>
      <c r="H351" s="151"/>
      <c r="I351" s="153" t="s">
        <v>566</v>
      </c>
      <c r="J351" s="151"/>
      <c r="K351" s="161" t="s">
        <v>623</v>
      </c>
      <c r="L351" s="151"/>
      <c r="M351" s="105" t="s">
        <v>401</v>
      </c>
      <c r="N351" s="104">
        <v>0</v>
      </c>
    </row>
    <row r="352" spans="1:14" ht="25.5">
      <c r="A352" s="149">
        <v>346</v>
      </c>
      <c r="B352" s="106" t="str">
        <f t="shared" si="5"/>
        <v>160109031111138</v>
      </c>
      <c r="C352" s="106" t="str">
        <f>VLOOKUP(D352,'[1]QuyetdinhPCGD'!$B$6:$C$1358,2,0)</f>
        <v>0903111</v>
      </c>
      <c r="D352" s="129" t="s">
        <v>603</v>
      </c>
      <c r="E352" s="150" t="s">
        <v>139</v>
      </c>
      <c r="F352" s="151" t="s">
        <v>6</v>
      </c>
      <c r="G352" s="106" t="s">
        <v>551</v>
      </c>
      <c r="H352" s="151"/>
      <c r="I352" s="159" t="s">
        <v>285</v>
      </c>
      <c r="J352" s="151"/>
      <c r="K352" s="161" t="s">
        <v>641</v>
      </c>
      <c r="L352" s="151"/>
      <c r="M352" s="104" t="s">
        <v>279</v>
      </c>
      <c r="N352" s="104">
        <v>0</v>
      </c>
    </row>
    <row r="353" spans="1:14" ht="25.5">
      <c r="A353" s="149">
        <v>347</v>
      </c>
      <c r="B353" s="106" t="str">
        <f t="shared" si="5"/>
        <v>160113031641146</v>
      </c>
      <c r="C353" s="106" t="str">
        <f>VLOOKUP(D353,'[1]QuyetdinhPCGD'!$B$6:$C$1358,2,0)</f>
        <v>1303164</v>
      </c>
      <c r="D353" s="129" t="s">
        <v>317</v>
      </c>
      <c r="E353" s="152" t="s">
        <v>140</v>
      </c>
      <c r="F353" s="151" t="s">
        <v>9</v>
      </c>
      <c r="G353" s="107" t="s">
        <v>548</v>
      </c>
      <c r="H353" s="151"/>
      <c r="I353" s="159" t="s">
        <v>285</v>
      </c>
      <c r="J353" s="151"/>
      <c r="K353" s="161" t="s">
        <v>649</v>
      </c>
      <c r="L353" s="151"/>
      <c r="M353" s="103" t="s">
        <v>506</v>
      </c>
      <c r="N353" s="104" t="s">
        <v>514</v>
      </c>
    </row>
    <row r="354" spans="1:14" ht="25.5">
      <c r="A354" s="149">
        <v>348</v>
      </c>
      <c r="B354" s="106" t="str">
        <f t="shared" si="5"/>
        <v>160113031641146</v>
      </c>
      <c r="C354" s="106" t="str">
        <f>VLOOKUP(D354,'[1]QuyetdinhPCGD'!$B$6:$C$1358,2,0)</f>
        <v>1303164</v>
      </c>
      <c r="D354" s="129" t="s">
        <v>317</v>
      </c>
      <c r="E354" s="152" t="s">
        <v>140</v>
      </c>
      <c r="F354" s="151" t="s">
        <v>10</v>
      </c>
      <c r="G354" s="107" t="s">
        <v>548</v>
      </c>
      <c r="H354" s="151"/>
      <c r="I354" s="159" t="s">
        <v>285</v>
      </c>
      <c r="J354" s="151"/>
      <c r="K354" s="161" t="s">
        <v>649</v>
      </c>
      <c r="L354" s="151"/>
      <c r="M354" s="103" t="s">
        <v>506</v>
      </c>
      <c r="N354" s="104" t="s">
        <v>514</v>
      </c>
    </row>
    <row r="355" spans="1:14" ht="25.5">
      <c r="A355" s="149">
        <v>349</v>
      </c>
      <c r="B355" s="106" t="str">
        <f t="shared" si="5"/>
        <v>160113031641147</v>
      </c>
      <c r="C355" s="106" t="str">
        <f>VLOOKUP(D355,'[1]QuyetdinhPCGD'!$B$6:$C$1358,2,0)</f>
        <v>1303164</v>
      </c>
      <c r="D355" s="129" t="s">
        <v>317</v>
      </c>
      <c r="E355" s="152" t="s">
        <v>86</v>
      </c>
      <c r="F355" s="151" t="s">
        <v>9</v>
      </c>
      <c r="G355" s="107" t="s">
        <v>548</v>
      </c>
      <c r="H355" s="151"/>
      <c r="I355" s="159" t="s">
        <v>285</v>
      </c>
      <c r="J355" s="151"/>
      <c r="K355" s="161" t="s">
        <v>650</v>
      </c>
      <c r="L355" s="151"/>
      <c r="M355" s="103" t="s">
        <v>506</v>
      </c>
      <c r="N355" s="104" t="s">
        <v>515</v>
      </c>
    </row>
    <row r="356" spans="1:14" ht="25.5">
      <c r="A356" s="149">
        <v>350</v>
      </c>
      <c r="B356" s="106" t="str">
        <f t="shared" si="5"/>
        <v>160113031641147</v>
      </c>
      <c r="C356" s="106" t="str">
        <f>VLOOKUP(D356,'[1]QuyetdinhPCGD'!$B$6:$C$1358,2,0)</f>
        <v>1303164</v>
      </c>
      <c r="D356" s="129" t="s">
        <v>317</v>
      </c>
      <c r="E356" s="152" t="s">
        <v>86</v>
      </c>
      <c r="F356" s="151" t="s">
        <v>10</v>
      </c>
      <c r="G356" s="107" t="s">
        <v>548</v>
      </c>
      <c r="H356" s="151"/>
      <c r="I356" s="159" t="s">
        <v>285</v>
      </c>
      <c r="J356" s="151"/>
      <c r="K356" s="161" t="s">
        <v>650</v>
      </c>
      <c r="L356" s="151"/>
      <c r="M356" s="103" t="s">
        <v>506</v>
      </c>
      <c r="N356" s="104" t="s">
        <v>515</v>
      </c>
    </row>
    <row r="357" spans="1:14" ht="25.5">
      <c r="A357" s="149">
        <v>351</v>
      </c>
      <c r="B357" s="106" t="str">
        <f t="shared" si="5"/>
        <v>160113031641148</v>
      </c>
      <c r="C357" s="106" t="str">
        <f>VLOOKUP(D357,'[1]QuyetdinhPCGD'!$B$6:$C$1358,2,0)</f>
        <v>1303164</v>
      </c>
      <c r="D357" s="129" t="s">
        <v>317</v>
      </c>
      <c r="E357" s="152" t="s">
        <v>86</v>
      </c>
      <c r="F357" s="151" t="s">
        <v>9</v>
      </c>
      <c r="G357" s="107" t="s">
        <v>547</v>
      </c>
      <c r="H357" s="151"/>
      <c r="I357" s="159" t="s">
        <v>285</v>
      </c>
      <c r="J357" s="151"/>
      <c r="K357" s="161" t="s">
        <v>651</v>
      </c>
      <c r="L357" s="151"/>
      <c r="M357" s="103" t="s">
        <v>507</v>
      </c>
      <c r="N357" s="104" t="s">
        <v>516</v>
      </c>
    </row>
    <row r="358" spans="1:14" ht="25.5">
      <c r="A358" s="149">
        <v>352</v>
      </c>
      <c r="B358" s="106" t="str">
        <f t="shared" si="5"/>
        <v>160113031641148</v>
      </c>
      <c r="C358" s="106" t="str">
        <f>VLOOKUP(D358,'[1]QuyetdinhPCGD'!$B$6:$C$1358,2,0)</f>
        <v>1303164</v>
      </c>
      <c r="D358" s="129" t="s">
        <v>317</v>
      </c>
      <c r="E358" s="152" t="s">
        <v>86</v>
      </c>
      <c r="F358" s="151" t="s">
        <v>10</v>
      </c>
      <c r="G358" s="107" t="s">
        <v>547</v>
      </c>
      <c r="H358" s="151"/>
      <c r="I358" s="159" t="s">
        <v>285</v>
      </c>
      <c r="J358" s="151"/>
      <c r="K358" s="161" t="s">
        <v>651</v>
      </c>
      <c r="L358" s="151"/>
      <c r="M358" s="103" t="s">
        <v>507</v>
      </c>
      <c r="N358" s="104" t="s">
        <v>516</v>
      </c>
    </row>
    <row r="359" spans="1:14" ht="25.5">
      <c r="A359" s="149">
        <v>353</v>
      </c>
      <c r="B359" s="106" t="str">
        <f t="shared" si="5"/>
        <v>160110031071138</v>
      </c>
      <c r="C359" s="106" t="str">
        <f>VLOOKUP(D359,'[1]QuyetdinhPCGD'!$B$6:$C$1358,2,0)</f>
        <v>1003107</v>
      </c>
      <c r="D359" s="129" t="s">
        <v>17</v>
      </c>
      <c r="E359" s="152" t="s">
        <v>271</v>
      </c>
      <c r="F359" s="152" t="s">
        <v>5</v>
      </c>
      <c r="G359" s="106" t="str">
        <f>VLOOKUP(I359,'Phan ca&amp; Ngay BDhoc'!$B$4:$I$101,8,0)</f>
        <v>C2-501</v>
      </c>
      <c r="H359" s="152"/>
      <c r="I359" s="159" t="s">
        <v>285</v>
      </c>
      <c r="J359" s="152"/>
      <c r="K359" s="161" t="s">
        <v>641</v>
      </c>
      <c r="L359" s="152"/>
      <c r="M359" s="104" t="s">
        <v>279</v>
      </c>
      <c r="N359" s="104">
        <v>0</v>
      </c>
    </row>
    <row r="360" spans="1:14" ht="25.5">
      <c r="A360" s="149">
        <v>354</v>
      </c>
      <c r="B360" s="106" t="str">
        <f t="shared" si="5"/>
        <v>160110031101121</v>
      </c>
      <c r="C360" s="106" t="str">
        <f>VLOOKUP(D360,'[1]QuyetdinhPCGD'!$B$6:$C$1358,2,0)</f>
        <v>1003110</v>
      </c>
      <c r="D360" s="129" t="s">
        <v>79</v>
      </c>
      <c r="E360" s="152" t="s">
        <v>85</v>
      </c>
      <c r="F360" s="151" t="s">
        <v>7</v>
      </c>
      <c r="G360" s="106" t="str">
        <f>VLOOKUP(I360,'Phan ca&amp; Ngay BDhoc'!$B$4:$I$101,8,0)</f>
        <v>C2-501</v>
      </c>
      <c r="H360" s="151"/>
      <c r="I360" s="159" t="s">
        <v>285</v>
      </c>
      <c r="J360" s="151"/>
      <c r="K360" s="161" t="s">
        <v>624</v>
      </c>
      <c r="L360" s="151"/>
      <c r="M360" s="104" t="s">
        <v>279</v>
      </c>
      <c r="N360" s="104">
        <v>0</v>
      </c>
    </row>
    <row r="361" spans="1:14" ht="25.5">
      <c r="A361" s="149">
        <v>355</v>
      </c>
      <c r="B361" s="106" t="str">
        <f t="shared" si="5"/>
        <v>160101031761111</v>
      </c>
      <c r="C361" s="106" t="str">
        <f>VLOOKUP(D361,'[1]QuyetdinhPCGD'!$B$6:$C$1358,2,0)</f>
        <v>0103176</v>
      </c>
      <c r="D361" s="129" t="s">
        <v>83</v>
      </c>
      <c r="E361" s="152" t="s">
        <v>271</v>
      </c>
      <c r="F361" s="151" t="s">
        <v>6</v>
      </c>
      <c r="G361" s="106" t="str">
        <f>VLOOKUP(I361,'Phan ca&amp; Ngay BDhoc'!$B$4:$I$101,8,0)</f>
        <v>C2-501</v>
      </c>
      <c r="H361" s="151"/>
      <c r="I361" s="159" t="s">
        <v>285</v>
      </c>
      <c r="J361" s="151"/>
      <c r="K361" s="161" t="s">
        <v>614</v>
      </c>
      <c r="L361" s="151"/>
      <c r="M361" s="104" t="s">
        <v>279</v>
      </c>
      <c r="N361" s="104">
        <v>0</v>
      </c>
    </row>
    <row r="362" spans="1:14" ht="25.5">
      <c r="A362" s="149">
        <v>356</v>
      </c>
      <c r="B362" s="106" t="str">
        <f t="shared" si="5"/>
        <v>160109031111139</v>
      </c>
      <c r="C362" s="106" t="str">
        <f>VLOOKUP(D362,'[1]QuyetdinhPCGD'!$B$6:$C$1358,2,0)</f>
        <v>0903111</v>
      </c>
      <c r="D362" s="129" t="s">
        <v>603</v>
      </c>
      <c r="E362" s="150" t="s">
        <v>140</v>
      </c>
      <c r="F362" s="151" t="s">
        <v>6</v>
      </c>
      <c r="G362" s="106" t="s">
        <v>551</v>
      </c>
      <c r="H362" s="151"/>
      <c r="I362" s="159" t="s">
        <v>286</v>
      </c>
      <c r="J362" s="151"/>
      <c r="K362" s="161" t="s">
        <v>642</v>
      </c>
      <c r="L362" s="151"/>
      <c r="M362" s="104" t="s">
        <v>279</v>
      </c>
      <c r="N362" s="104">
        <v>0</v>
      </c>
    </row>
    <row r="363" spans="1:14" ht="25.5">
      <c r="A363" s="149">
        <v>357</v>
      </c>
      <c r="B363" s="106" t="str">
        <f t="shared" si="5"/>
        <v>160113031641149</v>
      </c>
      <c r="C363" s="106" t="str">
        <f>VLOOKUP(D363,'[1]QuyetdinhPCGD'!$B$6:$C$1358,2,0)</f>
        <v>1303164</v>
      </c>
      <c r="D363" s="129" t="s">
        <v>317</v>
      </c>
      <c r="E363" s="152" t="s">
        <v>139</v>
      </c>
      <c r="F363" s="151" t="s">
        <v>9</v>
      </c>
      <c r="G363" s="107" t="s">
        <v>548</v>
      </c>
      <c r="H363" s="151"/>
      <c r="I363" s="159" t="s">
        <v>286</v>
      </c>
      <c r="J363" s="151"/>
      <c r="K363" s="161" t="s">
        <v>652</v>
      </c>
      <c r="L363" s="151"/>
      <c r="M363" s="103" t="s">
        <v>506</v>
      </c>
      <c r="N363" s="104" t="s">
        <v>517</v>
      </c>
    </row>
    <row r="364" spans="1:14" ht="25.5">
      <c r="A364" s="149">
        <v>358</v>
      </c>
      <c r="B364" s="106" t="str">
        <f t="shared" si="5"/>
        <v>160113031641149</v>
      </c>
      <c r="C364" s="106" t="str">
        <f>VLOOKUP(D364,'[1]QuyetdinhPCGD'!$B$6:$C$1358,2,0)</f>
        <v>1303164</v>
      </c>
      <c r="D364" s="129" t="s">
        <v>317</v>
      </c>
      <c r="E364" s="152" t="s">
        <v>139</v>
      </c>
      <c r="F364" s="151" t="s">
        <v>10</v>
      </c>
      <c r="G364" s="107" t="s">
        <v>548</v>
      </c>
      <c r="H364" s="151"/>
      <c r="I364" s="159" t="s">
        <v>286</v>
      </c>
      <c r="J364" s="151"/>
      <c r="K364" s="161" t="s">
        <v>652</v>
      </c>
      <c r="L364" s="151"/>
      <c r="M364" s="103" t="s">
        <v>506</v>
      </c>
      <c r="N364" s="104" t="s">
        <v>517</v>
      </c>
    </row>
    <row r="365" spans="1:14" ht="25.5">
      <c r="A365" s="149">
        <v>359</v>
      </c>
      <c r="B365" s="106" t="str">
        <f t="shared" si="5"/>
        <v>160113031641150</v>
      </c>
      <c r="C365" s="106" t="str">
        <f>VLOOKUP(D365,'[1]QuyetdinhPCGD'!$B$6:$C$1358,2,0)</f>
        <v>1303164</v>
      </c>
      <c r="D365" s="129" t="s">
        <v>317</v>
      </c>
      <c r="E365" s="152" t="s">
        <v>87</v>
      </c>
      <c r="F365" s="151" t="s">
        <v>9</v>
      </c>
      <c r="G365" s="107" t="s">
        <v>548</v>
      </c>
      <c r="H365" s="151"/>
      <c r="I365" s="159" t="s">
        <v>286</v>
      </c>
      <c r="J365" s="151"/>
      <c r="K365" s="161" t="s">
        <v>653</v>
      </c>
      <c r="L365" s="151"/>
      <c r="M365" s="103" t="s">
        <v>506</v>
      </c>
      <c r="N365" s="104" t="s">
        <v>518</v>
      </c>
    </row>
    <row r="366" spans="1:14" ht="25.5">
      <c r="A366" s="149">
        <v>360</v>
      </c>
      <c r="B366" s="106" t="str">
        <f t="shared" si="5"/>
        <v>160113031641150</v>
      </c>
      <c r="C366" s="106" t="str">
        <f>VLOOKUP(D366,'[1]QuyetdinhPCGD'!$B$6:$C$1358,2,0)</f>
        <v>1303164</v>
      </c>
      <c r="D366" s="129" t="s">
        <v>317</v>
      </c>
      <c r="E366" s="152" t="s">
        <v>87</v>
      </c>
      <c r="F366" s="151" t="s">
        <v>10</v>
      </c>
      <c r="G366" s="107" t="s">
        <v>548</v>
      </c>
      <c r="H366" s="151"/>
      <c r="I366" s="159" t="s">
        <v>286</v>
      </c>
      <c r="J366" s="151"/>
      <c r="K366" s="161" t="s">
        <v>653</v>
      </c>
      <c r="L366" s="151"/>
      <c r="M366" s="103" t="s">
        <v>506</v>
      </c>
      <c r="N366" s="104" t="s">
        <v>518</v>
      </c>
    </row>
    <row r="367" spans="1:14" ht="25.5">
      <c r="A367" s="149">
        <v>361</v>
      </c>
      <c r="B367" s="106" t="str">
        <f t="shared" si="5"/>
        <v>160113031641151</v>
      </c>
      <c r="C367" s="106" t="str">
        <f>VLOOKUP(D367,'[1]QuyetdinhPCGD'!$B$6:$C$1358,2,0)</f>
        <v>1303164</v>
      </c>
      <c r="D367" s="129" t="s">
        <v>317</v>
      </c>
      <c r="E367" s="152" t="s">
        <v>87</v>
      </c>
      <c r="F367" s="151" t="s">
        <v>9</v>
      </c>
      <c r="G367" s="107" t="s">
        <v>547</v>
      </c>
      <c r="H367" s="151"/>
      <c r="I367" s="159" t="s">
        <v>286</v>
      </c>
      <c r="J367" s="151"/>
      <c r="K367" s="161" t="s">
        <v>654</v>
      </c>
      <c r="L367" s="151"/>
      <c r="M367" s="103" t="s">
        <v>507</v>
      </c>
      <c r="N367" s="104" t="s">
        <v>519</v>
      </c>
    </row>
    <row r="368" spans="1:14" ht="25.5">
      <c r="A368" s="149">
        <v>362</v>
      </c>
      <c r="B368" s="106" t="str">
        <f t="shared" si="5"/>
        <v>160113031641151</v>
      </c>
      <c r="C368" s="106" t="str">
        <f>VLOOKUP(D368,'[1]QuyetdinhPCGD'!$B$6:$C$1358,2,0)</f>
        <v>1303164</v>
      </c>
      <c r="D368" s="129" t="s">
        <v>317</v>
      </c>
      <c r="E368" s="152" t="s">
        <v>87</v>
      </c>
      <c r="F368" s="151" t="s">
        <v>10</v>
      </c>
      <c r="G368" s="107" t="s">
        <v>547</v>
      </c>
      <c r="H368" s="151"/>
      <c r="I368" s="159" t="s">
        <v>286</v>
      </c>
      <c r="J368" s="151"/>
      <c r="K368" s="161" t="s">
        <v>654</v>
      </c>
      <c r="L368" s="151"/>
      <c r="M368" s="103" t="s">
        <v>507</v>
      </c>
      <c r="N368" s="104" t="s">
        <v>519</v>
      </c>
    </row>
    <row r="369" spans="1:14" ht="25.5">
      <c r="A369" s="149">
        <v>363</v>
      </c>
      <c r="B369" s="106" t="str">
        <f t="shared" si="5"/>
        <v>160110031071139</v>
      </c>
      <c r="C369" s="106" t="str">
        <f>VLOOKUP(D369,'[1]QuyetdinhPCGD'!$B$6:$C$1358,2,0)</f>
        <v>1003107</v>
      </c>
      <c r="D369" s="129" t="s">
        <v>17</v>
      </c>
      <c r="E369" s="152" t="s">
        <v>268</v>
      </c>
      <c r="F369" s="152" t="s">
        <v>5</v>
      </c>
      <c r="G369" s="106" t="str">
        <f>VLOOKUP(I369,'Phan ca&amp; Ngay BDhoc'!$B$4:$I$101,8,0)</f>
        <v>C2-501</v>
      </c>
      <c r="H369" s="152"/>
      <c r="I369" s="159" t="s">
        <v>286</v>
      </c>
      <c r="J369" s="152"/>
      <c r="K369" s="161" t="s">
        <v>642</v>
      </c>
      <c r="L369" s="152"/>
      <c r="M369" s="104" t="s">
        <v>279</v>
      </c>
      <c r="N369" s="104">
        <v>0</v>
      </c>
    </row>
    <row r="370" spans="1:14" ht="25.5">
      <c r="A370" s="149">
        <v>364</v>
      </c>
      <c r="B370" s="106" t="str">
        <f t="shared" si="5"/>
        <v>160110031101122</v>
      </c>
      <c r="C370" s="106" t="str">
        <f>VLOOKUP(D370,'[1]QuyetdinhPCGD'!$B$6:$C$1358,2,0)</f>
        <v>1003110</v>
      </c>
      <c r="D370" s="129" t="s">
        <v>79</v>
      </c>
      <c r="E370" s="152" t="s">
        <v>270</v>
      </c>
      <c r="F370" s="151" t="s">
        <v>7</v>
      </c>
      <c r="G370" s="106" t="str">
        <f>VLOOKUP(I370,'Phan ca&amp; Ngay BDhoc'!$B$4:$I$101,8,0)</f>
        <v>C2-501</v>
      </c>
      <c r="H370" s="151"/>
      <c r="I370" s="159" t="s">
        <v>286</v>
      </c>
      <c r="J370" s="151"/>
      <c r="K370" s="161" t="s">
        <v>625</v>
      </c>
      <c r="L370" s="151"/>
      <c r="M370" s="104" t="s">
        <v>279</v>
      </c>
      <c r="N370" s="104">
        <v>0</v>
      </c>
    </row>
    <row r="371" spans="1:14" ht="25.5">
      <c r="A371" s="149">
        <v>365</v>
      </c>
      <c r="B371" s="106" t="str">
        <f t="shared" si="5"/>
        <v>160101031761112</v>
      </c>
      <c r="C371" s="106" t="str">
        <f>VLOOKUP(D371,'[1]QuyetdinhPCGD'!$B$6:$C$1358,2,0)</f>
        <v>0103176</v>
      </c>
      <c r="D371" s="129" t="s">
        <v>83</v>
      </c>
      <c r="E371" s="152" t="s">
        <v>268</v>
      </c>
      <c r="F371" s="151" t="s">
        <v>6</v>
      </c>
      <c r="G371" s="106" t="str">
        <f>VLOOKUP(I371,'Phan ca&amp; Ngay BDhoc'!$B$4:$I$101,8,0)</f>
        <v>C2-501</v>
      </c>
      <c r="H371" s="151"/>
      <c r="I371" s="159" t="s">
        <v>286</v>
      </c>
      <c r="J371" s="151"/>
      <c r="K371" s="161" t="s">
        <v>615</v>
      </c>
      <c r="L371" s="151"/>
      <c r="M371" s="104" t="s">
        <v>279</v>
      </c>
      <c r="N371" s="104">
        <v>0</v>
      </c>
    </row>
    <row r="372" spans="1:14" ht="25.5">
      <c r="A372" s="149">
        <v>366</v>
      </c>
      <c r="B372" s="106" t="str">
        <f t="shared" si="5"/>
        <v>160109031111140</v>
      </c>
      <c r="C372" s="106" t="str">
        <f>VLOOKUP(D372,'[1]QuyetdinhPCGD'!$B$6:$C$1358,2,0)</f>
        <v>0903111</v>
      </c>
      <c r="D372" s="129" t="s">
        <v>603</v>
      </c>
      <c r="E372" s="150" t="s">
        <v>87</v>
      </c>
      <c r="F372" s="151" t="s">
        <v>6</v>
      </c>
      <c r="G372" s="106" t="s">
        <v>551</v>
      </c>
      <c r="H372" s="151"/>
      <c r="I372" s="159" t="s">
        <v>287</v>
      </c>
      <c r="J372" s="151"/>
      <c r="K372" s="161" t="s">
        <v>643</v>
      </c>
      <c r="L372" s="151"/>
      <c r="M372" s="104" t="s">
        <v>279</v>
      </c>
      <c r="N372" s="104">
        <v>0</v>
      </c>
    </row>
    <row r="373" spans="1:14" ht="25.5">
      <c r="A373" s="149">
        <v>367</v>
      </c>
      <c r="B373" s="106" t="str">
        <f t="shared" si="5"/>
        <v>160113031641152</v>
      </c>
      <c r="C373" s="106" t="str">
        <f>VLOOKUP(D373,'[1]QuyetdinhPCGD'!$B$6:$C$1358,2,0)</f>
        <v>1303164</v>
      </c>
      <c r="D373" s="129" t="s">
        <v>317</v>
      </c>
      <c r="E373" s="152" t="s">
        <v>140</v>
      </c>
      <c r="F373" s="151" t="s">
        <v>7</v>
      </c>
      <c r="G373" s="107" t="s">
        <v>548</v>
      </c>
      <c r="H373" s="151"/>
      <c r="I373" s="159" t="s">
        <v>287</v>
      </c>
      <c r="J373" s="151"/>
      <c r="K373" s="161" t="s">
        <v>655</v>
      </c>
      <c r="L373" s="151"/>
      <c r="M373" s="103" t="s">
        <v>506</v>
      </c>
      <c r="N373" s="104" t="s">
        <v>520</v>
      </c>
    </row>
    <row r="374" spans="1:14" ht="25.5">
      <c r="A374" s="149">
        <v>368</v>
      </c>
      <c r="B374" s="106" t="str">
        <f t="shared" si="5"/>
        <v>160113031641152</v>
      </c>
      <c r="C374" s="106" t="str">
        <f>VLOOKUP(D374,'[1]QuyetdinhPCGD'!$B$6:$C$1358,2,0)</f>
        <v>1303164</v>
      </c>
      <c r="D374" s="129" t="s">
        <v>317</v>
      </c>
      <c r="E374" s="152" t="s">
        <v>140</v>
      </c>
      <c r="F374" s="151" t="s">
        <v>8</v>
      </c>
      <c r="G374" s="107" t="s">
        <v>548</v>
      </c>
      <c r="H374" s="151"/>
      <c r="I374" s="159" t="s">
        <v>287</v>
      </c>
      <c r="J374" s="151"/>
      <c r="K374" s="161" t="s">
        <v>655</v>
      </c>
      <c r="L374" s="151"/>
      <c r="M374" s="103" t="s">
        <v>506</v>
      </c>
      <c r="N374" s="104" t="s">
        <v>520</v>
      </c>
    </row>
    <row r="375" spans="1:14" ht="25.5">
      <c r="A375" s="149">
        <v>369</v>
      </c>
      <c r="B375" s="106" t="str">
        <f t="shared" si="5"/>
        <v>160113031641153</v>
      </c>
      <c r="C375" s="106" t="str">
        <f>VLOOKUP(D375,'[1]QuyetdinhPCGD'!$B$6:$C$1358,2,0)</f>
        <v>1303164</v>
      </c>
      <c r="D375" s="129" t="s">
        <v>317</v>
      </c>
      <c r="E375" s="152" t="s">
        <v>86</v>
      </c>
      <c r="F375" s="151" t="s">
        <v>7</v>
      </c>
      <c r="G375" s="107" t="s">
        <v>548</v>
      </c>
      <c r="H375" s="151"/>
      <c r="I375" s="159" t="s">
        <v>287</v>
      </c>
      <c r="J375" s="151"/>
      <c r="K375" s="161" t="s">
        <v>656</v>
      </c>
      <c r="L375" s="151"/>
      <c r="M375" s="103" t="s">
        <v>506</v>
      </c>
      <c r="N375" s="104" t="s">
        <v>521</v>
      </c>
    </row>
    <row r="376" spans="1:14" ht="25.5">
      <c r="A376" s="149">
        <v>370</v>
      </c>
      <c r="B376" s="106" t="str">
        <f t="shared" si="5"/>
        <v>160113031641153</v>
      </c>
      <c r="C376" s="106" t="str">
        <f>VLOOKUP(D376,'[1]QuyetdinhPCGD'!$B$6:$C$1358,2,0)</f>
        <v>1303164</v>
      </c>
      <c r="D376" s="129" t="s">
        <v>317</v>
      </c>
      <c r="E376" s="152" t="s">
        <v>86</v>
      </c>
      <c r="F376" s="151" t="s">
        <v>8</v>
      </c>
      <c r="G376" s="107" t="s">
        <v>548</v>
      </c>
      <c r="H376" s="151"/>
      <c r="I376" s="159" t="s">
        <v>287</v>
      </c>
      <c r="J376" s="151"/>
      <c r="K376" s="161" t="s">
        <v>656</v>
      </c>
      <c r="L376" s="151"/>
      <c r="M376" s="103" t="s">
        <v>506</v>
      </c>
      <c r="N376" s="104" t="s">
        <v>521</v>
      </c>
    </row>
    <row r="377" spans="1:14" ht="25.5">
      <c r="A377" s="149">
        <v>371</v>
      </c>
      <c r="B377" s="106" t="str">
        <f t="shared" si="5"/>
        <v>160113031641154</v>
      </c>
      <c r="C377" s="106" t="str">
        <f>VLOOKUP(D377,'[1]QuyetdinhPCGD'!$B$6:$C$1358,2,0)</f>
        <v>1303164</v>
      </c>
      <c r="D377" s="129" t="s">
        <v>317</v>
      </c>
      <c r="E377" s="152" t="s">
        <v>86</v>
      </c>
      <c r="F377" s="151" t="s">
        <v>7</v>
      </c>
      <c r="G377" s="107" t="s">
        <v>547</v>
      </c>
      <c r="H377" s="151"/>
      <c r="I377" s="159" t="s">
        <v>287</v>
      </c>
      <c r="J377" s="151"/>
      <c r="K377" s="161" t="s">
        <v>657</v>
      </c>
      <c r="L377" s="151"/>
      <c r="M377" s="103" t="s">
        <v>507</v>
      </c>
      <c r="N377" s="104" t="s">
        <v>522</v>
      </c>
    </row>
    <row r="378" spans="1:14" ht="25.5">
      <c r="A378" s="149">
        <v>372</v>
      </c>
      <c r="B378" s="106" t="str">
        <f t="shared" si="5"/>
        <v>160113031641154</v>
      </c>
      <c r="C378" s="106" t="str">
        <f>VLOOKUP(D378,'[1]QuyetdinhPCGD'!$B$6:$C$1358,2,0)</f>
        <v>1303164</v>
      </c>
      <c r="D378" s="129" t="s">
        <v>317</v>
      </c>
      <c r="E378" s="152" t="s">
        <v>86</v>
      </c>
      <c r="F378" s="151" t="s">
        <v>8</v>
      </c>
      <c r="G378" s="107" t="s">
        <v>547</v>
      </c>
      <c r="H378" s="151"/>
      <c r="I378" s="159" t="s">
        <v>287</v>
      </c>
      <c r="J378" s="151"/>
      <c r="K378" s="161" t="s">
        <v>657</v>
      </c>
      <c r="L378" s="151"/>
      <c r="M378" s="103" t="s">
        <v>507</v>
      </c>
      <c r="N378" s="104" t="s">
        <v>522</v>
      </c>
    </row>
    <row r="379" spans="1:14" ht="25.5">
      <c r="A379" s="149">
        <v>373</v>
      </c>
      <c r="B379" s="106" t="str">
        <f t="shared" si="5"/>
        <v>160110031071140</v>
      </c>
      <c r="C379" s="106" t="str">
        <f>VLOOKUP(D379,'[1]QuyetdinhPCGD'!$B$6:$C$1358,2,0)</f>
        <v>1003107</v>
      </c>
      <c r="D379" s="129" t="s">
        <v>17</v>
      </c>
      <c r="E379" s="152" t="s">
        <v>271</v>
      </c>
      <c r="F379" s="151" t="s">
        <v>10</v>
      </c>
      <c r="G379" s="106" t="str">
        <f>VLOOKUP(I379,'Phan ca&amp; Ngay BDhoc'!$B$4:$I$101,8,0)</f>
        <v>C1-403</v>
      </c>
      <c r="H379" s="151"/>
      <c r="I379" s="159" t="s">
        <v>287</v>
      </c>
      <c r="J379" s="151"/>
      <c r="K379" s="161" t="s">
        <v>643</v>
      </c>
      <c r="L379" s="151"/>
      <c r="M379" s="104" t="s">
        <v>279</v>
      </c>
      <c r="N379" s="104">
        <v>0</v>
      </c>
    </row>
    <row r="380" spans="1:14" ht="25.5">
      <c r="A380" s="149">
        <v>374</v>
      </c>
      <c r="B380" s="106" t="str">
        <f t="shared" si="5"/>
        <v>160110031101123</v>
      </c>
      <c r="C380" s="106" t="str">
        <f>VLOOKUP(D380,'[1]QuyetdinhPCGD'!$B$6:$C$1358,2,0)</f>
        <v>1003110</v>
      </c>
      <c r="D380" s="129" t="s">
        <v>79</v>
      </c>
      <c r="E380" s="152" t="s">
        <v>274</v>
      </c>
      <c r="F380" s="151" t="s">
        <v>6</v>
      </c>
      <c r="G380" s="106" t="str">
        <f>VLOOKUP(I380,'Phan ca&amp; Ngay BDhoc'!$B$4:$I$101,8,0)</f>
        <v>C1-403</v>
      </c>
      <c r="H380" s="151"/>
      <c r="I380" s="159" t="s">
        <v>287</v>
      </c>
      <c r="J380" s="151"/>
      <c r="K380" s="161" t="s">
        <v>626</v>
      </c>
      <c r="L380" s="151"/>
      <c r="M380" s="104" t="s">
        <v>279</v>
      </c>
      <c r="N380" s="104">
        <v>0</v>
      </c>
    </row>
    <row r="381" spans="1:14" ht="25.5">
      <c r="A381" s="149">
        <v>375</v>
      </c>
      <c r="B381" s="106" t="str">
        <f t="shared" si="5"/>
        <v>160101031761113</v>
      </c>
      <c r="C381" s="106" t="str">
        <f>VLOOKUP(D381,'[1]QuyetdinhPCGD'!$B$6:$C$1358,2,0)</f>
        <v>0103176</v>
      </c>
      <c r="D381" s="129" t="s">
        <v>83</v>
      </c>
      <c r="E381" s="152" t="s">
        <v>271</v>
      </c>
      <c r="F381" s="152" t="s">
        <v>5</v>
      </c>
      <c r="G381" s="106" t="str">
        <f>VLOOKUP(I381,'Phan ca&amp; Ngay BDhoc'!$B$4:$I$101,8,0)</f>
        <v>C1-403</v>
      </c>
      <c r="H381" s="152"/>
      <c r="I381" s="159" t="s">
        <v>287</v>
      </c>
      <c r="J381" s="152"/>
      <c r="K381" s="161" t="s">
        <v>616</v>
      </c>
      <c r="L381" s="152"/>
      <c r="M381" s="104" t="s">
        <v>279</v>
      </c>
      <c r="N381" s="104">
        <v>0</v>
      </c>
    </row>
    <row r="382" spans="1:14" ht="25.5">
      <c r="A382" s="149">
        <v>376</v>
      </c>
      <c r="B382" s="106" t="str">
        <f t="shared" si="5"/>
        <v>160109031111141</v>
      </c>
      <c r="C382" s="106" t="str">
        <f>VLOOKUP(D382,'[1]QuyetdinhPCGD'!$B$6:$C$1358,2,0)</f>
        <v>0903111</v>
      </c>
      <c r="D382" s="129" t="s">
        <v>603</v>
      </c>
      <c r="E382" s="150" t="s">
        <v>140</v>
      </c>
      <c r="F382" s="151" t="s">
        <v>7</v>
      </c>
      <c r="G382" s="106" t="s">
        <v>551</v>
      </c>
      <c r="H382" s="151"/>
      <c r="I382" s="159" t="s">
        <v>23</v>
      </c>
      <c r="J382" s="151"/>
      <c r="K382" s="161" t="s">
        <v>644</v>
      </c>
      <c r="L382" s="151"/>
      <c r="M382" s="104" t="s">
        <v>279</v>
      </c>
      <c r="N382" s="104">
        <v>0</v>
      </c>
    </row>
    <row r="383" spans="1:14" ht="25.5">
      <c r="A383" s="149">
        <v>377</v>
      </c>
      <c r="B383" s="106" t="str">
        <f t="shared" si="5"/>
        <v>160112031061108</v>
      </c>
      <c r="C383" s="106" t="str">
        <f>VLOOKUP(D383,'[1]QuyetdinhPCGD'!$B$6:$C$1358,2,0)</f>
        <v>1203106</v>
      </c>
      <c r="D383" s="129" t="s">
        <v>80</v>
      </c>
      <c r="E383" s="152" t="s">
        <v>270</v>
      </c>
      <c r="F383" s="151" t="s">
        <v>6</v>
      </c>
      <c r="G383" s="106" t="str">
        <f>VLOOKUP(I383,'Phan ca&amp; Ngay BDhoc'!$B$4:$I$101,8,0)</f>
        <v>C1-103</v>
      </c>
      <c r="H383" s="151"/>
      <c r="I383" s="159" t="s">
        <v>23</v>
      </c>
      <c r="J383" s="151"/>
      <c r="K383" s="162" t="s">
        <v>611</v>
      </c>
      <c r="L383" s="151"/>
      <c r="M383" s="104" t="s">
        <v>279</v>
      </c>
      <c r="N383" s="104">
        <v>0</v>
      </c>
    </row>
    <row r="384" spans="1:14" ht="25.5">
      <c r="A384" s="149">
        <v>378</v>
      </c>
      <c r="B384" s="106" t="str">
        <f t="shared" si="5"/>
        <v>160114031321101</v>
      </c>
      <c r="C384" s="106" t="str">
        <f>VLOOKUP(D384,'[1]QuyetdinhPCGD'!$B$6:$C$1358,2,0)</f>
        <v>1403132</v>
      </c>
      <c r="D384" s="129" t="s">
        <v>16</v>
      </c>
      <c r="E384" s="152" t="s">
        <v>87</v>
      </c>
      <c r="F384" s="151" t="s">
        <v>7</v>
      </c>
      <c r="G384" s="106" t="str">
        <f>VLOOKUP(I384,'Phan ca&amp; Ngay BDhoc'!$B$4:$I$101,8,0)</f>
        <v>C1-103</v>
      </c>
      <c r="H384" s="151"/>
      <c r="I384" s="159" t="s">
        <v>23</v>
      </c>
      <c r="J384" s="151"/>
      <c r="K384" s="161" t="s">
        <v>604</v>
      </c>
      <c r="L384" s="151"/>
      <c r="M384" s="104" t="s">
        <v>279</v>
      </c>
      <c r="N384" s="104">
        <v>0</v>
      </c>
    </row>
    <row r="385" spans="1:14" ht="25.5">
      <c r="A385" s="149">
        <v>379</v>
      </c>
      <c r="B385" s="106" t="str">
        <f t="shared" si="5"/>
        <v>160113031581101</v>
      </c>
      <c r="C385" s="106" t="str">
        <f>VLOOKUP(D385,'[1]QuyetdinhPCGD'!$B$6:$C$1358,2,0)</f>
        <v>1303158</v>
      </c>
      <c r="D385" s="129" t="s">
        <v>381</v>
      </c>
      <c r="E385" s="152" t="s">
        <v>139</v>
      </c>
      <c r="F385" s="151" t="s">
        <v>9</v>
      </c>
      <c r="G385" s="107" t="s">
        <v>492</v>
      </c>
      <c r="H385" s="151"/>
      <c r="I385" s="159" t="s">
        <v>23</v>
      </c>
      <c r="J385" s="151"/>
      <c r="K385" s="161" t="s">
        <v>604</v>
      </c>
      <c r="L385" s="151"/>
      <c r="M385" s="103" t="s">
        <v>382</v>
      </c>
      <c r="N385" s="104" t="s">
        <v>275</v>
      </c>
    </row>
    <row r="386" spans="1:14" ht="25.5">
      <c r="A386" s="149">
        <v>380</v>
      </c>
      <c r="B386" s="106" t="str">
        <f t="shared" si="5"/>
        <v>160113031581101</v>
      </c>
      <c r="C386" s="106" t="str">
        <f>VLOOKUP(D386,'[1]QuyetdinhPCGD'!$B$6:$C$1358,2,0)</f>
        <v>1303158</v>
      </c>
      <c r="D386" s="129" t="s">
        <v>381</v>
      </c>
      <c r="E386" s="152" t="s">
        <v>139</v>
      </c>
      <c r="F386" s="151" t="s">
        <v>10</v>
      </c>
      <c r="G386" s="107" t="s">
        <v>492</v>
      </c>
      <c r="H386" s="151"/>
      <c r="I386" s="159" t="s">
        <v>23</v>
      </c>
      <c r="J386" s="151"/>
      <c r="K386" s="161" t="s">
        <v>604</v>
      </c>
      <c r="L386" s="151"/>
      <c r="M386" s="103" t="s">
        <v>382</v>
      </c>
      <c r="N386" s="104" t="s">
        <v>275</v>
      </c>
    </row>
    <row r="387" spans="1:14" ht="25.5">
      <c r="A387" s="149">
        <v>381</v>
      </c>
      <c r="B387" s="106" t="str">
        <f t="shared" si="5"/>
        <v>160113031581102</v>
      </c>
      <c r="C387" s="106" t="str">
        <f>VLOOKUP(D387,'[1]QuyetdinhPCGD'!$B$6:$C$1358,2,0)</f>
        <v>1303158</v>
      </c>
      <c r="D387" s="129" t="s">
        <v>381</v>
      </c>
      <c r="E387" s="152" t="s">
        <v>87</v>
      </c>
      <c r="F387" s="151" t="s">
        <v>9</v>
      </c>
      <c r="G387" s="107" t="s">
        <v>492</v>
      </c>
      <c r="H387" s="151"/>
      <c r="I387" s="159" t="s">
        <v>23</v>
      </c>
      <c r="J387" s="151"/>
      <c r="K387" s="161" t="s">
        <v>605</v>
      </c>
      <c r="L387" s="151"/>
      <c r="M387" s="103" t="s">
        <v>382</v>
      </c>
      <c r="N387" s="104" t="s">
        <v>276</v>
      </c>
    </row>
    <row r="388" spans="1:14" ht="25.5">
      <c r="A388" s="149">
        <v>382</v>
      </c>
      <c r="B388" s="106" t="str">
        <f t="shared" si="5"/>
        <v>160113031581102</v>
      </c>
      <c r="C388" s="106" t="str">
        <f>VLOOKUP(D388,'[1]QuyetdinhPCGD'!$B$6:$C$1358,2,0)</f>
        <v>1303158</v>
      </c>
      <c r="D388" s="129" t="s">
        <v>381</v>
      </c>
      <c r="E388" s="152" t="s">
        <v>87</v>
      </c>
      <c r="F388" s="151" t="s">
        <v>10</v>
      </c>
      <c r="G388" s="107" t="s">
        <v>492</v>
      </c>
      <c r="H388" s="151"/>
      <c r="I388" s="159" t="s">
        <v>23</v>
      </c>
      <c r="J388" s="151"/>
      <c r="K388" s="161" t="s">
        <v>605</v>
      </c>
      <c r="L388" s="151"/>
      <c r="M388" s="103" t="s">
        <v>382</v>
      </c>
      <c r="N388" s="104" t="s">
        <v>276</v>
      </c>
    </row>
    <row r="389" spans="1:14" ht="25.5">
      <c r="A389" s="149">
        <v>383</v>
      </c>
      <c r="B389" s="106" t="str">
        <f t="shared" si="5"/>
        <v>160113031581103</v>
      </c>
      <c r="C389" s="106" t="str">
        <f>VLOOKUP(D389,'[1]QuyetdinhPCGD'!$B$6:$C$1358,2,0)</f>
        <v>1303158</v>
      </c>
      <c r="D389" s="129" t="s">
        <v>381</v>
      </c>
      <c r="E389" s="152" t="s">
        <v>139</v>
      </c>
      <c r="F389" s="151" t="s">
        <v>9</v>
      </c>
      <c r="G389" s="107" t="s">
        <v>491</v>
      </c>
      <c r="H389" s="151"/>
      <c r="I389" s="159" t="s">
        <v>23</v>
      </c>
      <c r="J389" s="151"/>
      <c r="K389" s="161" t="s">
        <v>606</v>
      </c>
      <c r="L389" s="151"/>
      <c r="M389" s="103" t="s">
        <v>383</v>
      </c>
      <c r="N389" s="104" t="s">
        <v>397</v>
      </c>
    </row>
    <row r="390" spans="1:14" ht="25.5">
      <c r="A390" s="149">
        <v>384</v>
      </c>
      <c r="B390" s="106" t="str">
        <f t="shared" si="5"/>
        <v>160113031581103</v>
      </c>
      <c r="C390" s="106" t="str">
        <f>VLOOKUP(D390,'[1]QuyetdinhPCGD'!$B$6:$C$1358,2,0)</f>
        <v>1303158</v>
      </c>
      <c r="D390" s="129" t="s">
        <v>381</v>
      </c>
      <c r="E390" s="152" t="s">
        <v>139</v>
      </c>
      <c r="F390" s="151" t="s">
        <v>10</v>
      </c>
      <c r="G390" s="107" t="s">
        <v>491</v>
      </c>
      <c r="H390" s="151"/>
      <c r="I390" s="159" t="s">
        <v>23</v>
      </c>
      <c r="J390" s="151"/>
      <c r="K390" s="161" t="s">
        <v>606</v>
      </c>
      <c r="L390" s="151"/>
      <c r="M390" s="103" t="s">
        <v>383</v>
      </c>
      <c r="N390" s="104" t="s">
        <v>397</v>
      </c>
    </row>
    <row r="391" spans="1:14" ht="25.5">
      <c r="A391" s="149">
        <v>385</v>
      </c>
      <c r="B391" s="106" t="str">
        <f aca="true" t="shared" si="6" ref="B391:B454">CONCATENATE("1601",C391,"11",K391)</f>
        <v>160110031071141</v>
      </c>
      <c r="C391" s="106" t="str">
        <f>VLOOKUP(D391,'[1]QuyetdinhPCGD'!$B$6:$C$1358,2,0)</f>
        <v>1003107</v>
      </c>
      <c r="D391" s="129" t="s">
        <v>17</v>
      </c>
      <c r="E391" s="152" t="s">
        <v>268</v>
      </c>
      <c r="F391" s="151" t="s">
        <v>8</v>
      </c>
      <c r="G391" s="106" t="str">
        <f>VLOOKUP(I391,'Phan ca&amp; Ngay BDhoc'!$B$4:$I$101,8,0)</f>
        <v>C1-103</v>
      </c>
      <c r="H391" s="151"/>
      <c r="I391" s="159" t="s">
        <v>23</v>
      </c>
      <c r="J391" s="151"/>
      <c r="K391" s="161" t="s">
        <v>644</v>
      </c>
      <c r="L391" s="151"/>
      <c r="M391" s="104" t="s">
        <v>279</v>
      </c>
      <c r="N391" s="104">
        <v>0</v>
      </c>
    </row>
    <row r="392" spans="1:14" ht="25.5">
      <c r="A392" s="149">
        <v>386</v>
      </c>
      <c r="B392" s="106" t="str">
        <f t="shared" si="6"/>
        <v>160109031111142</v>
      </c>
      <c r="C392" s="106" t="str">
        <f>VLOOKUP(D392,'[1]QuyetdinhPCGD'!$B$6:$C$1358,2,0)</f>
        <v>0903111</v>
      </c>
      <c r="D392" s="129" t="s">
        <v>603</v>
      </c>
      <c r="E392" s="150" t="s">
        <v>139</v>
      </c>
      <c r="F392" s="151" t="s">
        <v>7</v>
      </c>
      <c r="G392" s="106" t="s">
        <v>551</v>
      </c>
      <c r="H392" s="151"/>
      <c r="I392" s="159" t="s">
        <v>30</v>
      </c>
      <c r="J392" s="151"/>
      <c r="K392" s="161" t="s">
        <v>645</v>
      </c>
      <c r="L392" s="151"/>
      <c r="M392" s="104" t="s">
        <v>279</v>
      </c>
      <c r="N392" s="104">
        <v>0</v>
      </c>
    </row>
    <row r="393" spans="1:14" ht="25.5">
      <c r="A393" s="149">
        <v>387</v>
      </c>
      <c r="B393" s="106" t="str">
        <f t="shared" si="6"/>
        <v>160112031061109</v>
      </c>
      <c r="C393" s="106" t="str">
        <f>VLOOKUP(D393,'[1]QuyetdinhPCGD'!$B$6:$C$1358,2,0)</f>
        <v>1203106</v>
      </c>
      <c r="D393" s="129" t="s">
        <v>80</v>
      </c>
      <c r="E393" s="152" t="s">
        <v>274</v>
      </c>
      <c r="F393" s="151" t="s">
        <v>6</v>
      </c>
      <c r="G393" s="106" t="str">
        <f>VLOOKUP(I393,'Phan ca&amp; Ngay BDhoc'!$B$4:$I$101,8,0)</f>
        <v>C1-103</v>
      </c>
      <c r="H393" s="151"/>
      <c r="I393" s="159" t="s">
        <v>30</v>
      </c>
      <c r="J393" s="151"/>
      <c r="K393" s="162" t="s">
        <v>612</v>
      </c>
      <c r="L393" s="151"/>
      <c r="M393" s="104" t="s">
        <v>279</v>
      </c>
      <c r="N393" s="104">
        <v>0</v>
      </c>
    </row>
    <row r="394" spans="1:14" ht="25.5">
      <c r="A394" s="149">
        <v>388</v>
      </c>
      <c r="B394" s="106" t="str">
        <f t="shared" si="6"/>
        <v>160114031321102</v>
      </c>
      <c r="C394" s="106" t="str">
        <f>VLOOKUP(D394,'[1]QuyetdinhPCGD'!$B$6:$C$1358,2,0)</f>
        <v>1403132</v>
      </c>
      <c r="D394" s="129" t="s">
        <v>16</v>
      </c>
      <c r="E394" s="152" t="s">
        <v>273</v>
      </c>
      <c r="F394" s="151" t="s">
        <v>7</v>
      </c>
      <c r="G394" s="106" t="str">
        <f>VLOOKUP(I394,'Phan ca&amp; Ngay BDhoc'!$B$4:$I$101,8,0)</f>
        <v>C1-103</v>
      </c>
      <c r="H394" s="151"/>
      <c r="I394" s="159" t="s">
        <v>30</v>
      </c>
      <c r="J394" s="151"/>
      <c r="K394" s="161" t="s">
        <v>605</v>
      </c>
      <c r="L394" s="151"/>
      <c r="M394" s="104" t="s">
        <v>279</v>
      </c>
      <c r="N394" s="104">
        <v>0</v>
      </c>
    </row>
    <row r="395" spans="1:14" ht="25.5">
      <c r="A395" s="149">
        <v>389</v>
      </c>
      <c r="B395" s="106" t="str">
        <f t="shared" si="6"/>
        <v>160113031581104</v>
      </c>
      <c r="C395" s="106" t="str">
        <f>VLOOKUP(D395,'[1]QuyetdinhPCGD'!$B$6:$C$1358,2,0)</f>
        <v>1303158</v>
      </c>
      <c r="D395" s="129" t="s">
        <v>381</v>
      </c>
      <c r="E395" s="152" t="s">
        <v>140</v>
      </c>
      <c r="F395" s="151" t="s">
        <v>9</v>
      </c>
      <c r="G395" s="107" t="s">
        <v>492</v>
      </c>
      <c r="H395" s="151"/>
      <c r="I395" s="159" t="s">
        <v>30</v>
      </c>
      <c r="J395" s="151"/>
      <c r="K395" s="161" t="s">
        <v>607</v>
      </c>
      <c r="L395" s="151"/>
      <c r="M395" s="103" t="s">
        <v>382</v>
      </c>
      <c r="N395" s="104" t="s">
        <v>277</v>
      </c>
    </row>
    <row r="396" spans="1:14" ht="25.5">
      <c r="A396" s="149">
        <v>390</v>
      </c>
      <c r="B396" s="106" t="str">
        <f t="shared" si="6"/>
        <v>160113031581104</v>
      </c>
      <c r="C396" s="106" t="str">
        <f>VLOOKUP(D396,'[1]QuyetdinhPCGD'!$B$6:$C$1358,2,0)</f>
        <v>1303158</v>
      </c>
      <c r="D396" s="129" t="s">
        <v>381</v>
      </c>
      <c r="E396" s="152" t="s">
        <v>140</v>
      </c>
      <c r="F396" s="151" t="s">
        <v>10</v>
      </c>
      <c r="G396" s="107" t="s">
        <v>492</v>
      </c>
      <c r="H396" s="151"/>
      <c r="I396" s="159" t="s">
        <v>30</v>
      </c>
      <c r="J396" s="151"/>
      <c r="K396" s="161" t="s">
        <v>607</v>
      </c>
      <c r="L396" s="151"/>
      <c r="M396" s="103" t="s">
        <v>382</v>
      </c>
      <c r="N396" s="104" t="s">
        <v>277</v>
      </c>
    </row>
    <row r="397" spans="1:14" ht="25.5">
      <c r="A397" s="149">
        <v>391</v>
      </c>
      <c r="B397" s="106" t="str">
        <f t="shared" si="6"/>
        <v>160113031581105</v>
      </c>
      <c r="C397" s="106" t="str">
        <f>VLOOKUP(D397,'[1]QuyetdinhPCGD'!$B$6:$C$1358,2,0)</f>
        <v>1303158</v>
      </c>
      <c r="D397" s="129" t="s">
        <v>381</v>
      </c>
      <c r="E397" s="152" t="s">
        <v>86</v>
      </c>
      <c r="F397" s="151" t="s">
        <v>9</v>
      </c>
      <c r="G397" s="107" t="s">
        <v>492</v>
      </c>
      <c r="H397" s="151"/>
      <c r="I397" s="159" t="s">
        <v>30</v>
      </c>
      <c r="J397" s="151"/>
      <c r="K397" s="161" t="s">
        <v>608</v>
      </c>
      <c r="L397" s="151"/>
      <c r="M397" s="103" t="s">
        <v>382</v>
      </c>
      <c r="N397" s="104" t="s">
        <v>278</v>
      </c>
    </row>
    <row r="398" spans="1:14" ht="25.5">
      <c r="A398" s="149">
        <v>392</v>
      </c>
      <c r="B398" s="106" t="str">
        <f t="shared" si="6"/>
        <v>160113031581105</v>
      </c>
      <c r="C398" s="106" t="str">
        <f>VLOOKUP(D398,'[1]QuyetdinhPCGD'!$B$6:$C$1358,2,0)</f>
        <v>1303158</v>
      </c>
      <c r="D398" s="129" t="s">
        <v>381</v>
      </c>
      <c r="E398" s="152" t="s">
        <v>86</v>
      </c>
      <c r="F398" s="151" t="s">
        <v>10</v>
      </c>
      <c r="G398" s="107" t="s">
        <v>492</v>
      </c>
      <c r="H398" s="151"/>
      <c r="I398" s="159" t="s">
        <v>30</v>
      </c>
      <c r="J398" s="151"/>
      <c r="K398" s="161" t="s">
        <v>608</v>
      </c>
      <c r="L398" s="151"/>
      <c r="M398" s="103" t="s">
        <v>382</v>
      </c>
      <c r="N398" s="104" t="s">
        <v>278</v>
      </c>
    </row>
    <row r="399" spans="1:14" ht="25.5">
      <c r="A399" s="149">
        <v>393</v>
      </c>
      <c r="B399" s="106" t="str">
        <f t="shared" si="6"/>
        <v>160113031581106</v>
      </c>
      <c r="C399" s="106" t="str">
        <f>VLOOKUP(D399,'[1]QuyetdinhPCGD'!$B$6:$C$1358,2,0)</f>
        <v>1303158</v>
      </c>
      <c r="D399" s="129" t="s">
        <v>381</v>
      </c>
      <c r="E399" s="152" t="s">
        <v>140</v>
      </c>
      <c r="F399" s="151" t="s">
        <v>9</v>
      </c>
      <c r="G399" s="107" t="s">
        <v>491</v>
      </c>
      <c r="H399" s="151"/>
      <c r="I399" s="159" t="s">
        <v>30</v>
      </c>
      <c r="J399" s="151"/>
      <c r="K399" s="161" t="s">
        <v>609</v>
      </c>
      <c r="L399" s="151"/>
      <c r="M399" s="103" t="s">
        <v>383</v>
      </c>
      <c r="N399" s="104" t="s">
        <v>398</v>
      </c>
    </row>
    <row r="400" spans="1:14" ht="25.5">
      <c r="A400" s="149">
        <v>394</v>
      </c>
      <c r="B400" s="106" t="str">
        <f t="shared" si="6"/>
        <v>160113031581106</v>
      </c>
      <c r="C400" s="106" t="str">
        <f>VLOOKUP(D400,'[1]QuyetdinhPCGD'!$B$6:$C$1358,2,0)</f>
        <v>1303158</v>
      </c>
      <c r="D400" s="129" t="s">
        <v>381</v>
      </c>
      <c r="E400" s="152" t="s">
        <v>140</v>
      </c>
      <c r="F400" s="151" t="s">
        <v>10</v>
      </c>
      <c r="G400" s="107" t="s">
        <v>491</v>
      </c>
      <c r="H400" s="151"/>
      <c r="I400" s="159" t="s">
        <v>30</v>
      </c>
      <c r="J400" s="151"/>
      <c r="K400" s="161" t="s">
        <v>609</v>
      </c>
      <c r="L400" s="151"/>
      <c r="M400" s="103" t="s">
        <v>383</v>
      </c>
      <c r="N400" s="104" t="s">
        <v>398</v>
      </c>
    </row>
    <row r="401" spans="1:14" ht="25.5">
      <c r="A401" s="149">
        <v>395</v>
      </c>
      <c r="B401" s="106" t="str">
        <f t="shared" si="6"/>
        <v>160110031071142</v>
      </c>
      <c r="C401" s="106" t="str">
        <f>VLOOKUP(D401,'[1]QuyetdinhPCGD'!$B$6:$C$1358,2,0)</f>
        <v>1003107</v>
      </c>
      <c r="D401" s="129" t="s">
        <v>17</v>
      </c>
      <c r="E401" s="152" t="s">
        <v>271</v>
      </c>
      <c r="F401" s="151" t="s">
        <v>8</v>
      </c>
      <c r="G401" s="106" t="str">
        <f>VLOOKUP(I401,'Phan ca&amp; Ngay BDhoc'!$B$4:$I$101,8,0)</f>
        <v>C1-103</v>
      </c>
      <c r="H401" s="151"/>
      <c r="I401" s="159" t="s">
        <v>30</v>
      </c>
      <c r="J401" s="151"/>
      <c r="K401" s="161" t="s">
        <v>645</v>
      </c>
      <c r="L401" s="151"/>
      <c r="M401" s="104" t="s">
        <v>279</v>
      </c>
      <c r="N401" s="104">
        <v>0</v>
      </c>
    </row>
    <row r="402" spans="1:14" ht="25.5">
      <c r="A402" s="149">
        <v>396</v>
      </c>
      <c r="B402" s="106" t="str">
        <f t="shared" si="6"/>
        <v>160109031111143</v>
      </c>
      <c r="C402" s="106" t="str">
        <f>VLOOKUP(D402,'[1]QuyetdinhPCGD'!$B$6:$C$1358,2,0)</f>
        <v>0903111</v>
      </c>
      <c r="D402" s="129" t="s">
        <v>603</v>
      </c>
      <c r="E402" s="150" t="s">
        <v>87</v>
      </c>
      <c r="F402" s="151" t="s">
        <v>10</v>
      </c>
      <c r="G402" s="106" t="s">
        <v>551</v>
      </c>
      <c r="H402" s="151"/>
      <c r="I402" s="159" t="s">
        <v>21</v>
      </c>
      <c r="J402" s="151"/>
      <c r="K402" s="161" t="s">
        <v>646</v>
      </c>
      <c r="L402" s="151"/>
      <c r="M402" s="104" t="s">
        <v>279</v>
      </c>
      <c r="N402" s="104">
        <v>0</v>
      </c>
    </row>
    <row r="403" spans="1:14" ht="25.5">
      <c r="A403" s="149">
        <v>397</v>
      </c>
      <c r="B403" s="106" t="str">
        <f t="shared" si="6"/>
        <v>160105031431104</v>
      </c>
      <c r="C403" s="106" t="str">
        <f>VLOOKUP(D403,'[1]QuyetdinhPCGD'!$B$6:$C$1358,2,0)</f>
        <v>0503143</v>
      </c>
      <c r="D403" s="129" t="s">
        <v>15</v>
      </c>
      <c r="E403" s="152" t="s">
        <v>271</v>
      </c>
      <c r="F403" s="151" t="s">
        <v>6</v>
      </c>
      <c r="G403" s="106" t="str">
        <f>VLOOKUP(I403,'Phan ca&amp; Ngay BDhoc'!$B$4:$I$101,8,0)</f>
        <v>C1-402</v>
      </c>
      <c r="H403" s="151"/>
      <c r="I403" s="159" t="s">
        <v>21</v>
      </c>
      <c r="J403" s="151"/>
      <c r="K403" s="161" t="s">
        <v>607</v>
      </c>
      <c r="L403" s="151"/>
      <c r="M403" s="104" t="s">
        <v>279</v>
      </c>
      <c r="N403" s="104">
        <v>0</v>
      </c>
    </row>
    <row r="404" spans="1:14" ht="25.5">
      <c r="A404" s="149">
        <v>398</v>
      </c>
      <c r="B404" s="106" t="str">
        <f t="shared" si="6"/>
        <v>160112031061110</v>
      </c>
      <c r="C404" s="106" t="str">
        <f>VLOOKUP(D404,'[1]QuyetdinhPCGD'!$B$6:$C$1358,2,0)</f>
        <v>1203106</v>
      </c>
      <c r="D404" s="129" t="s">
        <v>80</v>
      </c>
      <c r="E404" s="152" t="s">
        <v>274</v>
      </c>
      <c r="F404" s="152" t="s">
        <v>5</v>
      </c>
      <c r="G404" s="106" t="str">
        <f>VLOOKUP(I404,'Phan ca&amp; Ngay BDhoc'!$B$4:$I$101,8,0)</f>
        <v>C1-402</v>
      </c>
      <c r="H404" s="152"/>
      <c r="I404" s="159" t="s">
        <v>21</v>
      </c>
      <c r="J404" s="152"/>
      <c r="K404" s="162" t="s">
        <v>613</v>
      </c>
      <c r="L404" s="152"/>
      <c r="M404" s="104" t="s">
        <v>279</v>
      </c>
      <c r="N404" s="104">
        <v>0</v>
      </c>
    </row>
    <row r="405" spans="1:14" ht="25.5">
      <c r="A405" s="149">
        <v>399</v>
      </c>
      <c r="B405" s="106" t="str">
        <f t="shared" si="6"/>
        <v>160113031271139</v>
      </c>
      <c r="C405" s="106" t="str">
        <f>VLOOKUP(D405,'[1]QuyetdinhPCGD'!$B$6:$C$1358,2,0)</f>
        <v>1303127</v>
      </c>
      <c r="D405" s="129" t="s">
        <v>88</v>
      </c>
      <c r="E405" s="152" t="s">
        <v>140</v>
      </c>
      <c r="F405" s="151" t="s">
        <v>8</v>
      </c>
      <c r="G405" s="106" t="str">
        <f>VLOOKUP(I405,'Phan ca&amp; Ngay BDhoc'!$B$4:$I$101,8,0)</f>
        <v>C1-402</v>
      </c>
      <c r="H405" s="151"/>
      <c r="I405" s="159" t="s">
        <v>21</v>
      </c>
      <c r="J405" s="151"/>
      <c r="K405" s="161" t="s">
        <v>642</v>
      </c>
      <c r="L405" s="151"/>
      <c r="M405" s="104" t="s">
        <v>279</v>
      </c>
      <c r="N405" s="104" t="s">
        <v>232</v>
      </c>
    </row>
    <row r="406" spans="1:14" ht="25.5">
      <c r="A406" s="149">
        <v>400</v>
      </c>
      <c r="B406" s="106" t="str">
        <f t="shared" si="6"/>
        <v>160113031271139</v>
      </c>
      <c r="C406" s="106" t="str">
        <f>VLOOKUP(D406,'[1]QuyetdinhPCGD'!$B$6:$C$1358,2,0)</f>
        <v>1303127</v>
      </c>
      <c r="D406" s="129" t="s">
        <v>88</v>
      </c>
      <c r="E406" s="152" t="s">
        <v>271</v>
      </c>
      <c r="F406" s="151" t="s">
        <v>7</v>
      </c>
      <c r="G406" s="106" t="str">
        <f>VLOOKUP(I406,'Phan ca&amp; Ngay BDhoc'!$B$4:$I$101,8,0)</f>
        <v>C1-402</v>
      </c>
      <c r="H406" s="151"/>
      <c r="I406" s="159" t="s">
        <v>21</v>
      </c>
      <c r="J406" s="151"/>
      <c r="K406" s="161" t="s">
        <v>642</v>
      </c>
      <c r="L406" s="151"/>
      <c r="M406" s="104" t="s">
        <v>279</v>
      </c>
      <c r="N406" s="104" t="s">
        <v>232</v>
      </c>
    </row>
    <row r="407" spans="1:14" ht="25.5">
      <c r="A407" s="149">
        <v>401</v>
      </c>
      <c r="B407" s="106" t="str">
        <f t="shared" si="6"/>
        <v>160113031271140</v>
      </c>
      <c r="C407" s="106" t="str">
        <f>VLOOKUP(D407,'[1]QuyetdinhPCGD'!$B$6:$C$1358,2,0)</f>
        <v>1303127</v>
      </c>
      <c r="D407" s="129" t="s">
        <v>88</v>
      </c>
      <c r="E407" s="152" t="s">
        <v>86</v>
      </c>
      <c r="F407" s="151" t="s">
        <v>8</v>
      </c>
      <c r="G407" s="106" t="str">
        <f>VLOOKUP(I407,'Phan ca&amp; Ngay BDhoc'!$B$4:$I$101,8,0)</f>
        <v>C1-402</v>
      </c>
      <c r="H407" s="151"/>
      <c r="I407" s="159" t="s">
        <v>21</v>
      </c>
      <c r="J407" s="151"/>
      <c r="K407" s="161" t="s">
        <v>643</v>
      </c>
      <c r="L407" s="151"/>
      <c r="M407" s="104" t="s">
        <v>279</v>
      </c>
      <c r="N407" s="104" t="s">
        <v>233</v>
      </c>
    </row>
    <row r="408" spans="1:14" ht="25.5">
      <c r="A408" s="149">
        <v>402</v>
      </c>
      <c r="B408" s="106" t="str">
        <f t="shared" si="6"/>
        <v>160113031271140</v>
      </c>
      <c r="C408" s="106" t="str">
        <f>VLOOKUP(D408,'[1]QuyetdinhPCGD'!$B$6:$C$1358,2,0)</f>
        <v>1303127</v>
      </c>
      <c r="D408" s="129" t="s">
        <v>88</v>
      </c>
      <c r="E408" s="152" t="s">
        <v>271</v>
      </c>
      <c r="F408" s="151" t="s">
        <v>9</v>
      </c>
      <c r="G408" s="106" t="str">
        <f>VLOOKUP(I408,'Phan ca&amp; Ngay BDhoc'!$B$4:$I$101,8,0)</f>
        <v>C1-402</v>
      </c>
      <c r="H408" s="151"/>
      <c r="I408" s="159" t="s">
        <v>21</v>
      </c>
      <c r="J408" s="151"/>
      <c r="K408" s="161" t="s">
        <v>643</v>
      </c>
      <c r="L408" s="151"/>
      <c r="M408" s="104" t="s">
        <v>279</v>
      </c>
      <c r="N408" s="104" t="s">
        <v>233</v>
      </c>
    </row>
    <row r="409" spans="1:14" ht="25.5">
      <c r="A409" s="149">
        <v>403</v>
      </c>
      <c r="B409" s="106" t="str">
        <f t="shared" si="6"/>
        <v>160110031071143</v>
      </c>
      <c r="C409" s="106" t="str">
        <f>VLOOKUP(D409,'[1]QuyetdinhPCGD'!$B$6:$C$1358,2,0)</f>
        <v>1003107</v>
      </c>
      <c r="D409" s="129" t="s">
        <v>17</v>
      </c>
      <c r="E409" s="152" t="s">
        <v>271</v>
      </c>
      <c r="F409" s="151" t="s">
        <v>10</v>
      </c>
      <c r="G409" s="106" t="str">
        <f>VLOOKUP(I409,'Phan ca&amp; Ngay BDhoc'!$B$4:$I$101,8,0)</f>
        <v>C1-402</v>
      </c>
      <c r="H409" s="151"/>
      <c r="I409" s="159" t="s">
        <v>21</v>
      </c>
      <c r="J409" s="151"/>
      <c r="K409" s="161" t="s">
        <v>646</v>
      </c>
      <c r="L409" s="151"/>
      <c r="M409" s="104" t="s">
        <v>279</v>
      </c>
      <c r="N409" s="104">
        <v>0</v>
      </c>
    </row>
    <row r="410" spans="1:14" ht="25.5">
      <c r="A410" s="149">
        <v>404</v>
      </c>
      <c r="B410" s="106" t="str">
        <f t="shared" si="6"/>
        <v>160109031111144</v>
      </c>
      <c r="C410" s="106" t="str">
        <f>VLOOKUP(D410,'[1]QuyetdinhPCGD'!$B$6:$C$1358,2,0)</f>
        <v>0903111</v>
      </c>
      <c r="D410" s="129" t="s">
        <v>603</v>
      </c>
      <c r="E410" s="150" t="s">
        <v>86</v>
      </c>
      <c r="F410" s="151" t="s">
        <v>10</v>
      </c>
      <c r="G410" s="106" t="s">
        <v>551</v>
      </c>
      <c r="H410" s="151"/>
      <c r="I410" s="159" t="s">
        <v>73</v>
      </c>
      <c r="J410" s="151"/>
      <c r="K410" s="161" t="s">
        <v>647</v>
      </c>
      <c r="L410" s="151"/>
      <c r="M410" s="104" t="s">
        <v>279</v>
      </c>
      <c r="N410" s="104">
        <v>0</v>
      </c>
    </row>
    <row r="411" spans="1:14" ht="25.5">
      <c r="A411" s="149">
        <v>405</v>
      </c>
      <c r="B411" s="106" t="str">
        <f t="shared" si="6"/>
        <v>160105031431105</v>
      </c>
      <c r="C411" s="106" t="str">
        <f>VLOOKUP(D411,'[1]QuyetdinhPCGD'!$B$6:$C$1358,2,0)</f>
        <v>0503143</v>
      </c>
      <c r="D411" s="129" t="s">
        <v>15</v>
      </c>
      <c r="E411" s="152" t="s">
        <v>268</v>
      </c>
      <c r="F411" s="151" t="s">
        <v>6</v>
      </c>
      <c r="G411" s="106" t="str">
        <f>VLOOKUP(I411,'Phan ca&amp; Ngay BDhoc'!$B$4:$I$101,8,0)</f>
        <v>C1-402</v>
      </c>
      <c r="H411" s="151"/>
      <c r="I411" s="159" t="s">
        <v>73</v>
      </c>
      <c r="J411" s="151"/>
      <c r="K411" s="161" t="s">
        <v>608</v>
      </c>
      <c r="L411" s="151"/>
      <c r="M411" s="104" t="s">
        <v>279</v>
      </c>
      <c r="N411" s="104">
        <v>0</v>
      </c>
    </row>
    <row r="412" spans="1:14" ht="25.5">
      <c r="A412" s="149">
        <v>406</v>
      </c>
      <c r="B412" s="106" t="str">
        <f t="shared" si="6"/>
        <v>160112031061111</v>
      </c>
      <c r="C412" s="106" t="str">
        <f>VLOOKUP(D412,'[1]QuyetdinhPCGD'!$B$6:$C$1358,2,0)</f>
        <v>1203106</v>
      </c>
      <c r="D412" s="129" t="s">
        <v>80</v>
      </c>
      <c r="E412" s="152" t="s">
        <v>270</v>
      </c>
      <c r="F412" s="152" t="s">
        <v>5</v>
      </c>
      <c r="G412" s="106" t="str">
        <f>VLOOKUP(I412,'Phan ca&amp; Ngay BDhoc'!$B$4:$I$101,8,0)</f>
        <v>C1-402</v>
      </c>
      <c r="H412" s="152"/>
      <c r="I412" s="159" t="s">
        <v>73</v>
      </c>
      <c r="J412" s="152"/>
      <c r="K412" s="162" t="s">
        <v>614</v>
      </c>
      <c r="L412" s="152"/>
      <c r="M412" s="104" t="s">
        <v>279</v>
      </c>
      <c r="N412" s="104">
        <v>0</v>
      </c>
    </row>
    <row r="413" spans="1:14" ht="25.5">
      <c r="A413" s="149">
        <v>407</v>
      </c>
      <c r="B413" s="106" t="str">
        <f t="shared" si="6"/>
        <v>160113031271141</v>
      </c>
      <c r="C413" s="106" t="str">
        <f>VLOOKUP(D413,'[1]QuyetdinhPCGD'!$B$6:$C$1358,2,0)</f>
        <v>1303127</v>
      </c>
      <c r="D413" s="129" t="s">
        <v>88</v>
      </c>
      <c r="E413" s="152" t="s">
        <v>139</v>
      </c>
      <c r="F413" s="151" t="s">
        <v>8</v>
      </c>
      <c r="G413" s="106" t="str">
        <f>VLOOKUP(I413,'Phan ca&amp; Ngay BDhoc'!$B$4:$I$101,8,0)</f>
        <v>C1-402</v>
      </c>
      <c r="H413" s="151"/>
      <c r="I413" s="159" t="s">
        <v>73</v>
      </c>
      <c r="J413" s="151"/>
      <c r="K413" s="161" t="s">
        <v>644</v>
      </c>
      <c r="L413" s="151"/>
      <c r="M413" s="104" t="s">
        <v>279</v>
      </c>
      <c r="N413" s="104" t="s">
        <v>234</v>
      </c>
    </row>
    <row r="414" spans="1:14" ht="25.5">
      <c r="A414" s="149">
        <v>408</v>
      </c>
      <c r="B414" s="106" t="str">
        <f t="shared" si="6"/>
        <v>160113031271141</v>
      </c>
      <c r="C414" s="106" t="str">
        <f>VLOOKUP(D414,'[1]QuyetdinhPCGD'!$B$6:$C$1358,2,0)</f>
        <v>1303127</v>
      </c>
      <c r="D414" s="129" t="s">
        <v>88</v>
      </c>
      <c r="E414" s="152" t="s">
        <v>268</v>
      </c>
      <c r="F414" s="151" t="s">
        <v>7</v>
      </c>
      <c r="G414" s="106" t="str">
        <f>VLOOKUP(I414,'Phan ca&amp; Ngay BDhoc'!$B$4:$I$101,8,0)</f>
        <v>C1-402</v>
      </c>
      <c r="H414" s="151"/>
      <c r="I414" s="159" t="s">
        <v>73</v>
      </c>
      <c r="J414" s="151"/>
      <c r="K414" s="161" t="s">
        <v>644</v>
      </c>
      <c r="L414" s="151"/>
      <c r="M414" s="104" t="s">
        <v>279</v>
      </c>
      <c r="N414" s="104" t="s">
        <v>234</v>
      </c>
    </row>
    <row r="415" spans="1:14" ht="25.5">
      <c r="A415" s="149">
        <v>409</v>
      </c>
      <c r="B415" s="106" t="str">
        <f t="shared" si="6"/>
        <v>160113031271142</v>
      </c>
      <c r="C415" s="106" t="str">
        <f>VLOOKUP(D415,'[1]QuyetdinhPCGD'!$B$6:$C$1358,2,0)</f>
        <v>1303127</v>
      </c>
      <c r="D415" s="129" t="s">
        <v>88</v>
      </c>
      <c r="E415" s="152" t="s">
        <v>87</v>
      </c>
      <c r="F415" s="151" t="s">
        <v>8</v>
      </c>
      <c r="G415" s="106" t="str">
        <f>VLOOKUP(I415,'Phan ca&amp; Ngay BDhoc'!$B$4:$I$101,8,0)</f>
        <v>C1-402</v>
      </c>
      <c r="H415" s="151"/>
      <c r="I415" s="159" t="s">
        <v>73</v>
      </c>
      <c r="J415" s="151"/>
      <c r="K415" s="161" t="s">
        <v>645</v>
      </c>
      <c r="L415" s="151"/>
      <c r="M415" s="104" t="s">
        <v>279</v>
      </c>
      <c r="N415" s="104" t="s">
        <v>235</v>
      </c>
    </row>
    <row r="416" spans="1:14" ht="25.5">
      <c r="A416" s="149">
        <v>410</v>
      </c>
      <c r="B416" s="106" t="str">
        <f t="shared" si="6"/>
        <v>160113031271142</v>
      </c>
      <c r="C416" s="106" t="str">
        <f>VLOOKUP(D416,'[1]QuyetdinhPCGD'!$B$6:$C$1358,2,0)</f>
        <v>1303127</v>
      </c>
      <c r="D416" s="129" t="s">
        <v>88</v>
      </c>
      <c r="E416" s="152" t="s">
        <v>268</v>
      </c>
      <c r="F416" s="151" t="s">
        <v>9</v>
      </c>
      <c r="G416" s="106" t="str">
        <f>VLOOKUP(I416,'Phan ca&amp; Ngay BDhoc'!$B$4:$I$101,8,0)</f>
        <v>C1-402</v>
      </c>
      <c r="H416" s="151"/>
      <c r="I416" s="159" t="s">
        <v>73</v>
      </c>
      <c r="J416" s="151"/>
      <c r="K416" s="161" t="s">
        <v>645</v>
      </c>
      <c r="L416" s="151"/>
      <c r="M416" s="104" t="s">
        <v>279</v>
      </c>
      <c r="N416" s="104" t="s">
        <v>235</v>
      </c>
    </row>
    <row r="417" spans="1:14" ht="25.5">
      <c r="A417" s="149">
        <v>411</v>
      </c>
      <c r="B417" s="106" t="str">
        <f t="shared" si="6"/>
        <v>160110031071144</v>
      </c>
      <c r="C417" s="106" t="str">
        <f>VLOOKUP(D417,'[1]QuyetdinhPCGD'!$B$6:$C$1358,2,0)</f>
        <v>1003107</v>
      </c>
      <c r="D417" s="129" t="s">
        <v>17</v>
      </c>
      <c r="E417" s="152" t="s">
        <v>268</v>
      </c>
      <c r="F417" s="151" t="s">
        <v>10</v>
      </c>
      <c r="G417" s="106" t="str">
        <f>VLOOKUP(I417,'Phan ca&amp; Ngay BDhoc'!$B$4:$I$101,8,0)</f>
        <v>C1-402</v>
      </c>
      <c r="H417" s="151"/>
      <c r="I417" s="159" t="s">
        <v>73</v>
      </c>
      <c r="J417" s="151"/>
      <c r="K417" s="161" t="s">
        <v>647</v>
      </c>
      <c r="L417" s="151"/>
      <c r="M417" s="104" t="s">
        <v>279</v>
      </c>
      <c r="N417" s="104">
        <v>0</v>
      </c>
    </row>
    <row r="418" spans="1:14" ht="25.5">
      <c r="A418" s="149">
        <v>412</v>
      </c>
      <c r="B418" s="106" t="str">
        <f t="shared" si="6"/>
        <v>160109031111145</v>
      </c>
      <c r="C418" s="106" t="str">
        <f>VLOOKUP(D418,'[1]QuyetdinhPCGD'!$B$6:$C$1358,2,0)</f>
        <v>0903111</v>
      </c>
      <c r="D418" s="129" t="s">
        <v>603</v>
      </c>
      <c r="E418" s="150" t="s">
        <v>140</v>
      </c>
      <c r="F418" s="152" t="s">
        <v>5</v>
      </c>
      <c r="G418" s="106" t="s">
        <v>551</v>
      </c>
      <c r="H418" s="150"/>
      <c r="I418" s="159" t="s">
        <v>292</v>
      </c>
      <c r="J418" s="150"/>
      <c r="K418" s="161" t="s">
        <v>648</v>
      </c>
      <c r="L418" s="150"/>
      <c r="M418" s="104" t="s">
        <v>279</v>
      </c>
      <c r="N418" s="104">
        <v>0</v>
      </c>
    </row>
    <row r="419" spans="1:14" ht="25.5">
      <c r="A419" s="149">
        <v>413</v>
      </c>
      <c r="B419" s="106" t="str">
        <f t="shared" si="6"/>
        <v>160112031061112</v>
      </c>
      <c r="C419" s="106" t="str">
        <f>VLOOKUP(D419,'[1]QuyetdinhPCGD'!$B$6:$C$1358,2,0)</f>
        <v>1203106</v>
      </c>
      <c r="D419" s="129" t="s">
        <v>80</v>
      </c>
      <c r="E419" s="152" t="s">
        <v>270</v>
      </c>
      <c r="F419" s="152" t="s">
        <v>5</v>
      </c>
      <c r="G419" s="106" t="str">
        <f>VLOOKUP(I419,'Phan ca&amp; Ngay BDhoc'!$B$4:$I$101,8,0)</f>
        <v>C2-101</v>
      </c>
      <c r="H419" s="152"/>
      <c r="I419" s="159" t="s">
        <v>292</v>
      </c>
      <c r="J419" s="152"/>
      <c r="K419" s="162" t="s">
        <v>615</v>
      </c>
      <c r="L419" s="152"/>
      <c r="M419" s="104" t="s">
        <v>279</v>
      </c>
      <c r="N419" s="104">
        <v>0</v>
      </c>
    </row>
    <row r="420" spans="1:14" ht="25.5">
      <c r="A420" s="149">
        <v>414</v>
      </c>
      <c r="B420" s="106" t="str">
        <f t="shared" si="6"/>
        <v>160113031761101</v>
      </c>
      <c r="C420" s="106" t="str">
        <f>VLOOKUP(D420,'[1]QuyetdinhPCGD'!$B$6:$C$1358,2,0)</f>
        <v>1303176</v>
      </c>
      <c r="D420" s="129" t="s">
        <v>331</v>
      </c>
      <c r="E420" s="152" t="s">
        <v>139</v>
      </c>
      <c r="F420" s="151" t="s">
        <v>9</v>
      </c>
      <c r="G420" s="107" t="s">
        <v>485</v>
      </c>
      <c r="H420" s="151"/>
      <c r="I420" s="159" t="s">
        <v>292</v>
      </c>
      <c r="J420" s="151"/>
      <c r="K420" s="161" t="s">
        <v>604</v>
      </c>
      <c r="L420" s="151"/>
      <c r="M420" s="103" t="s">
        <v>336</v>
      </c>
      <c r="N420" s="104" t="s">
        <v>242</v>
      </c>
    </row>
    <row r="421" spans="1:14" ht="25.5">
      <c r="A421" s="149">
        <v>415</v>
      </c>
      <c r="B421" s="106" t="str">
        <f t="shared" si="6"/>
        <v>160113031761101</v>
      </c>
      <c r="C421" s="106" t="str">
        <f>VLOOKUP(D421,'[1]QuyetdinhPCGD'!$B$6:$C$1358,2,0)</f>
        <v>1303176</v>
      </c>
      <c r="D421" s="129" t="s">
        <v>331</v>
      </c>
      <c r="E421" s="152" t="s">
        <v>139</v>
      </c>
      <c r="F421" s="151" t="s">
        <v>10</v>
      </c>
      <c r="G421" s="107" t="s">
        <v>485</v>
      </c>
      <c r="H421" s="151"/>
      <c r="I421" s="159" t="s">
        <v>292</v>
      </c>
      <c r="J421" s="151"/>
      <c r="K421" s="161" t="s">
        <v>604</v>
      </c>
      <c r="L421" s="151"/>
      <c r="M421" s="103" t="s">
        <v>336</v>
      </c>
      <c r="N421" s="104" t="s">
        <v>242</v>
      </c>
    </row>
    <row r="422" spans="1:14" ht="25.5">
      <c r="A422" s="149">
        <v>416</v>
      </c>
      <c r="B422" s="106" t="str">
        <f t="shared" si="6"/>
        <v>160113031761102</v>
      </c>
      <c r="C422" s="106" t="str">
        <f>VLOOKUP(D422,'[1]QuyetdinhPCGD'!$B$6:$C$1358,2,0)</f>
        <v>1303176</v>
      </c>
      <c r="D422" s="129" t="s">
        <v>331</v>
      </c>
      <c r="E422" s="152" t="s">
        <v>87</v>
      </c>
      <c r="F422" s="151" t="s">
        <v>9</v>
      </c>
      <c r="G422" s="107" t="s">
        <v>485</v>
      </c>
      <c r="H422" s="151"/>
      <c r="I422" s="159" t="s">
        <v>292</v>
      </c>
      <c r="J422" s="151"/>
      <c r="K422" s="161" t="s">
        <v>605</v>
      </c>
      <c r="L422" s="151"/>
      <c r="M422" s="103" t="s">
        <v>336</v>
      </c>
      <c r="N422" s="104" t="s">
        <v>243</v>
      </c>
    </row>
    <row r="423" spans="1:14" ht="25.5">
      <c r="A423" s="149">
        <v>417</v>
      </c>
      <c r="B423" s="106" t="str">
        <f t="shared" si="6"/>
        <v>160113031761102</v>
      </c>
      <c r="C423" s="106" t="str">
        <f>VLOOKUP(D423,'[1]QuyetdinhPCGD'!$B$6:$C$1358,2,0)</f>
        <v>1303176</v>
      </c>
      <c r="D423" s="129" t="s">
        <v>331</v>
      </c>
      <c r="E423" s="152" t="s">
        <v>87</v>
      </c>
      <c r="F423" s="151" t="s">
        <v>10</v>
      </c>
      <c r="G423" s="107" t="s">
        <v>485</v>
      </c>
      <c r="H423" s="151"/>
      <c r="I423" s="159" t="s">
        <v>292</v>
      </c>
      <c r="J423" s="151"/>
      <c r="K423" s="161" t="s">
        <v>605</v>
      </c>
      <c r="L423" s="151"/>
      <c r="M423" s="103" t="s">
        <v>336</v>
      </c>
      <c r="N423" s="104" t="s">
        <v>243</v>
      </c>
    </row>
    <row r="424" spans="1:14" ht="25.5">
      <c r="A424" s="149">
        <v>418</v>
      </c>
      <c r="B424" s="106" t="str">
        <f t="shared" si="6"/>
        <v>160113031761103</v>
      </c>
      <c r="C424" s="106" t="str">
        <f>VLOOKUP(D424,'[1]QuyetdinhPCGD'!$B$6:$C$1358,2,0)</f>
        <v>1303176</v>
      </c>
      <c r="D424" s="129" t="s">
        <v>331</v>
      </c>
      <c r="E424" s="152" t="s">
        <v>139</v>
      </c>
      <c r="F424" s="151" t="s">
        <v>9</v>
      </c>
      <c r="G424" s="107" t="s">
        <v>486</v>
      </c>
      <c r="H424" s="151"/>
      <c r="I424" s="159" t="s">
        <v>292</v>
      </c>
      <c r="J424" s="151"/>
      <c r="K424" s="161" t="s">
        <v>606</v>
      </c>
      <c r="L424" s="151"/>
      <c r="M424" s="103" t="s">
        <v>337</v>
      </c>
      <c r="N424" s="104" t="s">
        <v>332</v>
      </c>
    </row>
    <row r="425" spans="1:14" ht="25.5">
      <c r="A425" s="149">
        <v>419</v>
      </c>
      <c r="B425" s="106" t="str">
        <f t="shared" si="6"/>
        <v>160113031761103</v>
      </c>
      <c r="C425" s="106" t="str">
        <f>VLOOKUP(D425,'[1]QuyetdinhPCGD'!$B$6:$C$1358,2,0)</f>
        <v>1303176</v>
      </c>
      <c r="D425" s="129" t="s">
        <v>331</v>
      </c>
      <c r="E425" s="150" t="s">
        <v>139</v>
      </c>
      <c r="F425" s="151" t="s">
        <v>10</v>
      </c>
      <c r="G425" s="107" t="s">
        <v>486</v>
      </c>
      <c r="H425" s="151"/>
      <c r="I425" s="159" t="s">
        <v>292</v>
      </c>
      <c r="J425" s="151"/>
      <c r="K425" s="161" t="s">
        <v>606</v>
      </c>
      <c r="L425" s="151"/>
      <c r="M425" s="103" t="s">
        <v>337</v>
      </c>
      <c r="N425" s="104" t="s">
        <v>332</v>
      </c>
    </row>
    <row r="426" spans="1:14" ht="25.5">
      <c r="A426" s="149">
        <v>420</v>
      </c>
      <c r="B426" s="106" t="str">
        <f t="shared" si="6"/>
        <v>160105031541101</v>
      </c>
      <c r="C426" s="106" t="str">
        <f>VLOOKUP(D426,'[1]QuyetdinhPCGD'!$B$6:$C$1358,2,0)</f>
        <v>0503154</v>
      </c>
      <c r="D426" s="129" t="s">
        <v>82</v>
      </c>
      <c r="E426" s="152" t="s">
        <v>268</v>
      </c>
      <c r="F426" s="151" t="s">
        <v>7</v>
      </c>
      <c r="G426" s="108" t="s">
        <v>161</v>
      </c>
      <c r="H426" s="151"/>
      <c r="I426" s="159" t="s">
        <v>292</v>
      </c>
      <c r="J426" s="151"/>
      <c r="K426" s="161" t="s">
        <v>604</v>
      </c>
      <c r="L426" s="151"/>
      <c r="M426" s="105" t="s">
        <v>401</v>
      </c>
      <c r="N426" s="103" t="s">
        <v>401</v>
      </c>
    </row>
    <row r="427" spans="1:14" ht="25.5">
      <c r="A427" s="149">
        <v>421</v>
      </c>
      <c r="B427" s="106" t="str">
        <f t="shared" si="6"/>
        <v>160110031071145</v>
      </c>
      <c r="C427" s="106" t="str">
        <f>VLOOKUP(D427,'[1]QuyetdinhPCGD'!$B$6:$C$1358,2,0)</f>
        <v>1003107</v>
      </c>
      <c r="D427" s="129" t="s">
        <v>17</v>
      </c>
      <c r="E427" s="152" t="s">
        <v>268</v>
      </c>
      <c r="F427" s="151" t="s">
        <v>6</v>
      </c>
      <c r="G427" s="106" t="str">
        <f>VLOOKUP(I427,'Phan ca&amp; Ngay BDhoc'!$B$4:$I$101,8,0)</f>
        <v>C2-101</v>
      </c>
      <c r="H427" s="151"/>
      <c r="I427" s="159" t="s">
        <v>292</v>
      </c>
      <c r="J427" s="151"/>
      <c r="K427" s="161" t="s">
        <v>648</v>
      </c>
      <c r="L427" s="151"/>
      <c r="M427" s="104" t="s">
        <v>279</v>
      </c>
      <c r="N427" s="104">
        <v>0</v>
      </c>
    </row>
    <row r="428" spans="1:14" ht="25.5">
      <c r="A428" s="149">
        <v>422</v>
      </c>
      <c r="B428" s="106" t="str">
        <f t="shared" si="6"/>
        <v>160109031111146</v>
      </c>
      <c r="C428" s="106" t="str">
        <f>VLOOKUP(D428,'[1]QuyetdinhPCGD'!$B$6:$C$1358,2,0)</f>
        <v>0903111</v>
      </c>
      <c r="D428" s="129" t="s">
        <v>603</v>
      </c>
      <c r="E428" s="150" t="s">
        <v>139</v>
      </c>
      <c r="F428" s="152" t="s">
        <v>5</v>
      </c>
      <c r="G428" s="106" t="s">
        <v>551</v>
      </c>
      <c r="H428" s="150"/>
      <c r="I428" s="159" t="s">
        <v>293</v>
      </c>
      <c r="J428" s="150"/>
      <c r="K428" s="161" t="s">
        <v>649</v>
      </c>
      <c r="L428" s="150"/>
      <c r="M428" s="104" t="s">
        <v>279</v>
      </c>
      <c r="N428" s="104">
        <v>0</v>
      </c>
    </row>
    <row r="429" spans="1:14" ht="25.5">
      <c r="A429" s="149">
        <v>423</v>
      </c>
      <c r="B429" s="106" t="str">
        <f t="shared" si="6"/>
        <v>160112031061113</v>
      </c>
      <c r="C429" s="106" t="str">
        <f>VLOOKUP(D429,'[1]QuyetdinhPCGD'!$B$6:$C$1358,2,0)</f>
        <v>1203106</v>
      </c>
      <c r="D429" s="129" t="s">
        <v>80</v>
      </c>
      <c r="E429" s="152" t="s">
        <v>274</v>
      </c>
      <c r="F429" s="152" t="s">
        <v>5</v>
      </c>
      <c r="G429" s="106" t="str">
        <f>VLOOKUP(I429,'Phan ca&amp; Ngay BDhoc'!$B$4:$I$101,8,0)</f>
        <v>C2-101</v>
      </c>
      <c r="H429" s="152"/>
      <c r="I429" s="159" t="s">
        <v>293</v>
      </c>
      <c r="J429" s="152"/>
      <c r="K429" s="162" t="s">
        <v>616</v>
      </c>
      <c r="L429" s="152"/>
      <c r="M429" s="104" t="s">
        <v>279</v>
      </c>
      <c r="N429" s="104">
        <v>0</v>
      </c>
    </row>
    <row r="430" spans="1:14" ht="25.5">
      <c r="A430" s="149">
        <v>424</v>
      </c>
      <c r="B430" s="106" t="str">
        <f t="shared" si="6"/>
        <v>160113031761104</v>
      </c>
      <c r="C430" s="106" t="str">
        <f>VLOOKUP(D430,'[1]QuyetdinhPCGD'!$B$6:$C$1358,2,0)</f>
        <v>1303176</v>
      </c>
      <c r="D430" s="129" t="s">
        <v>331</v>
      </c>
      <c r="E430" s="152" t="s">
        <v>140</v>
      </c>
      <c r="F430" s="151" t="s">
        <v>9</v>
      </c>
      <c r="G430" s="107" t="s">
        <v>485</v>
      </c>
      <c r="H430" s="151"/>
      <c r="I430" s="159" t="s">
        <v>293</v>
      </c>
      <c r="J430" s="151"/>
      <c r="K430" s="161" t="s">
        <v>607</v>
      </c>
      <c r="L430" s="151"/>
      <c r="M430" s="103" t="s">
        <v>336</v>
      </c>
      <c r="N430" s="104" t="s">
        <v>244</v>
      </c>
    </row>
    <row r="431" spans="1:14" ht="25.5">
      <c r="A431" s="149">
        <v>425</v>
      </c>
      <c r="B431" s="106" t="str">
        <f t="shared" si="6"/>
        <v>160113031761104</v>
      </c>
      <c r="C431" s="106" t="str">
        <f>VLOOKUP(D431,'[1]QuyetdinhPCGD'!$B$6:$C$1358,2,0)</f>
        <v>1303176</v>
      </c>
      <c r="D431" s="129" t="s">
        <v>331</v>
      </c>
      <c r="E431" s="152" t="s">
        <v>140</v>
      </c>
      <c r="F431" s="151" t="s">
        <v>10</v>
      </c>
      <c r="G431" s="107" t="s">
        <v>485</v>
      </c>
      <c r="H431" s="151"/>
      <c r="I431" s="159" t="s">
        <v>293</v>
      </c>
      <c r="J431" s="151"/>
      <c r="K431" s="161" t="s">
        <v>607</v>
      </c>
      <c r="L431" s="151"/>
      <c r="M431" s="103" t="s">
        <v>336</v>
      </c>
      <c r="N431" s="104" t="s">
        <v>244</v>
      </c>
    </row>
    <row r="432" spans="1:14" ht="25.5">
      <c r="A432" s="149">
        <v>426</v>
      </c>
      <c r="B432" s="106" t="str">
        <f t="shared" si="6"/>
        <v>160113031761105</v>
      </c>
      <c r="C432" s="106" t="str">
        <f>VLOOKUP(D432,'[1]QuyetdinhPCGD'!$B$6:$C$1358,2,0)</f>
        <v>1303176</v>
      </c>
      <c r="D432" s="129" t="s">
        <v>331</v>
      </c>
      <c r="E432" s="152" t="s">
        <v>86</v>
      </c>
      <c r="F432" s="151" t="s">
        <v>9</v>
      </c>
      <c r="G432" s="107" t="s">
        <v>485</v>
      </c>
      <c r="H432" s="151"/>
      <c r="I432" s="159" t="s">
        <v>293</v>
      </c>
      <c r="J432" s="151"/>
      <c r="K432" s="161" t="s">
        <v>608</v>
      </c>
      <c r="L432" s="151"/>
      <c r="M432" s="103" t="s">
        <v>336</v>
      </c>
      <c r="N432" s="104" t="s">
        <v>245</v>
      </c>
    </row>
    <row r="433" spans="1:14" ht="25.5">
      <c r="A433" s="149">
        <v>427</v>
      </c>
      <c r="B433" s="106" t="str">
        <f t="shared" si="6"/>
        <v>160113031761105</v>
      </c>
      <c r="C433" s="106" t="str">
        <f>VLOOKUP(D433,'[1]QuyetdinhPCGD'!$B$6:$C$1358,2,0)</f>
        <v>1303176</v>
      </c>
      <c r="D433" s="129" t="s">
        <v>331</v>
      </c>
      <c r="E433" s="152" t="s">
        <v>86</v>
      </c>
      <c r="F433" s="151" t="s">
        <v>10</v>
      </c>
      <c r="G433" s="107" t="s">
        <v>485</v>
      </c>
      <c r="H433" s="151"/>
      <c r="I433" s="159" t="s">
        <v>293</v>
      </c>
      <c r="J433" s="151"/>
      <c r="K433" s="161" t="s">
        <v>608</v>
      </c>
      <c r="L433" s="151"/>
      <c r="M433" s="103" t="s">
        <v>336</v>
      </c>
      <c r="N433" s="104" t="s">
        <v>245</v>
      </c>
    </row>
    <row r="434" spans="1:14" ht="25.5">
      <c r="A434" s="149">
        <v>428</v>
      </c>
      <c r="B434" s="106" t="str">
        <f t="shared" si="6"/>
        <v>160113031761106</v>
      </c>
      <c r="C434" s="106" t="str">
        <f>VLOOKUP(D434,'[1]QuyetdinhPCGD'!$B$6:$C$1358,2,0)</f>
        <v>1303176</v>
      </c>
      <c r="D434" s="129" t="s">
        <v>331</v>
      </c>
      <c r="E434" s="152" t="s">
        <v>140</v>
      </c>
      <c r="F434" s="151" t="s">
        <v>9</v>
      </c>
      <c r="G434" s="107" t="s">
        <v>486</v>
      </c>
      <c r="H434" s="151"/>
      <c r="I434" s="159" t="s">
        <v>293</v>
      </c>
      <c r="J434" s="151"/>
      <c r="K434" s="161" t="s">
        <v>609</v>
      </c>
      <c r="L434" s="151"/>
      <c r="M434" s="103" t="s">
        <v>337</v>
      </c>
      <c r="N434" s="104" t="s">
        <v>333</v>
      </c>
    </row>
    <row r="435" spans="1:14" ht="25.5">
      <c r="A435" s="149">
        <v>429</v>
      </c>
      <c r="B435" s="106" t="str">
        <f t="shared" si="6"/>
        <v>160113031761106</v>
      </c>
      <c r="C435" s="106" t="str">
        <f>VLOOKUP(D435,'[1]QuyetdinhPCGD'!$B$6:$C$1358,2,0)</f>
        <v>1303176</v>
      </c>
      <c r="D435" s="129" t="s">
        <v>331</v>
      </c>
      <c r="E435" s="152" t="s">
        <v>140</v>
      </c>
      <c r="F435" s="151" t="s">
        <v>10</v>
      </c>
      <c r="G435" s="107" t="s">
        <v>486</v>
      </c>
      <c r="H435" s="151"/>
      <c r="I435" s="159" t="s">
        <v>293</v>
      </c>
      <c r="J435" s="151"/>
      <c r="K435" s="161" t="s">
        <v>609</v>
      </c>
      <c r="L435" s="151"/>
      <c r="M435" s="103" t="s">
        <v>337</v>
      </c>
      <c r="N435" s="104" t="s">
        <v>333</v>
      </c>
    </row>
    <row r="436" spans="1:14" ht="25.5">
      <c r="A436" s="149">
        <v>430</v>
      </c>
      <c r="B436" s="106" t="str">
        <f t="shared" si="6"/>
        <v>160105031541102</v>
      </c>
      <c r="C436" s="106" t="str">
        <f>VLOOKUP(D436,'[1]QuyetdinhPCGD'!$B$6:$C$1358,2,0)</f>
        <v>0503154</v>
      </c>
      <c r="D436" s="129" t="s">
        <v>82</v>
      </c>
      <c r="E436" s="152" t="s">
        <v>271</v>
      </c>
      <c r="F436" s="151" t="s">
        <v>7</v>
      </c>
      <c r="G436" s="108" t="s">
        <v>161</v>
      </c>
      <c r="H436" s="151"/>
      <c r="I436" s="159" t="s">
        <v>293</v>
      </c>
      <c r="J436" s="151"/>
      <c r="K436" s="161" t="s">
        <v>605</v>
      </c>
      <c r="L436" s="151"/>
      <c r="M436" s="105" t="s">
        <v>401</v>
      </c>
      <c r="N436" s="103" t="s">
        <v>401</v>
      </c>
    </row>
    <row r="437" spans="1:14" ht="25.5">
      <c r="A437" s="149">
        <v>431</v>
      </c>
      <c r="B437" s="106" t="str">
        <f t="shared" si="6"/>
        <v>160110031071146</v>
      </c>
      <c r="C437" s="106" t="str">
        <f>VLOOKUP(D437,'[1]QuyetdinhPCGD'!$B$6:$C$1358,2,0)</f>
        <v>1003107</v>
      </c>
      <c r="D437" s="129" t="s">
        <v>17</v>
      </c>
      <c r="E437" s="152" t="s">
        <v>271</v>
      </c>
      <c r="F437" s="151" t="s">
        <v>6</v>
      </c>
      <c r="G437" s="106" t="str">
        <f>VLOOKUP(I437,'Phan ca&amp; Ngay BDhoc'!$B$4:$I$101,8,0)</f>
        <v>C2-101</v>
      </c>
      <c r="H437" s="151"/>
      <c r="I437" s="159" t="s">
        <v>293</v>
      </c>
      <c r="J437" s="151"/>
      <c r="K437" s="161" t="s">
        <v>649</v>
      </c>
      <c r="L437" s="151"/>
      <c r="M437" s="104" t="s">
        <v>279</v>
      </c>
      <c r="N437" s="104">
        <v>0</v>
      </c>
    </row>
    <row r="438" spans="1:14" ht="25.5">
      <c r="A438" s="149">
        <v>432</v>
      </c>
      <c r="B438" s="106" t="str">
        <f t="shared" si="6"/>
        <v>160109031111147</v>
      </c>
      <c r="C438" s="106" t="str">
        <f>VLOOKUP(D438,'[1]QuyetdinhPCGD'!$B$6:$C$1358,2,0)</f>
        <v>0903111</v>
      </c>
      <c r="D438" s="129" t="s">
        <v>603</v>
      </c>
      <c r="E438" s="150" t="s">
        <v>140</v>
      </c>
      <c r="F438" s="151" t="s">
        <v>8</v>
      </c>
      <c r="G438" s="106" t="s">
        <v>551</v>
      </c>
      <c r="H438" s="151"/>
      <c r="I438" s="159" t="s">
        <v>294</v>
      </c>
      <c r="J438" s="151"/>
      <c r="K438" s="161" t="s">
        <v>650</v>
      </c>
      <c r="L438" s="151"/>
      <c r="M438" s="104" t="s">
        <v>279</v>
      </c>
      <c r="N438" s="104">
        <v>0</v>
      </c>
    </row>
    <row r="439" spans="1:14" ht="25.5">
      <c r="A439" s="149">
        <v>433</v>
      </c>
      <c r="B439" s="106" t="str">
        <f t="shared" si="6"/>
        <v>160112031061114</v>
      </c>
      <c r="C439" s="106" t="str">
        <f>VLOOKUP(D439,'[1]QuyetdinhPCGD'!$B$6:$C$1358,2,0)</f>
        <v>1203106</v>
      </c>
      <c r="D439" s="129" t="s">
        <v>80</v>
      </c>
      <c r="E439" s="152" t="s">
        <v>270</v>
      </c>
      <c r="F439" s="151" t="s">
        <v>9</v>
      </c>
      <c r="G439" s="106" t="str">
        <f>VLOOKUP(I439,'Phan ca&amp; Ngay BDhoc'!$B$4:$I$101,8,0)</f>
        <v>C2-101</v>
      </c>
      <c r="H439" s="151"/>
      <c r="I439" s="159" t="s">
        <v>294</v>
      </c>
      <c r="J439" s="151"/>
      <c r="K439" s="162" t="s">
        <v>617</v>
      </c>
      <c r="L439" s="151"/>
      <c r="M439" s="104" t="s">
        <v>279</v>
      </c>
      <c r="N439" s="104">
        <v>0</v>
      </c>
    </row>
    <row r="440" spans="1:14" ht="25.5">
      <c r="A440" s="149">
        <v>434</v>
      </c>
      <c r="B440" s="106" t="str">
        <f t="shared" si="6"/>
        <v>160113031761107</v>
      </c>
      <c r="C440" s="106" t="str">
        <f>VLOOKUP(D440,'[1]QuyetdinhPCGD'!$B$6:$C$1358,2,0)</f>
        <v>1303176</v>
      </c>
      <c r="D440" s="129" t="s">
        <v>331</v>
      </c>
      <c r="E440" s="152" t="s">
        <v>139</v>
      </c>
      <c r="F440" s="152" t="s">
        <v>5</v>
      </c>
      <c r="G440" s="107" t="s">
        <v>485</v>
      </c>
      <c r="H440" s="152"/>
      <c r="I440" s="159" t="s">
        <v>294</v>
      </c>
      <c r="J440" s="152"/>
      <c r="K440" s="162" t="s">
        <v>610</v>
      </c>
      <c r="L440" s="152"/>
      <c r="M440" s="103" t="s">
        <v>336</v>
      </c>
      <c r="N440" s="104" t="s">
        <v>246</v>
      </c>
    </row>
    <row r="441" spans="1:14" ht="25.5">
      <c r="A441" s="149">
        <v>435</v>
      </c>
      <c r="B441" s="106" t="str">
        <f t="shared" si="6"/>
        <v>160113031761107</v>
      </c>
      <c r="C441" s="106" t="str">
        <f>VLOOKUP(D441,'[1]QuyetdinhPCGD'!$B$6:$C$1358,2,0)</f>
        <v>1303176</v>
      </c>
      <c r="D441" s="129" t="s">
        <v>331</v>
      </c>
      <c r="E441" s="152" t="s">
        <v>139</v>
      </c>
      <c r="F441" s="151" t="s">
        <v>6</v>
      </c>
      <c r="G441" s="107" t="s">
        <v>485</v>
      </c>
      <c r="H441" s="151"/>
      <c r="I441" s="159" t="s">
        <v>294</v>
      </c>
      <c r="J441" s="151"/>
      <c r="K441" s="162" t="s">
        <v>610</v>
      </c>
      <c r="L441" s="151"/>
      <c r="M441" s="103" t="s">
        <v>336</v>
      </c>
      <c r="N441" s="104" t="s">
        <v>246</v>
      </c>
    </row>
    <row r="442" spans="1:14" ht="25.5">
      <c r="A442" s="149">
        <v>436</v>
      </c>
      <c r="B442" s="106" t="str">
        <f t="shared" si="6"/>
        <v>160113031761108</v>
      </c>
      <c r="C442" s="106" t="str">
        <f>VLOOKUP(D442,'[1]QuyetdinhPCGD'!$B$6:$C$1358,2,0)</f>
        <v>1303176</v>
      </c>
      <c r="D442" s="129" t="s">
        <v>331</v>
      </c>
      <c r="E442" s="152" t="s">
        <v>87</v>
      </c>
      <c r="F442" s="152" t="s">
        <v>5</v>
      </c>
      <c r="G442" s="107" t="s">
        <v>485</v>
      </c>
      <c r="H442" s="152"/>
      <c r="I442" s="159" t="s">
        <v>294</v>
      </c>
      <c r="J442" s="152"/>
      <c r="K442" s="162" t="s">
        <v>611</v>
      </c>
      <c r="L442" s="152"/>
      <c r="M442" s="103" t="s">
        <v>336</v>
      </c>
      <c r="N442" s="104" t="s">
        <v>247</v>
      </c>
    </row>
    <row r="443" spans="1:14" ht="25.5">
      <c r="A443" s="149">
        <v>437</v>
      </c>
      <c r="B443" s="106" t="str">
        <f t="shared" si="6"/>
        <v>160113031761108</v>
      </c>
      <c r="C443" s="106" t="str">
        <f>VLOOKUP(D443,'[1]QuyetdinhPCGD'!$B$6:$C$1358,2,0)</f>
        <v>1303176</v>
      </c>
      <c r="D443" s="129" t="s">
        <v>331</v>
      </c>
      <c r="E443" s="152" t="s">
        <v>87</v>
      </c>
      <c r="F443" s="151" t="s">
        <v>6</v>
      </c>
      <c r="G443" s="107" t="s">
        <v>485</v>
      </c>
      <c r="H443" s="151"/>
      <c r="I443" s="159" t="s">
        <v>294</v>
      </c>
      <c r="J443" s="151"/>
      <c r="K443" s="162" t="s">
        <v>611</v>
      </c>
      <c r="L443" s="151"/>
      <c r="M443" s="103" t="s">
        <v>336</v>
      </c>
      <c r="N443" s="104" t="s">
        <v>247</v>
      </c>
    </row>
    <row r="444" spans="1:14" ht="25.5">
      <c r="A444" s="149">
        <v>438</v>
      </c>
      <c r="B444" s="106" t="str">
        <f t="shared" si="6"/>
        <v>160113031761109</v>
      </c>
      <c r="C444" s="106" t="str">
        <f>VLOOKUP(D444,'[1]QuyetdinhPCGD'!$B$6:$C$1358,2,0)</f>
        <v>1303176</v>
      </c>
      <c r="D444" s="129" t="s">
        <v>331</v>
      </c>
      <c r="E444" s="152" t="s">
        <v>139</v>
      </c>
      <c r="F444" s="152" t="s">
        <v>5</v>
      </c>
      <c r="G444" s="107" t="s">
        <v>486</v>
      </c>
      <c r="H444" s="152"/>
      <c r="I444" s="159" t="s">
        <v>294</v>
      </c>
      <c r="J444" s="152"/>
      <c r="K444" s="162" t="s">
        <v>612</v>
      </c>
      <c r="L444" s="152"/>
      <c r="M444" s="103" t="s">
        <v>337</v>
      </c>
      <c r="N444" s="104" t="s">
        <v>334</v>
      </c>
    </row>
    <row r="445" spans="1:14" ht="25.5">
      <c r="A445" s="149">
        <v>439</v>
      </c>
      <c r="B445" s="106" t="str">
        <f t="shared" si="6"/>
        <v>160113031761109</v>
      </c>
      <c r="C445" s="106" t="str">
        <f>VLOOKUP(D445,'[1]QuyetdinhPCGD'!$B$6:$C$1358,2,0)</f>
        <v>1303176</v>
      </c>
      <c r="D445" s="129" t="s">
        <v>331</v>
      </c>
      <c r="E445" s="152" t="s">
        <v>139</v>
      </c>
      <c r="F445" s="151" t="s">
        <v>6</v>
      </c>
      <c r="G445" s="107" t="s">
        <v>486</v>
      </c>
      <c r="H445" s="151"/>
      <c r="I445" s="159" t="s">
        <v>294</v>
      </c>
      <c r="J445" s="151"/>
      <c r="K445" s="162" t="s">
        <v>612</v>
      </c>
      <c r="L445" s="151"/>
      <c r="M445" s="103" t="s">
        <v>337</v>
      </c>
      <c r="N445" s="104" t="s">
        <v>334</v>
      </c>
    </row>
    <row r="446" spans="1:14" ht="25.5">
      <c r="A446" s="149">
        <v>440</v>
      </c>
      <c r="B446" s="106" t="str">
        <f t="shared" si="6"/>
        <v>160105031541103</v>
      </c>
      <c r="C446" s="106" t="str">
        <f>VLOOKUP(D446,'[1]QuyetdinhPCGD'!$B$6:$C$1358,2,0)</f>
        <v>0503154</v>
      </c>
      <c r="D446" s="129" t="s">
        <v>82</v>
      </c>
      <c r="E446" s="152" t="s">
        <v>268</v>
      </c>
      <c r="F446" s="151" t="s">
        <v>8</v>
      </c>
      <c r="G446" s="106" t="str">
        <f>VLOOKUP(I446,'Phan ca&amp; Ngay BDhoc'!$B$4:$I$101,8,0)</f>
        <v>C2-101</v>
      </c>
      <c r="H446" s="151"/>
      <c r="I446" s="159" t="s">
        <v>294</v>
      </c>
      <c r="J446" s="151"/>
      <c r="K446" s="161" t="s">
        <v>606</v>
      </c>
      <c r="L446" s="151"/>
      <c r="M446" s="104" t="s">
        <v>279</v>
      </c>
      <c r="N446" s="104">
        <v>0</v>
      </c>
    </row>
    <row r="447" spans="1:14" ht="25.5">
      <c r="A447" s="149">
        <v>441</v>
      </c>
      <c r="B447" s="106" t="str">
        <f t="shared" si="6"/>
        <v>160110031071147</v>
      </c>
      <c r="C447" s="106" t="str">
        <f>VLOOKUP(D447,'[1]QuyetdinhPCGD'!$B$6:$C$1358,2,0)</f>
        <v>1003107</v>
      </c>
      <c r="D447" s="129" t="s">
        <v>17</v>
      </c>
      <c r="E447" s="152" t="s">
        <v>268</v>
      </c>
      <c r="F447" s="151" t="s">
        <v>7</v>
      </c>
      <c r="G447" s="106" t="str">
        <f>VLOOKUP(I447,'Phan ca&amp; Ngay BDhoc'!$B$4:$I$101,8,0)</f>
        <v>C2-101</v>
      </c>
      <c r="H447" s="151"/>
      <c r="I447" s="159" t="s">
        <v>294</v>
      </c>
      <c r="J447" s="151"/>
      <c r="K447" s="161" t="s">
        <v>650</v>
      </c>
      <c r="L447" s="151"/>
      <c r="M447" s="104" t="s">
        <v>279</v>
      </c>
      <c r="N447" s="104">
        <v>0</v>
      </c>
    </row>
    <row r="448" spans="1:14" ht="25.5">
      <c r="A448" s="149">
        <v>442</v>
      </c>
      <c r="B448" s="106" t="str">
        <f t="shared" si="6"/>
        <v>160109031111148</v>
      </c>
      <c r="C448" s="106" t="str">
        <f>VLOOKUP(D448,'[1]QuyetdinhPCGD'!$B$6:$C$1358,2,0)</f>
        <v>0903111</v>
      </c>
      <c r="D448" s="129" t="s">
        <v>603</v>
      </c>
      <c r="E448" s="150" t="s">
        <v>139</v>
      </c>
      <c r="F448" s="151" t="s">
        <v>8</v>
      </c>
      <c r="G448" s="106" t="s">
        <v>551</v>
      </c>
      <c r="H448" s="151"/>
      <c r="I448" s="159" t="s">
        <v>295</v>
      </c>
      <c r="J448" s="151"/>
      <c r="K448" s="161" t="s">
        <v>651</v>
      </c>
      <c r="L448" s="151"/>
      <c r="M448" s="104" t="s">
        <v>279</v>
      </c>
      <c r="N448" s="104">
        <v>0</v>
      </c>
    </row>
    <row r="449" spans="1:14" ht="25.5">
      <c r="A449" s="149">
        <v>443</v>
      </c>
      <c r="B449" s="106" t="str">
        <f t="shared" si="6"/>
        <v>160112031061115</v>
      </c>
      <c r="C449" s="106" t="str">
        <f>VLOOKUP(D449,'[1]QuyetdinhPCGD'!$B$6:$C$1358,2,0)</f>
        <v>1203106</v>
      </c>
      <c r="D449" s="129" t="s">
        <v>80</v>
      </c>
      <c r="E449" s="152" t="s">
        <v>274</v>
      </c>
      <c r="F449" s="151" t="s">
        <v>9</v>
      </c>
      <c r="G449" s="106" t="str">
        <f>VLOOKUP(I449,'Phan ca&amp; Ngay BDhoc'!$B$4:$I$101,8,0)</f>
        <v>C2-101</v>
      </c>
      <c r="H449" s="151"/>
      <c r="I449" s="159" t="s">
        <v>295</v>
      </c>
      <c r="J449" s="151"/>
      <c r="K449" s="162" t="s">
        <v>618</v>
      </c>
      <c r="L449" s="151"/>
      <c r="M449" s="104" t="s">
        <v>279</v>
      </c>
      <c r="N449" s="104">
        <v>0</v>
      </c>
    </row>
    <row r="450" spans="1:14" ht="25.5">
      <c r="A450" s="149">
        <v>444</v>
      </c>
      <c r="B450" s="106" t="str">
        <f t="shared" si="6"/>
        <v>160113031761110</v>
      </c>
      <c r="C450" s="106" t="str">
        <f>VLOOKUP(D450,'[1]QuyetdinhPCGD'!$B$6:$C$1358,2,0)</f>
        <v>1303176</v>
      </c>
      <c r="D450" s="129" t="s">
        <v>331</v>
      </c>
      <c r="E450" s="152" t="s">
        <v>140</v>
      </c>
      <c r="F450" s="152" t="s">
        <v>5</v>
      </c>
      <c r="G450" s="107" t="s">
        <v>485</v>
      </c>
      <c r="H450" s="152"/>
      <c r="I450" s="159" t="s">
        <v>295</v>
      </c>
      <c r="J450" s="152"/>
      <c r="K450" s="162" t="s">
        <v>613</v>
      </c>
      <c r="L450" s="152"/>
      <c r="M450" s="103" t="s">
        <v>336</v>
      </c>
      <c r="N450" s="104" t="s">
        <v>248</v>
      </c>
    </row>
    <row r="451" spans="1:14" ht="25.5">
      <c r="A451" s="149">
        <v>445</v>
      </c>
      <c r="B451" s="106" t="str">
        <f t="shared" si="6"/>
        <v>160113031761110</v>
      </c>
      <c r="C451" s="106" t="str">
        <f>VLOOKUP(D451,'[1]QuyetdinhPCGD'!$B$6:$C$1358,2,0)</f>
        <v>1303176</v>
      </c>
      <c r="D451" s="129" t="s">
        <v>331</v>
      </c>
      <c r="E451" s="152" t="s">
        <v>140</v>
      </c>
      <c r="F451" s="151" t="s">
        <v>6</v>
      </c>
      <c r="G451" s="107" t="s">
        <v>485</v>
      </c>
      <c r="H451" s="151"/>
      <c r="I451" s="159" t="s">
        <v>295</v>
      </c>
      <c r="J451" s="151"/>
      <c r="K451" s="162" t="s">
        <v>613</v>
      </c>
      <c r="L451" s="151"/>
      <c r="M451" s="103" t="s">
        <v>336</v>
      </c>
      <c r="N451" s="104" t="s">
        <v>248</v>
      </c>
    </row>
    <row r="452" spans="1:14" ht="25.5">
      <c r="A452" s="149">
        <v>446</v>
      </c>
      <c r="B452" s="106" t="str">
        <f t="shared" si="6"/>
        <v>160113031761111</v>
      </c>
      <c r="C452" s="106" t="str">
        <f>VLOOKUP(D452,'[1]QuyetdinhPCGD'!$B$6:$C$1358,2,0)</f>
        <v>1303176</v>
      </c>
      <c r="D452" s="129" t="s">
        <v>331</v>
      </c>
      <c r="E452" s="152" t="s">
        <v>86</v>
      </c>
      <c r="F452" s="152" t="s">
        <v>5</v>
      </c>
      <c r="G452" s="107" t="s">
        <v>485</v>
      </c>
      <c r="H452" s="152"/>
      <c r="I452" s="159" t="s">
        <v>295</v>
      </c>
      <c r="J452" s="152"/>
      <c r="K452" s="162" t="s">
        <v>614</v>
      </c>
      <c r="L452" s="152"/>
      <c r="M452" s="103" t="s">
        <v>336</v>
      </c>
      <c r="N452" s="104" t="s">
        <v>249</v>
      </c>
    </row>
    <row r="453" spans="1:14" ht="25.5">
      <c r="A453" s="149">
        <v>447</v>
      </c>
      <c r="B453" s="106" t="str">
        <f t="shared" si="6"/>
        <v>160113031761111</v>
      </c>
      <c r="C453" s="106" t="str">
        <f>VLOOKUP(D453,'[1]QuyetdinhPCGD'!$B$6:$C$1358,2,0)</f>
        <v>1303176</v>
      </c>
      <c r="D453" s="129" t="s">
        <v>331</v>
      </c>
      <c r="E453" s="152" t="s">
        <v>86</v>
      </c>
      <c r="F453" s="151" t="s">
        <v>6</v>
      </c>
      <c r="G453" s="107" t="s">
        <v>485</v>
      </c>
      <c r="H453" s="151"/>
      <c r="I453" s="159" t="s">
        <v>295</v>
      </c>
      <c r="J453" s="151"/>
      <c r="K453" s="162" t="s">
        <v>614</v>
      </c>
      <c r="L453" s="151"/>
      <c r="M453" s="103" t="s">
        <v>336</v>
      </c>
      <c r="N453" s="104" t="s">
        <v>249</v>
      </c>
    </row>
    <row r="454" spans="1:14" ht="25.5">
      <c r="A454" s="149">
        <v>448</v>
      </c>
      <c r="B454" s="106" t="str">
        <f t="shared" si="6"/>
        <v>160113031761112</v>
      </c>
      <c r="C454" s="106" t="str">
        <f>VLOOKUP(D454,'[1]QuyetdinhPCGD'!$B$6:$C$1358,2,0)</f>
        <v>1303176</v>
      </c>
      <c r="D454" s="129" t="s">
        <v>331</v>
      </c>
      <c r="E454" s="152" t="s">
        <v>140</v>
      </c>
      <c r="F454" s="152" t="s">
        <v>5</v>
      </c>
      <c r="G454" s="107" t="s">
        <v>486</v>
      </c>
      <c r="H454" s="152"/>
      <c r="I454" s="159" t="s">
        <v>295</v>
      </c>
      <c r="J454" s="152"/>
      <c r="K454" s="162" t="s">
        <v>615</v>
      </c>
      <c r="L454" s="152"/>
      <c r="M454" s="103" t="s">
        <v>337</v>
      </c>
      <c r="N454" s="104" t="s">
        <v>335</v>
      </c>
    </row>
    <row r="455" spans="1:14" ht="25.5">
      <c r="A455" s="149">
        <v>449</v>
      </c>
      <c r="B455" s="106" t="str">
        <f aca="true" t="shared" si="7" ref="B455:B518">CONCATENATE("1601",C455,"11",K455)</f>
        <v>160113031761112</v>
      </c>
      <c r="C455" s="106" t="str">
        <f>VLOOKUP(D455,'[1]QuyetdinhPCGD'!$B$6:$C$1358,2,0)</f>
        <v>1303176</v>
      </c>
      <c r="D455" s="129" t="s">
        <v>331</v>
      </c>
      <c r="E455" s="152" t="s">
        <v>140</v>
      </c>
      <c r="F455" s="151" t="s">
        <v>6</v>
      </c>
      <c r="G455" s="107" t="s">
        <v>486</v>
      </c>
      <c r="H455" s="151"/>
      <c r="I455" s="159" t="s">
        <v>295</v>
      </c>
      <c r="J455" s="151"/>
      <c r="K455" s="162" t="s">
        <v>615</v>
      </c>
      <c r="L455" s="151"/>
      <c r="M455" s="103" t="s">
        <v>337</v>
      </c>
      <c r="N455" s="104" t="s">
        <v>335</v>
      </c>
    </row>
    <row r="456" spans="1:14" ht="25.5">
      <c r="A456" s="149">
        <v>450</v>
      </c>
      <c r="B456" s="106" t="str">
        <f t="shared" si="7"/>
        <v>160105031541104</v>
      </c>
      <c r="C456" s="106" t="str">
        <f>VLOOKUP(D456,'[1]QuyetdinhPCGD'!$B$6:$C$1358,2,0)</f>
        <v>0503154</v>
      </c>
      <c r="D456" s="129" t="s">
        <v>82</v>
      </c>
      <c r="E456" s="152" t="s">
        <v>271</v>
      </c>
      <c r="F456" s="151" t="s">
        <v>8</v>
      </c>
      <c r="G456" s="106" t="str">
        <f>VLOOKUP(I456,'Phan ca&amp; Ngay BDhoc'!$B$4:$I$101,8,0)</f>
        <v>C2-101</v>
      </c>
      <c r="H456" s="151"/>
      <c r="I456" s="159" t="s">
        <v>295</v>
      </c>
      <c r="J456" s="151"/>
      <c r="K456" s="161" t="s">
        <v>607</v>
      </c>
      <c r="L456" s="151"/>
      <c r="M456" s="104" t="s">
        <v>279</v>
      </c>
      <c r="N456" s="104">
        <v>0</v>
      </c>
    </row>
    <row r="457" spans="1:14" ht="25.5">
      <c r="A457" s="149">
        <v>451</v>
      </c>
      <c r="B457" s="106" t="str">
        <f t="shared" si="7"/>
        <v>160110031071148</v>
      </c>
      <c r="C457" s="106" t="str">
        <f>VLOOKUP(D457,'[1]QuyetdinhPCGD'!$B$6:$C$1358,2,0)</f>
        <v>1003107</v>
      </c>
      <c r="D457" s="129" t="s">
        <v>17</v>
      </c>
      <c r="E457" s="152" t="s">
        <v>271</v>
      </c>
      <c r="F457" s="151" t="s">
        <v>7</v>
      </c>
      <c r="G457" s="106" t="str">
        <f>VLOOKUP(I457,'Phan ca&amp; Ngay BDhoc'!$B$4:$I$101,8,0)</f>
        <v>C2-101</v>
      </c>
      <c r="H457" s="151"/>
      <c r="I457" s="159" t="s">
        <v>295</v>
      </c>
      <c r="J457" s="151"/>
      <c r="K457" s="161" t="s">
        <v>651</v>
      </c>
      <c r="L457" s="151"/>
      <c r="M457" s="104" t="s">
        <v>279</v>
      </c>
      <c r="N457" s="104">
        <v>0</v>
      </c>
    </row>
    <row r="458" spans="1:14" ht="25.5">
      <c r="A458" s="149">
        <v>452</v>
      </c>
      <c r="B458" s="106" t="str">
        <f t="shared" si="7"/>
        <v>160109031111149</v>
      </c>
      <c r="C458" s="106" t="str">
        <f>VLOOKUP(D458,'[1]QuyetdinhPCGD'!$B$6:$C$1358,2,0)</f>
        <v>0903111</v>
      </c>
      <c r="D458" s="129" t="s">
        <v>603</v>
      </c>
      <c r="E458" s="150" t="s">
        <v>86</v>
      </c>
      <c r="F458" s="152" t="s">
        <v>5</v>
      </c>
      <c r="G458" s="106" t="s">
        <v>551</v>
      </c>
      <c r="H458" s="150"/>
      <c r="I458" s="159" t="s">
        <v>296</v>
      </c>
      <c r="J458" s="150"/>
      <c r="K458" s="161" t="s">
        <v>652</v>
      </c>
      <c r="L458" s="150"/>
      <c r="M458" s="104" t="s">
        <v>279</v>
      </c>
      <c r="N458" s="104">
        <v>0</v>
      </c>
    </row>
    <row r="459" spans="1:14" ht="25.5">
      <c r="A459" s="149">
        <v>453</v>
      </c>
      <c r="B459" s="106" t="str">
        <f t="shared" si="7"/>
        <v>160112031061116</v>
      </c>
      <c r="C459" s="106" t="str">
        <f>VLOOKUP(D459,'[1]QuyetdinhPCGD'!$B$6:$C$1358,2,0)</f>
        <v>1203106</v>
      </c>
      <c r="D459" s="129" t="s">
        <v>80</v>
      </c>
      <c r="E459" s="152" t="s">
        <v>270</v>
      </c>
      <c r="F459" s="151" t="s">
        <v>6</v>
      </c>
      <c r="G459" s="106" t="str">
        <f>VLOOKUP(I459,'Phan ca&amp; Ngay BDhoc'!$B$4:$I$101,8,0)</f>
        <v>C2-102</v>
      </c>
      <c r="H459" s="151"/>
      <c r="I459" s="159" t="s">
        <v>296</v>
      </c>
      <c r="J459" s="151"/>
      <c r="K459" s="162" t="s">
        <v>619</v>
      </c>
      <c r="L459" s="151"/>
      <c r="M459" s="104" t="s">
        <v>279</v>
      </c>
      <c r="N459" s="104">
        <v>0</v>
      </c>
    </row>
    <row r="460" spans="1:14" ht="25.5">
      <c r="A460" s="149">
        <v>454</v>
      </c>
      <c r="B460" s="106" t="str">
        <f t="shared" si="7"/>
        <v>160113031761113</v>
      </c>
      <c r="C460" s="106" t="str">
        <f>VLOOKUP(D460,'[1]QuyetdinhPCGD'!$B$6:$C$1358,2,0)</f>
        <v>1303176</v>
      </c>
      <c r="D460" s="129" t="s">
        <v>331</v>
      </c>
      <c r="E460" s="152" t="s">
        <v>139</v>
      </c>
      <c r="F460" s="151" t="s">
        <v>7</v>
      </c>
      <c r="G460" s="107" t="s">
        <v>485</v>
      </c>
      <c r="H460" s="151"/>
      <c r="I460" s="159" t="s">
        <v>296</v>
      </c>
      <c r="J460" s="151"/>
      <c r="K460" s="161" t="s">
        <v>616</v>
      </c>
      <c r="L460" s="151"/>
      <c r="M460" s="103" t="s">
        <v>336</v>
      </c>
      <c r="N460" s="104" t="s">
        <v>251</v>
      </c>
    </row>
    <row r="461" spans="1:14" ht="25.5">
      <c r="A461" s="149">
        <v>455</v>
      </c>
      <c r="B461" s="106" t="str">
        <f t="shared" si="7"/>
        <v>160113031761113</v>
      </c>
      <c r="C461" s="106" t="str">
        <f>VLOOKUP(D461,'[1]QuyetdinhPCGD'!$B$6:$C$1358,2,0)</f>
        <v>1303176</v>
      </c>
      <c r="D461" s="129" t="s">
        <v>331</v>
      </c>
      <c r="E461" s="152" t="s">
        <v>139</v>
      </c>
      <c r="F461" s="151" t="s">
        <v>8</v>
      </c>
      <c r="G461" s="107" t="s">
        <v>485</v>
      </c>
      <c r="H461" s="151"/>
      <c r="I461" s="159" t="s">
        <v>296</v>
      </c>
      <c r="J461" s="151"/>
      <c r="K461" s="161" t="s">
        <v>616</v>
      </c>
      <c r="L461" s="151"/>
      <c r="M461" s="103" t="s">
        <v>336</v>
      </c>
      <c r="N461" s="104" t="s">
        <v>251</v>
      </c>
    </row>
    <row r="462" spans="1:14" ht="25.5">
      <c r="A462" s="149">
        <v>456</v>
      </c>
      <c r="B462" s="106" t="str">
        <f t="shared" si="7"/>
        <v>160113031761114</v>
      </c>
      <c r="C462" s="106" t="str">
        <f>VLOOKUP(D462,'[1]QuyetdinhPCGD'!$B$6:$C$1358,2,0)</f>
        <v>1303176</v>
      </c>
      <c r="D462" s="129" t="s">
        <v>331</v>
      </c>
      <c r="E462" s="152" t="s">
        <v>87</v>
      </c>
      <c r="F462" s="151" t="s">
        <v>7</v>
      </c>
      <c r="G462" s="107" t="s">
        <v>485</v>
      </c>
      <c r="H462" s="151"/>
      <c r="I462" s="159" t="s">
        <v>296</v>
      </c>
      <c r="J462" s="151"/>
      <c r="K462" s="161" t="s">
        <v>617</v>
      </c>
      <c r="L462" s="151"/>
      <c r="M462" s="103" t="s">
        <v>336</v>
      </c>
      <c r="N462" s="104" t="s">
        <v>250</v>
      </c>
    </row>
    <row r="463" spans="1:14" ht="25.5">
      <c r="A463" s="149">
        <v>457</v>
      </c>
      <c r="B463" s="106" t="str">
        <f t="shared" si="7"/>
        <v>160113031761114</v>
      </c>
      <c r="C463" s="106" t="str">
        <f>VLOOKUP(D463,'[1]QuyetdinhPCGD'!$B$6:$C$1358,2,0)</f>
        <v>1303176</v>
      </c>
      <c r="D463" s="129" t="s">
        <v>331</v>
      </c>
      <c r="E463" s="152" t="s">
        <v>87</v>
      </c>
      <c r="F463" s="151" t="s">
        <v>8</v>
      </c>
      <c r="G463" s="107" t="s">
        <v>485</v>
      </c>
      <c r="H463" s="151"/>
      <c r="I463" s="159" t="s">
        <v>296</v>
      </c>
      <c r="J463" s="151"/>
      <c r="K463" s="161" t="s">
        <v>617</v>
      </c>
      <c r="L463" s="151"/>
      <c r="M463" s="103" t="s">
        <v>336</v>
      </c>
      <c r="N463" s="104" t="s">
        <v>250</v>
      </c>
    </row>
    <row r="464" spans="1:14" ht="25.5">
      <c r="A464" s="149">
        <v>458</v>
      </c>
      <c r="B464" s="106" t="str">
        <f t="shared" si="7"/>
        <v>160113031761115</v>
      </c>
      <c r="C464" s="106" t="str">
        <f>VLOOKUP(D464,'[1]QuyetdinhPCGD'!$B$6:$C$1358,2,0)</f>
        <v>1303176</v>
      </c>
      <c r="D464" s="129" t="s">
        <v>331</v>
      </c>
      <c r="E464" s="152" t="s">
        <v>139</v>
      </c>
      <c r="F464" s="151" t="s">
        <v>7</v>
      </c>
      <c r="G464" s="107" t="s">
        <v>486</v>
      </c>
      <c r="H464" s="151"/>
      <c r="I464" s="159" t="s">
        <v>296</v>
      </c>
      <c r="J464" s="151"/>
      <c r="K464" s="161" t="s">
        <v>618</v>
      </c>
      <c r="L464" s="151"/>
      <c r="M464" s="103" t="s">
        <v>337</v>
      </c>
      <c r="N464" s="104" t="s">
        <v>338</v>
      </c>
    </row>
    <row r="465" spans="1:14" ht="25.5">
      <c r="A465" s="149">
        <v>459</v>
      </c>
      <c r="B465" s="106" t="str">
        <f t="shared" si="7"/>
        <v>160113031761115</v>
      </c>
      <c r="C465" s="106" t="str">
        <f>VLOOKUP(D465,'[1]QuyetdinhPCGD'!$B$6:$C$1358,2,0)</f>
        <v>1303176</v>
      </c>
      <c r="D465" s="129" t="s">
        <v>331</v>
      </c>
      <c r="E465" s="152" t="s">
        <v>139</v>
      </c>
      <c r="F465" s="151" t="s">
        <v>8</v>
      </c>
      <c r="G465" s="107" t="s">
        <v>486</v>
      </c>
      <c r="H465" s="151"/>
      <c r="I465" s="159" t="s">
        <v>296</v>
      </c>
      <c r="J465" s="151"/>
      <c r="K465" s="161" t="s">
        <v>618</v>
      </c>
      <c r="L465" s="151"/>
      <c r="M465" s="103" t="s">
        <v>337</v>
      </c>
      <c r="N465" s="104" t="s">
        <v>338</v>
      </c>
    </row>
    <row r="466" spans="1:14" ht="25.5">
      <c r="A466" s="149">
        <v>460</v>
      </c>
      <c r="B466" s="106" t="str">
        <f t="shared" si="7"/>
        <v>160105031541105</v>
      </c>
      <c r="C466" s="106" t="str">
        <f>VLOOKUP(D466,'[1]QuyetdinhPCGD'!$B$6:$C$1358,2,0)</f>
        <v>0503154</v>
      </c>
      <c r="D466" s="129" t="s">
        <v>82</v>
      </c>
      <c r="E466" s="152" t="s">
        <v>268</v>
      </c>
      <c r="F466" s="151" t="s">
        <v>9</v>
      </c>
      <c r="G466" s="106" t="str">
        <f>VLOOKUP(I466,'Phan ca&amp; Ngay BDhoc'!$B$4:$I$101,8,0)</f>
        <v>C2-102</v>
      </c>
      <c r="H466" s="151"/>
      <c r="I466" s="159" t="s">
        <v>296</v>
      </c>
      <c r="J466" s="151"/>
      <c r="K466" s="161" t="s">
        <v>608</v>
      </c>
      <c r="L466" s="151"/>
      <c r="M466" s="104" t="s">
        <v>279</v>
      </c>
      <c r="N466" s="104">
        <v>0</v>
      </c>
    </row>
    <row r="467" spans="1:14" ht="25.5">
      <c r="A467" s="149">
        <v>461</v>
      </c>
      <c r="B467" s="106" t="str">
        <f t="shared" si="7"/>
        <v>160110031071149</v>
      </c>
      <c r="C467" s="106" t="str">
        <f>VLOOKUP(D467,'[1]QuyetdinhPCGD'!$B$6:$C$1358,2,0)</f>
        <v>1003107</v>
      </c>
      <c r="D467" s="129" t="s">
        <v>17</v>
      </c>
      <c r="E467" s="152" t="s">
        <v>268</v>
      </c>
      <c r="F467" s="152" t="s">
        <v>5</v>
      </c>
      <c r="G467" s="106" t="str">
        <f>VLOOKUP(I467,'Phan ca&amp; Ngay BDhoc'!$B$4:$I$101,8,0)</f>
        <v>C2-102</v>
      </c>
      <c r="H467" s="152"/>
      <c r="I467" s="159" t="s">
        <v>296</v>
      </c>
      <c r="J467" s="152"/>
      <c r="K467" s="161" t="s">
        <v>652</v>
      </c>
      <c r="L467" s="152"/>
      <c r="M467" s="104" t="s">
        <v>279</v>
      </c>
      <c r="N467" s="104">
        <v>0</v>
      </c>
    </row>
    <row r="468" spans="1:14" ht="25.5">
      <c r="A468" s="149">
        <v>462</v>
      </c>
      <c r="B468" s="106" t="str">
        <f t="shared" si="7"/>
        <v>160109031111150</v>
      </c>
      <c r="C468" s="106" t="str">
        <f>VLOOKUP(D468,'[1]QuyetdinhPCGD'!$B$6:$C$1358,2,0)</f>
        <v>0903111</v>
      </c>
      <c r="D468" s="129" t="s">
        <v>603</v>
      </c>
      <c r="E468" s="150" t="s">
        <v>87</v>
      </c>
      <c r="F468" s="152" t="s">
        <v>5</v>
      </c>
      <c r="G468" s="106" t="s">
        <v>551</v>
      </c>
      <c r="H468" s="150"/>
      <c r="I468" s="159" t="s">
        <v>297</v>
      </c>
      <c r="J468" s="150"/>
      <c r="K468" s="161" t="s">
        <v>653</v>
      </c>
      <c r="L468" s="150"/>
      <c r="M468" s="104" t="s">
        <v>279</v>
      </c>
      <c r="N468" s="104">
        <v>0</v>
      </c>
    </row>
    <row r="469" spans="1:14" ht="25.5">
      <c r="A469" s="149">
        <v>463</v>
      </c>
      <c r="B469" s="106" t="str">
        <f t="shared" si="7"/>
        <v>160112031061117</v>
      </c>
      <c r="C469" s="106" t="str">
        <f>VLOOKUP(D469,'[1]QuyetdinhPCGD'!$B$6:$C$1358,2,0)</f>
        <v>1203106</v>
      </c>
      <c r="D469" s="129" t="s">
        <v>80</v>
      </c>
      <c r="E469" s="152" t="s">
        <v>274</v>
      </c>
      <c r="F469" s="151" t="s">
        <v>6</v>
      </c>
      <c r="G469" s="106" t="str">
        <f>VLOOKUP(I469,'Phan ca&amp; Ngay BDhoc'!$B$4:$I$101,8,0)</f>
        <v>C2-102</v>
      </c>
      <c r="H469" s="151"/>
      <c r="I469" s="159" t="s">
        <v>297</v>
      </c>
      <c r="J469" s="151"/>
      <c r="K469" s="162" t="s">
        <v>620</v>
      </c>
      <c r="L469" s="151"/>
      <c r="M469" s="104" t="s">
        <v>279</v>
      </c>
      <c r="N469" s="104">
        <v>0</v>
      </c>
    </row>
    <row r="470" spans="1:14" ht="25.5">
      <c r="A470" s="149">
        <v>464</v>
      </c>
      <c r="B470" s="106" t="str">
        <f t="shared" si="7"/>
        <v>160113031761116</v>
      </c>
      <c r="C470" s="106" t="str">
        <f>VLOOKUP(D470,'[1]QuyetdinhPCGD'!$B$6:$C$1358,2,0)</f>
        <v>1303176</v>
      </c>
      <c r="D470" s="129" t="s">
        <v>331</v>
      </c>
      <c r="E470" s="152" t="s">
        <v>140</v>
      </c>
      <c r="F470" s="151" t="s">
        <v>7</v>
      </c>
      <c r="G470" s="107" t="s">
        <v>485</v>
      </c>
      <c r="H470" s="151"/>
      <c r="I470" s="159" t="s">
        <v>297</v>
      </c>
      <c r="J470" s="151"/>
      <c r="K470" s="161" t="s">
        <v>619</v>
      </c>
      <c r="L470" s="151"/>
      <c r="M470" s="103" t="s">
        <v>336</v>
      </c>
      <c r="N470" s="104" t="s">
        <v>252</v>
      </c>
    </row>
    <row r="471" spans="1:14" ht="25.5">
      <c r="A471" s="149">
        <v>465</v>
      </c>
      <c r="B471" s="106" t="str">
        <f t="shared" si="7"/>
        <v>160113031761116</v>
      </c>
      <c r="C471" s="106" t="str">
        <f>VLOOKUP(D471,'[1]QuyetdinhPCGD'!$B$6:$C$1358,2,0)</f>
        <v>1303176</v>
      </c>
      <c r="D471" s="129" t="s">
        <v>331</v>
      </c>
      <c r="E471" s="152" t="s">
        <v>140</v>
      </c>
      <c r="F471" s="151" t="s">
        <v>8</v>
      </c>
      <c r="G471" s="107" t="s">
        <v>485</v>
      </c>
      <c r="H471" s="151"/>
      <c r="I471" s="159" t="s">
        <v>297</v>
      </c>
      <c r="J471" s="151"/>
      <c r="K471" s="161" t="s">
        <v>619</v>
      </c>
      <c r="L471" s="151"/>
      <c r="M471" s="103" t="s">
        <v>336</v>
      </c>
      <c r="N471" s="104" t="s">
        <v>252</v>
      </c>
    </row>
    <row r="472" spans="1:14" ht="25.5">
      <c r="A472" s="149">
        <v>466</v>
      </c>
      <c r="B472" s="106" t="str">
        <f t="shared" si="7"/>
        <v>160113031761117</v>
      </c>
      <c r="C472" s="106" t="str">
        <f>VLOOKUP(D472,'[1]QuyetdinhPCGD'!$B$6:$C$1358,2,0)</f>
        <v>1303176</v>
      </c>
      <c r="D472" s="129" t="s">
        <v>331</v>
      </c>
      <c r="E472" s="152" t="s">
        <v>86</v>
      </c>
      <c r="F472" s="151" t="s">
        <v>7</v>
      </c>
      <c r="G472" s="107" t="s">
        <v>485</v>
      </c>
      <c r="H472" s="151"/>
      <c r="I472" s="159" t="s">
        <v>297</v>
      </c>
      <c r="J472" s="151"/>
      <c r="K472" s="161" t="s">
        <v>620</v>
      </c>
      <c r="L472" s="151"/>
      <c r="M472" s="103" t="s">
        <v>336</v>
      </c>
      <c r="N472" s="104" t="s">
        <v>253</v>
      </c>
    </row>
    <row r="473" spans="1:14" ht="25.5">
      <c r="A473" s="149">
        <v>467</v>
      </c>
      <c r="B473" s="106" t="str">
        <f t="shared" si="7"/>
        <v>160113031761117</v>
      </c>
      <c r="C473" s="106" t="str">
        <f>VLOOKUP(D473,'[1]QuyetdinhPCGD'!$B$6:$C$1358,2,0)</f>
        <v>1303176</v>
      </c>
      <c r="D473" s="129" t="s">
        <v>331</v>
      </c>
      <c r="E473" s="152" t="s">
        <v>86</v>
      </c>
      <c r="F473" s="151" t="s">
        <v>8</v>
      </c>
      <c r="G473" s="107" t="s">
        <v>485</v>
      </c>
      <c r="H473" s="151"/>
      <c r="I473" s="159" t="s">
        <v>297</v>
      </c>
      <c r="J473" s="151"/>
      <c r="K473" s="161" t="s">
        <v>620</v>
      </c>
      <c r="L473" s="151"/>
      <c r="M473" s="103" t="s">
        <v>336</v>
      </c>
      <c r="N473" s="104" t="s">
        <v>253</v>
      </c>
    </row>
    <row r="474" spans="1:14" ht="25.5">
      <c r="A474" s="149">
        <v>468</v>
      </c>
      <c r="B474" s="106" t="str">
        <f t="shared" si="7"/>
        <v>160113031761118</v>
      </c>
      <c r="C474" s="106" t="str">
        <f>VLOOKUP(D474,'[1]QuyetdinhPCGD'!$B$6:$C$1358,2,0)</f>
        <v>1303176</v>
      </c>
      <c r="D474" s="129" t="s">
        <v>331</v>
      </c>
      <c r="E474" s="152" t="s">
        <v>140</v>
      </c>
      <c r="F474" s="151" t="s">
        <v>7</v>
      </c>
      <c r="G474" s="107" t="s">
        <v>486</v>
      </c>
      <c r="H474" s="151"/>
      <c r="I474" s="159" t="s">
        <v>297</v>
      </c>
      <c r="J474" s="151"/>
      <c r="K474" s="161" t="s">
        <v>621</v>
      </c>
      <c r="L474" s="151"/>
      <c r="M474" s="103" t="s">
        <v>337</v>
      </c>
      <c r="N474" s="104" t="s">
        <v>339</v>
      </c>
    </row>
    <row r="475" spans="1:14" ht="25.5">
      <c r="A475" s="149">
        <v>469</v>
      </c>
      <c r="B475" s="106" t="str">
        <f t="shared" si="7"/>
        <v>160113031761118</v>
      </c>
      <c r="C475" s="106" t="str">
        <f>VLOOKUP(D475,'[1]QuyetdinhPCGD'!$B$6:$C$1358,2,0)</f>
        <v>1303176</v>
      </c>
      <c r="D475" s="129" t="s">
        <v>331</v>
      </c>
      <c r="E475" s="152" t="s">
        <v>140</v>
      </c>
      <c r="F475" s="151" t="s">
        <v>8</v>
      </c>
      <c r="G475" s="107" t="s">
        <v>486</v>
      </c>
      <c r="H475" s="151"/>
      <c r="I475" s="159" t="s">
        <v>297</v>
      </c>
      <c r="J475" s="151"/>
      <c r="K475" s="161" t="s">
        <v>621</v>
      </c>
      <c r="L475" s="151"/>
      <c r="M475" s="103" t="s">
        <v>337</v>
      </c>
      <c r="N475" s="104" t="s">
        <v>339</v>
      </c>
    </row>
    <row r="476" spans="1:14" ht="25.5">
      <c r="A476" s="149">
        <v>470</v>
      </c>
      <c r="B476" s="106" t="str">
        <f t="shared" si="7"/>
        <v>160105031541106</v>
      </c>
      <c r="C476" s="106" t="str">
        <f>VLOOKUP(D476,'[1]QuyetdinhPCGD'!$B$6:$C$1358,2,0)</f>
        <v>0503154</v>
      </c>
      <c r="D476" s="129" t="s">
        <v>82</v>
      </c>
      <c r="E476" s="152" t="s">
        <v>271</v>
      </c>
      <c r="F476" s="151" t="s">
        <v>9</v>
      </c>
      <c r="G476" s="106" t="str">
        <f>VLOOKUP(I476,'Phan ca&amp; Ngay BDhoc'!$B$4:$I$101,8,0)</f>
        <v>C2-102</v>
      </c>
      <c r="H476" s="151"/>
      <c r="I476" s="159" t="s">
        <v>297</v>
      </c>
      <c r="J476" s="151"/>
      <c r="K476" s="161" t="s">
        <v>609</v>
      </c>
      <c r="L476" s="151"/>
      <c r="M476" s="104" t="s">
        <v>279</v>
      </c>
      <c r="N476" s="104">
        <v>0</v>
      </c>
    </row>
    <row r="477" spans="1:14" ht="25.5">
      <c r="A477" s="149">
        <v>471</v>
      </c>
      <c r="B477" s="106" t="str">
        <f t="shared" si="7"/>
        <v>160110031071150</v>
      </c>
      <c r="C477" s="106" t="str">
        <f>VLOOKUP(D477,'[1]QuyetdinhPCGD'!$B$6:$C$1358,2,0)</f>
        <v>1003107</v>
      </c>
      <c r="D477" s="129" t="s">
        <v>17</v>
      </c>
      <c r="E477" s="152" t="s">
        <v>271</v>
      </c>
      <c r="F477" s="152" t="s">
        <v>5</v>
      </c>
      <c r="G477" s="106" t="str">
        <f>VLOOKUP(I477,'Phan ca&amp; Ngay BDhoc'!$B$4:$I$101,8,0)</f>
        <v>C2-102</v>
      </c>
      <c r="H477" s="152"/>
      <c r="I477" s="159" t="s">
        <v>297</v>
      </c>
      <c r="J477" s="152"/>
      <c r="K477" s="161" t="s">
        <v>653</v>
      </c>
      <c r="L477" s="152"/>
      <c r="M477" s="104" t="s">
        <v>279</v>
      </c>
      <c r="N477" s="104">
        <v>0</v>
      </c>
    </row>
    <row r="478" spans="1:14" ht="25.5">
      <c r="A478" s="149">
        <v>472</v>
      </c>
      <c r="B478" s="106" t="str">
        <f t="shared" si="7"/>
        <v>160109031111151</v>
      </c>
      <c r="C478" s="106" t="str">
        <f>VLOOKUP(D478,'[1]QuyetdinhPCGD'!$B$6:$C$1358,2,0)</f>
        <v>0903111</v>
      </c>
      <c r="D478" s="129" t="s">
        <v>603</v>
      </c>
      <c r="E478" s="150" t="s">
        <v>86</v>
      </c>
      <c r="F478" s="151" t="s">
        <v>8</v>
      </c>
      <c r="G478" s="106" t="s">
        <v>551</v>
      </c>
      <c r="H478" s="151"/>
      <c r="I478" s="159" t="s">
        <v>298</v>
      </c>
      <c r="J478" s="151"/>
      <c r="K478" s="161" t="s">
        <v>654</v>
      </c>
      <c r="L478" s="151"/>
      <c r="M478" s="104" t="s">
        <v>279</v>
      </c>
      <c r="N478" s="104">
        <v>0</v>
      </c>
    </row>
    <row r="479" spans="1:14" ht="25.5">
      <c r="A479" s="149">
        <v>473</v>
      </c>
      <c r="B479" s="106" t="str">
        <f t="shared" si="7"/>
        <v>160112031061118</v>
      </c>
      <c r="C479" s="106" t="str">
        <f>VLOOKUP(D479,'[1]QuyetdinhPCGD'!$B$6:$C$1358,2,0)</f>
        <v>1203106</v>
      </c>
      <c r="D479" s="129" t="s">
        <v>80</v>
      </c>
      <c r="E479" s="152" t="s">
        <v>270</v>
      </c>
      <c r="F479" s="151" t="s">
        <v>8</v>
      </c>
      <c r="G479" s="106" t="str">
        <f>VLOOKUP(I479,'Phan ca&amp; Ngay BDhoc'!$B$4:$I$101,8,0)</f>
        <v>C2-102</v>
      </c>
      <c r="H479" s="151"/>
      <c r="I479" s="159" t="s">
        <v>298</v>
      </c>
      <c r="J479" s="151"/>
      <c r="K479" s="162" t="s">
        <v>621</v>
      </c>
      <c r="L479" s="151"/>
      <c r="M479" s="104" t="s">
        <v>279</v>
      </c>
      <c r="N479" s="104">
        <v>0</v>
      </c>
    </row>
    <row r="480" spans="1:14" ht="25.5">
      <c r="A480" s="149">
        <v>474</v>
      </c>
      <c r="B480" s="106" t="str">
        <f t="shared" si="7"/>
        <v>160113031761119</v>
      </c>
      <c r="C480" s="106" t="str">
        <f>VLOOKUP(D480,'[1]QuyetdinhPCGD'!$B$6:$C$1358,2,0)</f>
        <v>1303176</v>
      </c>
      <c r="D480" s="129" t="s">
        <v>331</v>
      </c>
      <c r="E480" s="152" t="s">
        <v>139</v>
      </c>
      <c r="F480" s="152" t="s">
        <v>5</v>
      </c>
      <c r="G480" s="107" t="s">
        <v>543</v>
      </c>
      <c r="H480" s="152"/>
      <c r="I480" s="159" t="s">
        <v>298</v>
      </c>
      <c r="J480" s="152"/>
      <c r="K480" s="162" t="s">
        <v>622</v>
      </c>
      <c r="L480" s="152"/>
      <c r="M480" s="103" t="s">
        <v>342</v>
      </c>
      <c r="N480" s="104" t="s">
        <v>254</v>
      </c>
    </row>
    <row r="481" spans="1:14" ht="25.5">
      <c r="A481" s="149">
        <v>475</v>
      </c>
      <c r="B481" s="106" t="str">
        <f t="shared" si="7"/>
        <v>160113031761119</v>
      </c>
      <c r="C481" s="106" t="str">
        <f>VLOOKUP(D481,'[1]QuyetdinhPCGD'!$B$6:$C$1358,2,0)</f>
        <v>1303176</v>
      </c>
      <c r="D481" s="129" t="s">
        <v>331</v>
      </c>
      <c r="E481" s="152" t="s">
        <v>139</v>
      </c>
      <c r="F481" s="151" t="s">
        <v>6</v>
      </c>
      <c r="G481" s="107" t="s">
        <v>543</v>
      </c>
      <c r="H481" s="151"/>
      <c r="I481" s="159" t="s">
        <v>298</v>
      </c>
      <c r="J481" s="151"/>
      <c r="K481" s="161" t="s">
        <v>622</v>
      </c>
      <c r="L481" s="151"/>
      <c r="M481" s="103" t="s">
        <v>342</v>
      </c>
      <c r="N481" s="104" t="s">
        <v>254</v>
      </c>
    </row>
    <row r="482" spans="1:14" ht="25.5">
      <c r="A482" s="149">
        <v>476</v>
      </c>
      <c r="B482" s="106" t="str">
        <f t="shared" si="7"/>
        <v>160113031761120</v>
      </c>
      <c r="C482" s="106" t="str">
        <f>VLOOKUP(D482,'[1]QuyetdinhPCGD'!$B$6:$C$1358,2,0)</f>
        <v>1303176</v>
      </c>
      <c r="D482" s="129" t="s">
        <v>331</v>
      </c>
      <c r="E482" s="152" t="s">
        <v>87</v>
      </c>
      <c r="F482" s="152" t="s">
        <v>5</v>
      </c>
      <c r="G482" s="107" t="s">
        <v>543</v>
      </c>
      <c r="H482" s="152"/>
      <c r="I482" s="159" t="s">
        <v>298</v>
      </c>
      <c r="J482" s="152"/>
      <c r="K482" s="162" t="s">
        <v>623</v>
      </c>
      <c r="L482" s="152"/>
      <c r="M482" s="103" t="s">
        <v>342</v>
      </c>
      <c r="N482" s="104" t="s">
        <v>255</v>
      </c>
    </row>
    <row r="483" spans="1:14" ht="25.5">
      <c r="A483" s="149">
        <v>477</v>
      </c>
      <c r="B483" s="106" t="str">
        <f t="shared" si="7"/>
        <v>160113031761120</v>
      </c>
      <c r="C483" s="106" t="str">
        <f>VLOOKUP(D483,'[1]QuyetdinhPCGD'!$B$6:$C$1358,2,0)</f>
        <v>1303176</v>
      </c>
      <c r="D483" s="129" t="s">
        <v>331</v>
      </c>
      <c r="E483" s="152" t="s">
        <v>87</v>
      </c>
      <c r="F483" s="151" t="s">
        <v>6</v>
      </c>
      <c r="G483" s="107" t="s">
        <v>543</v>
      </c>
      <c r="H483" s="151"/>
      <c r="I483" s="159" t="s">
        <v>298</v>
      </c>
      <c r="J483" s="151"/>
      <c r="K483" s="162" t="s">
        <v>623</v>
      </c>
      <c r="L483" s="151"/>
      <c r="M483" s="103" t="s">
        <v>342</v>
      </c>
      <c r="N483" s="104" t="s">
        <v>255</v>
      </c>
    </row>
    <row r="484" spans="1:14" ht="25.5">
      <c r="A484" s="149">
        <v>478</v>
      </c>
      <c r="B484" s="106" t="str">
        <f t="shared" si="7"/>
        <v>160113031761121</v>
      </c>
      <c r="C484" s="106" t="str">
        <f>VLOOKUP(D484,'[1]QuyetdinhPCGD'!$B$6:$C$1358,2,0)</f>
        <v>1303176</v>
      </c>
      <c r="D484" s="129" t="s">
        <v>331</v>
      </c>
      <c r="E484" s="152" t="s">
        <v>87</v>
      </c>
      <c r="F484" s="152" t="s">
        <v>5</v>
      </c>
      <c r="G484" s="107" t="s">
        <v>486</v>
      </c>
      <c r="H484" s="152"/>
      <c r="I484" s="159" t="s">
        <v>298</v>
      </c>
      <c r="J484" s="152"/>
      <c r="K484" s="162" t="s">
        <v>624</v>
      </c>
      <c r="L484" s="152"/>
      <c r="M484" s="103" t="s">
        <v>337</v>
      </c>
      <c r="N484" s="104" t="s">
        <v>340</v>
      </c>
    </row>
    <row r="485" spans="1:14" ht="25.5">
      <c r="A485" s="149">
        <v>479</v>
      </c>
      <c r="B485" s="106" t="str">
        <f t="shared" si="7"/>
        <v>160113031761121</v>
      </c>
      <c r="C485" s="106" t="str">
        <f>VLOOKUP(D485,'[1]QuyetdinhPCGD'!$B$6:$C$1358,2,0)</f>
        <v>1303176</v>
      </c>
      <c r="D485" s="129" t="s">
        <v>331</v>
      </c>
      <c r="E485" s="152" t="s">
        <v>87</v>
      </c>
      <c r="F485" s="151" t="s">
        <v>6</v>
      </c>
      <c r="G485" s="107" t="s">
        <v>486</v>
      </c>
      <c r="H485" s="151"/>
      <c r="I485" s="159" t="s">
        <v>298</v>
      </c>
      <c r="J485" s="151"/>
      <c r="K485" s="162" t="s">
        <v>624</v>
      </c>
      <c r="L485" s="151"/>
      <c r="M485" s="103" t="s">
        <v>337</v>
      </c>
      <c r="N485" s="104" t="s">
        <v>340</v>
      </c>
    </row>
    <row r="486" spans="1:14" ht="25.5">
      <c r="A486" s="149">
        <v>480</v>
      </c>
      <c r="B486" s="106" t="str">
        <f t="shared" si="7"/>
        <v>160105031541107</v>
      </c>
      <c r="C486" s="106" t="str">
        <f>VLOOKUP(D486,'[1]QuyetdinhPCGD'!$B$6:$C$1358,2,0)</f>
        <v>0503154</v>
      </c>
      <c r="D486" s="129" t="s">
        <v>82</v>
      </c>
      <c r="E486" s="152" t="s">
        <v>268</v>
      </c>
      <c r="F486" s="151" t="s">
        <v>10</v>
      </c>
      <c r="G486" s="106" t="str">
        <f>VLOOKUP(I486,'Phan ca&amp; Ngay BDhoc'!$B$4:$I$101,8,0)</f>
        <v>C2-102</v>
      </c>
      <c r="H486" s="151"/>
      <c r="I486" s="159" t="s">
        <v>298</v>
      </c>
      <c r="J486" s="151"/>
      <c r="K486" s="161" t="s">
        <v>610</v>
      </c>
      <c r="L486" s="151"/>
      <c r="M486" s="104" t="s">
        <v>279</v>
      </c>
      <c r="N486" s="104">
        <v>0</v>
      </c>
    </row>
    <row r="487" spans="1:14" ht="25.5">
      <c r="A487" s="149">
        <v>481</v>
      </c>
      <c r="B487" s="106" t="str">
        <f t="shared" si="7"/>
        <v>160110031071151</v>
      </c>
      <c r="C487" s="106" t="str">
        <f>VLOOKUP(D487,'[1]QuyetdinhPCGD'!$B$6:$C$1358,2,0)</f>
        <v>1003107</v>
      </c>
      <c r="D487" s="129" t="s">
        <v>17</v>
      </c>
      <c r="E487" s="152" t="s">
        <v>268</v>
      </c>
      <c r="F487" s="151" t="s">
        <v>7</v>
      </c>
      <c r="G487" s="106" t="str">
        <f>VLOOKUP(I487,'Phan ca&amp; Ngay BDhoc'!$B$4:$I$101,8,0)</f>
        <v>C2-102</v>
      </c>
      <c r="H487" s="151"/>
      <c r="I487" s="159" t="s">
        <v>298</v>
      </c>
      <c r="J487" s="151"/>
      <c r="K487" s="161" t="s">
        <v>654</v>
      </c>
      <c r="L487" s="151"/>
      <c r="M487" s="104" t="s">
        <v>279</v>
      </c>
      <c r="N487" s="104">
        <v>0</v>
      </c>
    </row>
    <row r="488" spans="1:14" ht="25.5">
      <c r="A488" s="149">
        <v>482</v>
      </c>
      <c r="B488" s="106" t="str">
        <f t="shared" si="7"/>
        <v>160109031111152</v>
      </c>
      <c r="C488" s="106" t="str">
        <f>VLOOKUP(D488,'[1]QuyetdinhPCGD'!$B$6:$C$1358,2,0)</f>
        <v>0903111</v>
      </c>
      <c r="D488" s="129" t="s">
        <v>603</v>
      </c>
      <c r="E488" s="150" t="s">
        <v>87</v>
      </c>
      <c r="F488" s="151" t="s">
        <v>8</v>
      </c>
      <c r="G488" s="106" t="s">
        <v>551</v>
      </c>
      <c r="H488" s="151"/>
      <c r="I488" s="159" t="s">
        <v>299</v>
      </c>
      <c r="J488" s="151"/>
      <c r="K488" s="161" t="s">
        <v>655</v>
      </c>
      <c r="L488" s="151"/>
      <c r="M488" s="104" t="s">
        <v>279</v>
      </c>
      <c r="N488" s="104">
        <v>0</v>
      </c>
    </row>
    <row r="489" spans="1:14" ht="25.5">
      <c r="A489" s="149">
        <v>483</v>
      </c>
      <c r="B489" s="106" t="str">
        <f t="shared" si="7"/>
        <v>160112031061119</v>
      </c>
      <c r="C489" s="106" t="str">
        <f>VLOOKUP(D489,'[1]QuyetdinhPCGD'!$B$6:$C$1358,2,0)</f>
        <v>1203106</v>
      </c>
      <c r="D489" s="129" t="s">
        <v>80</v>
      </c>
      <c r="E489" s="152" t="s">
        <v>274</v>
      </c>
      <c r="F489" s="151" t="s">
        <v>8</v>
      </c>
      <c r="G489" s="106" t="str">
        <f>VLOOKUP(I489,'Phan ca&amp; Ngay BDhoc'!$B$4:$I$101,8,0)</f>
        <v>C2-102</v>
      </c>
      <c r="H489" s="151"/>
      <c r="I489" s="159" t="s">
        <v>299</v>
      </c>
      <c r="J489" s="151"/>
      <c r="K489" s="162" t="s">
        <v>622</v>
      </c>
      <c r="L489" s="151"/>
      <c r="M489" s="104" t="s">
        <v>279</v>
      </c>
      <c r="N489" s="104">
        <v>0</v>
      </c>
    </row>
    <row r="490" spans="1:14" ht="25.5">
      <c r="A490" s="149">
        <v>484</v>
      </c>
      <c r="B490" s="106" t="str">
        <f t="shared" si="7"/>
        <v>160113031761122</v>
      </c>
      <c r="C490" s="106" t="str">
        <f>VLOOKUP(D490,'[1]QuyetdinhPCGD'!$B$6:$C$1358,2,0)</f>
        <v>1303176</v>
      </c>
      <c r="D490" s="129" t="s">
        <v>331</v>
      </c>
      <c r="E490" s="152" t="s">
        <v>140</v>
      </c>
      <c r="F490" s="152" t="s">
        <v>5</v>
      </c>
      <c r="G490" s="107" t="s">
        <v>543</v>
      </c>
      <c r="H490" s="152"/>
      <c r="I490" s="159" t="s">
        <v>299</v>
      </c>
      <c r="J490" s="152"/>
      <c r="K490" s="162" t="s">
        <v>625</v>
      </c>
      <c r="L490" s="152"/>
      <c r="M490" s="103" t="s">
        <v>342</v>
      </c>
      <c r="N490" s="104" t="s">
        <v>256</v>
      </c>
    </row>
    <row r="491" spans="1:14" ht="25.5">
      <c r="A491" s="149">
        <v>485</v>
      </c>
      <c r="B491" s="106" t="str">
        <f t="shared" si="7"/>
        <v>160113031761122</v>
      </c>
      <c r="C491" s="106" t="str">
        <f>VLOOKUP(D491,'[1]QuyetdinhPCGD'!$B$6:$C$1358,2,0)</f>
        <v>1303176</v>
      </c>
      <c r="D491" s="129" t="s">
        <v>331</v>
      </c>
      <c r="E491" s="152" t="s">
        <v>140</v>
      </c>
      <c r="F491" s="151" t="s">
        <v>6</v>
      </c>
      <c r="G491" s="107" t="s">
        <v>543</v>
      </c>
      <c r="H491" s="151"/>
      <c r="I491" s="159" t="s">
        <v>299</v>
      </c>
      <c r="J491" s="151"/>
      <c r="K491" s="162" t="s">
        <v>625</v>
      </c>
      <c r="L491" s="151"/>
      <c r="M491" s="103" t="s">
        <v>342</v>
      </c>
      <c r="N491" s="104" t="s">
        <v>256</v>
      </c>
    </row>
    <row r="492" spans="1:14" ht="25.5">
      <c r="A492" s="149">
        <v>486</v>
      </c>
      <c r="B492" s="106" t="str">
        <f t="shared" si="7"/>
        <v>160113031761123</v>
      </c>
      <c r="C492" s="106" t="str">
        <f>VLOOKUP(D492,'[1]QuyetdinhPCGD'!$B$6:$C$1358,2,0)</f>
        <v>1303176</v>
      </c>
      <c r="D492" s="129" t="s">
        <v>331</v>
      </c>
      <c r="E492" s="152" t="s">
        <v>86</v>
      </c>
      <c r="F492" s="152" t="s">
        <v>5</v>
      </c>
      <c r="G492" s="107" t="s">
        <v>543</v>
      </c>
      <c r="H492" s="152"/>
      <c r="I492" s="159" t="s">
        <v>299</v>
      </c>
      <c r="J492" s="152"/>
      <c r="K492" s="162" t="s">
        <v>626</v>
      </c>
      <c r="L492" s="152"/>
      <c r="M492" s="103" t="s">
        <v>342</v>
      </c>
      <c r="N492" s="104" t="s">
        <v>257</v>
      </c>
    </row>
    <row r="493" spans="1:14" ht="25.5">
      <c r="A493" s="149">
        <v>487</v>
      </c>
      <c r="B493" s="106" t="str">
        <f t="shared" si="7"/>
        <v>160113031761123</v>
      </c>
      <c r="C493" s="106" t="str">
        <f>VLOOKUP(D493,'[1]QuyetdinhPCGD'!$B$6:$C$1358,2,0)</f>
        <v>1303176</v>
      </c>
      <c r="D493" s="129" t="s">
        <v>331</v>
      </c>
      <c r="E493" s="152" t="s">
        <v>86</v>
      </c>
      <c r="F493" s="151" t="s">
        <v>6</v>
      </c>
      <c r="G493" s="107" t="s">
        <v>543</v>
      </c>
      <c r="H493" s="151"/>
      <c r="I493" s="159" t="s">
        <v>299</v>
      </c>
      <c r="J493" s="151"/>
      <c r="K493" s="162" t="s">
        <v>626</v>
      </c>
      <c r="L493" s="151"/>
      <c r="M493" s="103" t="s">
        <v>342</v>
      </c>
      <c r="N493" s="104" t="s">
        <v>257</v>
      </c>
    </row>
    <row r="494" spans="1:14" ht="25.5">
      <c r="A494" s="149">
        <v>488</v>
      </c>
      <c r="B494" s="106" t="str">
        <f t="shared" si="7"/>
        <v>160113031761124</v>
      </c>
      <c r="C494" s="106" t="str">
        <f>VLOOKUP(D494,'[1]QuyetdinhPCGD'!$B$6:$C$1358,2,0)</f>
        <v>1303176</v>
      </c>
      <c r="D494" s="129" t="s">
        <v>331</v>
      </c>
      <c r="E494" s="152" t="s">
        <v>86</v>
      </c>
      <c r="F494" s="152" t="s">
        <v>5</v>
      </c>
      <c r="G494" s="107" t="s">
        <v>486</v>
      </c>
      <c r="H494" s="152"/>
      <c r="I494" s="159" t="s">
        <v>299</v>
      </c>
      <c r="J494" s="152"/>
      <c r="K494" s="162" t="s">
        <v>627</v>
      </c>
      <c r="L494" s="152"/>
      <c r="M494" s="103" t="s">
        <v>337</v>
      </c>
      <c r="N494" s="104" t="s">
        <v>341</v>
      </c>
    </row>
    <row r="495" spans="1:14" ht="25.5">
      <c r="A495" s="149">
        <v>489</v>
      </c>
      <c r="B495" s="106" t="str">
        <f t="shared" si="7"/>
        <v>160113031761124</v>
      </c>
      <c r="C495" s="106" t="str">
        <f>VLOOKUP(D495,'[1]QuyetdinhPCGD'!$B$6:$C$1358,2,0)</f>
        <v>1303176</v>
      </c>
      <c r="D495" s="129" t="s">
        <v>331</v>
      </c>
      <c r="E495" s="152" t="s">
        <v>86</v>
      </c>
      <c r="F495" s="151" t="s">
        <v>6</v>
      </c>
      <c r="G495" s="107" t="s">
        <v>486</v>
      </c>
      <c r="H495" s="151"/>
      <c r="I495" s="159" t="s">
        <v>299</v>
      </c>
      <c r="J495" s="151"/>
      <c r="K495" s="162" t="s">
        <v>627</v>
      </c>
      <c r="L495" s="151"/>
      <c r="M495" s="103" t="s">
        <v>337</v>
      </c>
      <c r="N495" s="104" t="s">
        <v>341</v>
      </c>
    </row>
    <row r="496" spans="1:14" ht="25.5">
      <c r="A496" s="149">
        <v>490</v>
      </c>
      <c r="B496" s="106" t="str">
        <f t="shared" si="7"/>
        <v>160105031541108</v>
      </c>
      <c r="C496" s="106" t="str">
        <f>VLOOKUP(D496,'[1]QuyetdinhPCGD'!$B$6:$C$1358,2,0)</f>
        <v>0503154</v>
      </c>
      <c r="D496" s="129" t="s">
        <v>82</v>
      </c>
      <c r="E496" s="152" t="s">
        <v>271</v>
      </c>
      <c r="F496" s="151" t="s">
        <v>10</v>
      </c>
      <c r="G496" s="106" t="str">
        <f>VLOOKUP(I496,'Phan ca&amp; Ngay BDhoc'!$B$4:$I$101,8,0)</f>
        <v>C2-102</v>
      </c>
      <c r="H496" s="151"/>
      <c r="I496" s="159" t="s">
        <v>299</v>
      </c>
      <c r="J496" s="151"/>
      <c r="K496" s="161" t="s">
        <v>611</v>
      </c>
      <c r="L496" s="151"/>
      <c r="M496" s="104" t="s">
        <v>279</v>
      </c>
      <c r="N496" s="104">
        <v>0</v>
      </c>
    </row>
    <row r="497" spans="1:14" ht="25.5">
      <c r="A497" s="149">
        <v>491</v>
      </c>
      <c r="B497" s="106" t="str">
        <f t="shared" si="7"/>
        <v>160110031071152</v>
      </c>
      <c r="C497" s="106" t="str">
        <f>VLOOKUP(D497,'[1]QuyetdinhPCGD'!$B$6:$C$1358,2,0)</f>
        <v>1003107</v>
      </c>
      <c r="D497" s="129" t="s">
        <v>17</v>
      </c>
      <c r="E497" s="152" t="s">
        <v>271</v>
      </c>
      <c r="F497" s="151" t="s">
        <v>7</v>
      </c>
      <c r="G497" s="106" t="str">
        <f>VLOOKUP(I497,'Phan ca&amp; Ngay BDhoc'!$B$4:$I$101,8,0)</f>
        <v>C2-102</v>
      </c>
      <c r="H497" s="151"/>
      <c r="I497" s="159" t="s">
        <v>299</v>
      </c>
      <c r="J497" s="151"/>
      <c r="K497" s="161" t="s">
        <v>655</v>
      </c>
      <c r="L497" s="151"/>
      <c r="M497" s="104" t="s">
        <v>279</v>
      </c>
      <c r="N497" s="104">
        <v>0</v>
      </c>
    </row>
    <row r="498" spans="1:14" ht="25.5">
      <c r="A498" s="149">
        <v>492</v>
      </c>
      <c r="B498" s="106" t="str">
        <f t="shared" si="7"/>
        <v>160109031111153</v>
      </c>
      <c r="C498" s="106" t="str">
        <f>VLOOKUP(D498,'[1]QuyetdinhPCGD'!$B$6:$C$1358,2,0)</f>
        <v>0903111</v>
      </c>
      <c r="D498" s="129" t="s">
        <v>603</v>
      </c>
      <c r="E498" s="150" t="s">
        <v>86</v>
      </c>
      <c r="F498" s="151" t="s">
        <v>6</v>
      </c>
      <c r="G498" s="106" t="s">
        <v>551</v>
      </c>
      <c r="H498" s="151"/>
      <c r="I498" s="153" t="s">
        <v>487</v>
      </c>
      <c r="J498" s="156" t="s">
        <v>598</v>
      </c>
      <c r="K498" s="161" t="s">
        <v>656</v>
      </c>
      <c r="L498" s="151"/>
      <c r="M498" s="104" t="s">
        <v>279</v>
      </c>
      <c r="N498" s="104">
        <v>0</v>
      </c>
    </row>
    <row r="499" spans="1:14" ht="25.5">
      <c r="A499" s="149">
        <v>493</v>
      </c>
      <c r="B499" s="106" t="str">
        <f t="shared" si="7"/>
        <v>160112031061120</v>
      </c>
      <c r="C499" s="106" t="str">
        <f>VLOOKUP(D499,'[1]QuyetdinhPCGD'!$B$6:$C$1358,2,0)</f>
        <v>1203106</v>
      </c>
      <c r="D499" s="129" t="s">
        <v>80</v>
      </c>
      <c r="E499" s="152" t="s">
        <v>270</v>
      </c>
      <c r="F499" s="151" t="s">
        <v>6</v>
      </c>
      <c r="G499" s="108" t="s">
        <v>165</v>
      </c>
      <c r="H499" s="151"/>
      <c r="I499" s="153" t="s">
        <v>487</v>
      </c>
      <c r="J499" s="156" t="s">
        <v>598</v>
      </c>
      <c r="K499" s="162" t="s">
        <v>623</v>
      </c>
      <c r="L499" s="151"/>
      <c r="M499" s="105" t="s">
        <v>401</v>
      </c>
      <c r="N499" s="103" t="s">
        <v>401</v>
      </c>
    </row>
    <row r="500" spans="1:14" ht="25.5">
      <c r="A500" s="149">
        <v>494</v>
      </c>
      <c r="B500" s="106" t="str">
        <f t="shared" si="7"/>
        <v>160113031761125</v>
      </c>
      <c r="C500" s="106" t="str">
        <f>VLOOKUP(D500,'[1]QuyetdinhPCGD'!$B$6:$C$1358,2,0)</f>
        <v>1303176</v>
      </c>
      <c r="D500" s="129" t="s">
        <v>331</v>
      </c>
      <c r="E500" s="152" t="s">
        <v>139</v>
      </c>
      <c r="F500" s="151" t="s">
        <v>7</v>
      </c>
      <c r="G500" s="107" t="s">
        <v>543</v>
      </c>
      <c r="H500" s="151"/>
      <c r="I500" s="153" t="s">
        <v>487</v>
      </c>
      <c r="J500" s="156" t="s">
        <v>598</v>
      </c>
      <c r="K500" s="161" t="s">
        <v>628</v>
      </c>
      <c r="L500" s="151"/>
      <c r="M500" s="103" t="s">
        <v>342</v>
      </c>
      <c r="N500" s="104" t="s">
        <v>532</v>
      </c>
    </row>
    <row r="501" spans="1:14" ht="25.5">
      <c r="A501" s="149">
        <v>495</v>
      </c>
      <c r="B501" s="106" t="str">
        <f t="shared" si="7"/>
        <v>160113031761125</v>
      </c>
      <c r="C501" s="106" t="str">
        <f>VLOOKUP(D501,'[1]QuyetdinhPCGD'!$B$6:$C$1358,2,0)</f>
        <v>1303176</v>
      </c>
      <c r="D501" s="129" t="s">
        <v>331</v>
      </c>
      <c r="E501" s="152" t="s">
        <v>139</v>
      </c>
      <c r="F501" s="151" t="s">
        <v>8</v>
      </c>
      <c r="G501" s="107" t="s">
        <v>543</v>
      </c>
      <c r="H501" s="151"/>
      <c r="I501" s="153" t="s">
        <v>487</v>
      </c>
      <c r="J501" s="156" t="s">
        <v>598</v>
      </c>
      <c r="K501" s="161" t="s">
        <v>628</v>
      </c>
      <c r="L501" s="151"/>
      <c r="M501" s="103" t="s">
        <v>342</v>
      </c>
      <c r="N501" s="104" t="s">
        <v>532</v>
      </c>
    </row>
    <row r="502" spans="1:14" ht="25.5">
      <c r="A502" s="149">
        <v>496</v>
      </c>
      <c r="B502" s="106" t="str">
        <f t="shared" si="7"/>
        <v>160113031761126</v>
      </c>
      <c r="C502" s="106" t="str">
        <f>VLOOKUP(D502,'[1]QuyetdinhPCGD'!$B$6:$C$1358,2,0)</f>
        <v>1303176</v>
      </c>
      <c r="D502" s="129" t="s">
        <v>331</v>
      </c>
      <c r="E502" s="152" t="s">
        <v>87</v>
      </c>
      <c r="F502" s="151" t="s">
        <v>7</v>
      </c>
      <c r="G502" s="107" t="s">
        <v>543</v>
      </c>
      <c r="H502" s="151"/>
      <c r="I502" s="153" t="s">
        <v>487</v>
      </c>
      <c r="J502" s="156" t="s">
        <v>598</v>
      </c>
      <c r="K502" s="161" t="s">
        <v>629</v>
      </c>
      <c r="L502" s="151"/>
      <c r="M502" s="103" t="s">
        <v>342</v>
      </c>
      <c r="N502" s="104" t="s">
        <v>533</v>
      </c>
    </row>
    <row r="503" spans="1:14" ht="25.5">
      <c r="A503" s="149">
        <v>497</v>
      </c>
      <c r="B503" s="106" t="str">
        <f t="shared" si="7"/>
        <v>160113031761126</v>
      </c>
      <c r="C503" s="106" t="str">
        <f>VLOOKUP(D503,'[1]QuyetdinhPCGD'!$B$6:$C$1358,2,0)</f>
        <v>1303176</v>
      </c>
      <c r="D503" s="129" t="s">
        <v>331</v>
      </c>
      <c r="E503" s="152" t="s">
        <v>87</v>
      </c>
      <c r="F503" s="151" t="s">
        <v>8</v>
      </c>
      <c r="G503" s="107" t="s">
        <v>543</v>
      </c>
      <c r="H503" s="151"/>
      <c r="I503" s="153" t="s">
        <v>487</v>
      </c>
      <c r="J503" s="156" t="s">
        <v>598</v>
      </c>
      <c r="K503" s="161" t="s">
        <v>629</v>
      </c>
      <c r="L503" s="151"/>
      <c r="M503" s="103" t="s">
        <v>342</v>
      </c>
      <c r="N503" s="104" t="s">
        <v>533</v>
      </c>
    </row>
    <row r="504" spans="1:14" ht="25.5">
      <c r="A504" s="149">
        <v>498</v>
      </c>
      <c r="B504" s="106" t="str">
        <f t="shared" si="7"/>
        <v>160113031761127</v>
      </c>
      <c r="C504" s="106" t="str">
        <f>VLOOKUP(D504,'[1]QuyetdinhPCGD'!$B$6:$C$1358,2,0)</f>
        <v>1303176</v>
      </c>
      <c r="D504" s="129" t="s">
        <v>331</v>
      </c>
      <c r="E504" s="152" t="s">
        <v>87</v>
      </c>
      <c r="F504" s="151" t="s">
        <v>7</v>
      </c>
      <c r="G504" s="107" t="s">
        <v>486</v>
      </c>
      <c r="H504" s="151"/>
      <c r="I504" s="153" t="s">
        <v>487</v>
      </c>
      <c r="J504" s="156" t="s">
        <v>598</v>
      </c>
      <c r="K504" s="161" t="s">
        <v>630</v>
      </c>
      <c r="L504" s="151"/>
      <c r="M504" s="103" t="s">
        <v>337</v>
      </c>
      <c r="N504" s="104" t="s">
        <v>534</v>
      </c>
    </row>
    <row r="505" spans="1:14" ht="25.5">
      <c r="A505" s="149">
        <v>499</v>
      </c>
      <c r="B505" s="106" t="str">
        <f t="shared" si="7"/>
        <v>160113031761127</v>
      </c>
      <c r="C505" s="106" t="str">
        <f>VLOOKUP(D505,'[1]QuyetdinhPCGD'!$B$6:$C$1358,2,0)</f>
        <v>1303176</v>
      </c>
      <c r="D505" s="129" t="s">
        <v>331</v>
      </c>
      <c r="E505" s="152" t="s">
        <v>87</v>
      </c>
      <c r="F505" s="151" t="s">
        <v>8</v>
      </c>
      <c r="G505" s="107" t="s">
        <v>486</v>
      </c>
      <c r="H505" s="151"/>
      <c r="I505" s="153" t="s">
        <v>487</v>
      </c>
      <c r="J505" s="156" t="s">
        <v>598</v>
      </c>
      <c r="K505" s="161" t="s">
        <v>630</v>
      </c>
      <c r="L505" s="151"/>
      <c r="M505" s="103" t="s">
        <v>337</v>
      </c>
      <c r="N505" s="104" t="s">
        <v>534</v>
      </c>
    </row>
    <row r="506" spans="1:14" ht="25.5">
      <c r="A506" s="149">
        <v>500</v>
      </c>
      <c r="B506" s="106" t="str">
        <f t="shared" si="7"/>
        <v>160105031541109</v>
      </c>
      <c r="C506" s="106" t="str">
        <f>VLOOKUP(D506,'[1]QuyetdinhPCGD'!$B$6:$C$1358,2,0)</f>
        <v>0503154</v>
      </c>
      <c r="D506" s="129" t="s">
        <v>82</v>
      </c>
      <c r="E506" s="152" t="s">
        <v>268</v>
      </c>
      <c r="F506" s="152" t="s">
        <v>5</v>
      </c>
      <c r="G506" s="106" t="str">
        <f>VLOOKUP(I506,'Phan ca&amp; Ngay BDhoc'!$B$4:$I$101,8,0)</f>
        <v>C2-103</v>
      </c>
      <c r="H506" s="152"/>
      <c r="I506" s="153" t="s">
        <v>487</v>
      </c>
      <c r="J506" s="156" t="s">
        <v>598</v>
      </c>
      <c r="K506" s="161" t="s">
        <v>612</v>
      </c>
      <c r="L506" s="152"/>
      <c r="M506" s="104" t="s">
        <v>279</v>
      </c>
      <c r="N506" s="104">
        <v>0</v>
      </c>
    </row>
    <row r="507" spans="1:14" ht="25.5">
      <c r="A507" s="149">
        <v>501</v>
      </c>
      <c r="B507" s="106" t="str">
        <f t="shared" si="7"/>
        <v>160110031071153</v>
      </c>
      <c r="C507" s="106" t="str">
        <f>VLOOKUP(D507,'[1]QuyetdinhPCGD'!$B$6:$C$1358,2,0)</f>
        <v>1003107</v>
      </c>
      <c r="D507" s="129" t="s">
        <v>17</v>
      </c>
      <c r="E507" s="152" t="s">
        <v>268</v>
      </c>
      <c r="F507" s="151" t="s">
        <v>9</v>
      </c>
      <c r="G507" s="106" t="str">
        <f>VLOOKUP(I507,'Phan ca&amp; Ngay BDhoc'!$B$4:$I$101,8,0)</f>
        <v>C2-103</v>
      </c>
      <c r="H507" s="151"/>
      <c r="I507" s="153" t="s">
        <v>487</v>
      </c>
      <c r="J507" s="156" t="s">
        <v>598</v>
      </c>
      <c r="K507" s="161" t="s">
        <v>656</v>
      </c>
      <c r="L507" s="151"/>
      <c r="M507" s="104" t="s">
        <v>279</v>
      </c>
      <c r="N507" s="104">
        <v>0</v>
      </c>
    </row>
    <row r="508" spans="1:14" ht="25.5">
      <c r="A508" s="149">
        <v>502</v>
      </c>
      <c r="B508" s="106" t="str">
        <f t="shared" si="7"/>
        <v>160109031111154</v>
      </c>
      <c r="C508" s="106" t="str">
        <f>VLOOKUP(D508,'[1]QuyetdinhPCGD'!$B$6:$C$1358,2,0)</f>
        <v>0903111</v>
      </c>
      <c r="D508" s="129" t="s">
        <v>603</v>
      </c>
      <c r="E508" s="150" t="s">
        <v>87</v>
      </c>
      <c r="F508" s="151" t="s">
        <v>7</v>
      </c>
      <c r="G508" s="106" t="s">
        <v>551</v>
      </c>
      <c r="H508" s="151"/>
      <c r="I508" s="159" t="s">
        <v>300</v>
      </c>
      <c r="J508" s="151"/>
      <c r="K508" s="161" t="s">
        <v>657</v>
      </c>
      <c r="L508" s="151"/>
      <c r="M508" s="104" t="s">
        <v>279</v>
      </c>
      <c r="N508" s="104">
        <v>0</v>
      </c>
    </row>
    <row r="509" spans="1:14" ht="25.5">
      <c r="A509" s="149">
        <v>503</v>
      </c>
      <c r="B509" s="106" t="str">
        <f t="shared" si="7"/>
        <v>160112031061121</v>
      </c>
      <c r="C509" s="106" t="str">
        <f>VLOOKUP(D509,'[1]QuyetdinhPCGD'!$B$6:$C$1358,2,0)</f>
        <v>1203106</v>
      </c>
      <c r="D509" s="129" t="s">
        <v>80</v>
      </c>
      <c r="E509" s="152" t="s">
        <v>274</v>
      </c>
      <c r="F509" s="151" t="s">
        <v>7</v>
      </c>
      <c r="G509" s="106" t="str">
        <f>VLOOKUP(I509,'Phan ca&amp; Ngay BDhoc'!$B$4:$I$101,8,0)</f>
        <v>C2-103</v>
      </c>
      <c r="H509" s="151"/>
      <c r="I509" s="159" t="s">
        <v>300</v>
      </c>
      <c r="J509" s="151"/>
      <c r="K509" s="162" t="s">
        <v>624</v>
      </c>
      <c r="L509" s="151"/>
      <c r="M509" s="104" t="s">
        <v>279</v>
      </c>
      <c r="N509" s="104">
        <v>0</v>
      </c>
    </row>
    <row r="510" spans="1:14" ht="25.5">
      <c r="A510" s="149">
        <v>504</v>
      </c>
      <c r="B510" s="106" t="str">
        <f t="shared" si="7"/>
        <v>160113031761128</v>
      </c>
      <c r="C510" s="106" t="str">
        <f>VLOOKUP(D510,'[1]QuyetdinhPCGD'!$B$6:$C$1358,2,0)</f>
        <v>1303176</v>
      </c>
      <c r="D510" s="129" t="s">
        <v>331</v>
      </c>
      <c r="E510" s="152" t="s">
        <v>140</v>
      </c>
      <c r="F510" s="151" t="s">
        <v>9</v>
      </c>
      <c r="G510" s="107" t="s">
        <v>543</v>
      </c>
      <c r="H510" s="151"/>
      <c r="I510" s="159" t="s">
        <v>300</v>
      </c>
      <c r="J510" s="151"/>
      <c r="K510" s="161" t="s">
        <v>631</v>
      </c>
      <c r="L510" s="151"/>
      <c r="M510" s="103" t="s">
        <v>342</v>
      </c>
      <c r="N510" s="104" t="s">
        <v>343</v>
      </c>
    </row>
    <row r="511" spans="1:14" ht="25.5">
      <c r="A511" s="149">
        <v>505</v>
      </c>
      <c r="B511" s="106" t="str">
        <f t="shared" si="7"/>
        <v>160113031761128</v>
      </c>
      <c r="C511" s="106" t="str">
        <f>VLOOKUP(D511,'[1]QuyetdinhPCGD'!$B$6:$C$1358,2,0)</f>
        <v>1303176</v>
      </c>
      <c r="D511" s="129" t="s">
        <v>331</v>
      </c>
      <c r="E511" s="152" t="s">
        <v>140</v>
      </c>
      <c r="F511" s="151" t="s">
        <v>10</v>
      </c>
      <c r="G511" s="107" t="s">
        <v>543</v>
      </c>
      <c r="H511" s="151"/>
      <c r="I511" s="159" t="s">
        <v>300</v>
      </c>
      <c r="J511" s="151"/>
      <c r="K511" s="161" t="s">
        <v>631</v>
      </c>
      <c r="L511" s="151"/>
      <c r="M511" s="103" t="s">
        <v>342</v>
      </c>
      <c r="N511" s="104" t="s">
        <v>343</v>
      </c>
    </row>
    <row r="512" spans="1:14" ht="25.5">
      <c r="A512" s="149">
        <v>506</v>
      </c>
      <c r="B512" s="106" t="str">
        <f t="shared" si="7"/>
        <v>160113031761129</v>
      </c>
      <c r="C512" s="106" t="str">
        <f>VLOOKUP(D512,'[1]QuyetdinhPCGD'!$B$6:$C$1358,2,0)</f>
        <v>1303176</v>
      </c>
      <c r="D512" s="129" t="s">
        <v>331</v>
      </c>
      <c r="E512" s="152" t="s">
        <v>86</v>
      </c>
      <c r="F512" s="151" t="s">
        <v>9</v>
      </c>
      <c r="G512" s="107" t="s">
        <v>543</v>
      </c>
      <c r="H512" s="151"/>
      <c r="I512" s="159" t="s">
        <v>300</v>
      </c>
      <c r="J512" s="151"/>
      <c r="K512" s="161" t="s">
        <v>632</v>
      </c>
      <c r="L512" s="151"/>
      <c r="M512" s="103" t="s">
        <v>342</v>
      </c>
      <c r="N512" s="104" t="s">
        <v>344</v>
      </c>
    </row>
    <row r="513" spans="1:14" ht="25.5">
      <c r="A513" s="149">
        <v>507</v>
      </c>
      <c r="B513" s="106" t="str">
        <f t="shared" si="7"/>
        <v>160113031761129</v>
      </c>
      <c r="C513" s="106" t="str">
        <f>VLOOKUP(D513,'[1]QuyetdinhPCGD'!$B$6:$C$1358,2,0)</f>
        <v>1303176</v>
      </c>
      <c r="D513" s="129" t="s">
        <v>331</v>
      </c>
      <c r="E513" s="152" t="s">
        <v>86</v>
      </c>
      <c r="F513" s="151" t="s">
        <v>10</v>
      </c>
      <c r="G513" s="107" t="s">
        <v>543</v>
      </c>
      <c r="H513" s="151"/>
      <c r="I513" s="159" t="s">
        <v>300</v>
      </c>
      <c r="J513" s="151"/>
      <c r="K513" s="161" t="s">
        <v>632</v>
      </c>
      <c r="L513" s="151"/>
      <c r="M513" s="103" t="s">
        <v>342</v>
      </c>
      <c r="N513" s="104" t="s">
        <v>344</v>
      </c>
    </row>
    <row r="514" spans="1:14" ht="25.5">
      <c r="A514" s="149">
        <v>508</v>
      </c>
      <c r="B514" s="106" t="str">
        <f t="shared" si="7"/>
        <v>160113031761130</v>
      </c>
      <c r="C514" s="106" t="str">
        <f>VLOOKUP(D514,'[1]QuyetdinhPCGD'!$B$6:$C$1358,2,0)</f>
        <v>1303176</v>
      </c>
      <c r="D514" s="129" t="s">
        <v>331</v>
      </c>
      <c r="E514" s="152" t="s">
        <v>86</v>
      </c>
      <c r="F514" s="151" t="s">
        <v>9</v>
      </c>
      <c r="G514" s="107" t="s">
        <v>486</v>
      </c>
      <c r="H514" s="151"/>
      <c r="I514" s="159" t="s">
        <v>300</v>
      </c>
      <c r="J514" s="151"/>
      <c r="K514" s="161" t="s">
        <v>633</v>
      </c>
      <c r="L514" s="151"/>
      <c r="M514" s="103" t="s">
        <v>337</v>
      </c>
      <c r="N514" s="104" t="s">
        <v>345</v>
      </c>
    </row>
    <row r="515" spans="1:14" ht="25.5">
      <c r="A515" s="149">
        <v>509</v>
      </c>
      <c r="B515" s="106" t="str">
        <f t="shared" si="7"/>
        <v>160113031761130</v>
      </c>
      <c r="C515" s="106" t="str">
        <f>VLOOKUP(D515,'[1]QuyetdinhPCGD'!$B$6:$C$1358,2,0)</f>
        <v>1303176</v>
      </c>
      <c r="D515" s="129" t="s">
        <v>331</v>
      </c>
      <c r="E515" s="152" t="s">
        <v>86</v>
      </c>
      <c r="F515" s="151" t="s">
        <v>10</v>
      </c>
      <c r="G515" s="107" t="s">
        <v>486</v>
      </c>
      <c r="H515" s="151"/>
      <c r="I515" s="159" t="s">
        <v>300</v>
      </c>
      <c r="J515" s="151"/>
      <c r="K515" s="161" t="s">
        <v>633</v>
      </c>
      <c r="L515" s="151"/>
      <c r="M515" s="103" t="s">
        <v>337</v>
      </c>
      <c r="N515" s="104" t="s">
        <v>345</v>
      </c>
    </row>
    <row r="516" spans="1:14" ht="25.5">
      <c r="A516" s="149">
        <v>510</v>
      </c>
      <c r="B516" s="106" t="str">
        <f t="shared" si="7"/>
        <v>160105031541110</v>
      </c>
      <c r="C516" s="106" t="str">
        <f>VLOOKUP(D516,'[1]QuyetdinhPCGD'!$B$6:$C$1358,2,0)</f>
        <v>0503154</v>
      </c>
      <c r="D516" s="129" t="s">
        <v>82</v>
      </c>
      <c r="E516" s="152" t="s">
        <v>271</v>
      </c>
      <c r="F516" s="151" t="s">
        <v>8</v>
      </c>
      <c r="G516" s="106" t="str">
        <f>VLOOKUP(I516,'Phan ca&amp; Ngay BDhoc'!$B$4:$I$101,8,0)</f>
        <v>C2-103</v>
      </c>
      <c r="H516" s="151"/>
      <c r="I516" s="159" t="s">
        <v>300</v>
      </c>
      <c r="J516" s="151"/>
      <c r="K516" s="161" t="s">
        <v>613</v>
      </c>
      <c r="L516" s="151"/>
      <c r="M516" s="104" t="s">
        <v>279</v>
      </c>
      <c r="N516" s="104">
        <v>0</v>
      </c>
    </row>
    <row r="517" spans="1:14" ht="25.5">
      <c r="A517" s="149">
        <v>511</v>
      </c>
      <c r="B517" s="106" t="str">
        <f t="shared" si="7"/>
        <v>160110031071154</v>
      </c>
      <c r="C517" s="106" t="str">
        <f>VLOOKUP(D517,'[1]QuyetdinhPCGD'!$B$6:$C$1358,2,0)</f>
        <v>1003107</v>
      </c>
      <c r="D517" s="129" t="s">
        <v>17</v>
      </c>
      <c r="E517" s="152" t="s">
        <v>271</v>
      </c>
      <c r="F517" s="151" t="s">
        <v>6</v>
      </c>
      <c r="G517" s="106" t="str">
        <f>VLOOKUP(I517,'Phan ca&amp; Ngay BDhoc'!$B$4:$I$101,8,0)</f>
        <v>C2-103</v>
      </c>
      <c r="H517" s="151"/>
      <c r="I517" s="159" t="s">
        <v>300</v>
      </c>
      <c r="J517" s="151"/>
      <c r="K517" s="161" t="s">
        <v>657</v>
      </c>
      <c r="L517" s="151"/>
      <c r="M517" s="104" t="s">
        <v>279</v>
      </c>
      <c r="N517" s="104">
        <v>0</v>
      </c>
    </row>
    <row r="518" spans="1:14" ht="25.5">
      <c r="A518" s="149">
        <v>512</v>
      </c>
      <c r="B518" s="106" t="str">
        <f t="shared" si="7"/>
        <v>160109031111155</v>
      </c>
      <c r="C518" s="106" t="str">
        <f>VLOOKUP(D518,'[1]QuyetdinhPCGD'!$B$6:$C$1358,2,0)</f>
        <v>0903111</v>
      </c>
      <c r="D518" s="129" t="s">
        <v>603</v>
      </c>
      <c r="E518" s="150" t="s">
        <v>86</v>
      </c>
      <c r="F518" s="151" t="s">
        <v>7</v>
      </c>
      <c r="G518" s="106" t="s">
        <v>551</v>
      </c>
      <c r="H518" s="151"/>
      <c r="I518" s="159" t="s">
        <v>301</v>
      </c>
      <c r="J518" s="151"/>
      <c r="K518" s="161" t="s">
        <v>658</v>
      </c>
      <c r="L518" s="151"/>
      <c r="M518" s="104" t="s">
        <v>279</v>
      </c>
      <c r="N518" s="104">
        <v>0</v>
      </c>
    </row>
    <row r="519" spans="1:14" ht="25.5">
      <c r="A519" s="149">
        <v>513</v>
      </c>
      <c r="B519" s="106" t="str">
        <f aca="true" t="shared" si="8" ref="B519:B582">CONCATENATE("1601",C519,"11",K519)</f>
        <v>160112031061122</v>
      </c>
      <c r="C519" s="106" t="str">
        <f>VLOOKUP(D519,'[1]QuyetdinhPCGD'!$B$6:$C$1358,2,0)</f>
        <v>1203106</v>
      </c>
      <c r="D519" s="129" t="s">
        <v>80</v>
      </c>
      <c r="E519" s="152" t="s">
        <v>270</v>
      </c>
      <c r="F519" s="151" t="s">
        <v>7</v>
      </c>
      <c r="G519" s="106" t="str">
        <f>VLOOKUP(I519,'Phan ca&amp; Ngay BDhoc'!$B$4:$I$101,8,0)</f>
        <v>C2-103</v>
      </c>
      <c r="H519" s="151"/>
      <c r="I519" s="159" t="s">
        <v>301</v>
      </c>
      <c r="J519" s="151"/>
      <c r="K519" s="162" t="s">
        <v>625</v>
      </c>
      <c r="L519" s="151"/>
      <c r="M519" s="104" t="s">
        <v>279</v>
      </c>
      <c r="N519" s="104">
        <v>0</v>
      </c>
    </row>
    <row r="520" spans="1:14" ht="25.5">
      <c r="A520" s="149">
        <v>514</v>
      </c>
      <c r="B520" s="106" t="str">
        <f t="shared" si="8"/>
        <v>160113031761131</v>
      </c>
      <c r="C520" s="106" t="str">
        <f>VLOOKUP(D520,'[1]QuyetdinhPCGD'!$B$6:$C$1358,2,0)</f>
        <v>1303176</v>
      </c>
      <c r="D520" s="129" t="s">
        <v>331</v>
      </c>
      <c r="E520" s="152" t="s">
        <v>139</v>
      </c>
      <c r="F520" s="151" t="s">
        <v>9</v>
      </c>
      <c r="G520" s="107" t="s">
        <v>543</v>
      </c>
      <c r="H520" s="151"/>
      <c r="I520" s="159" t="s">
        <v>301</v>
      </c>
      <c r="J520" s="151"/>
      <c r="K520" s="161" t="s">
        <v>634</v>
      </c>
      <c r="L520" s="151"/>
      <c r="M520" s="103" t="s">
        <v>342</v>
      </c>
      <c r="N520" s="104" t="s">
        <v>346</v>
      </c>
    </row>
    <row r="521" spans="1:14" ht="25.5">
      <c r="A521" s="149">
        <v>515</v>
      </c>
      <c r="B521" s="106" t="str">
        <f t="shared" si="8"/>
        <v>160113031761131</v>
      </c>
      <c r="C521" s="106" t="str">
        <f>VLOOKUP(D521,'[1]QuyetdinhPCGD'!$B$6:$C$1358,2,0)</f>
        <v>1303176</v>
      </c>
      <c r="D521" s="129" t="s">
        <v>331</v>
      </c>
      <c r="E521" s="152" t="s">
        <v>139</v>
      </c>
      <c r="F521" s="151" t="s">
        <v>10</v>
      </c>
      <c r="G521" s="107" t="s">
        <v>543</v>
      </c>
      <c r="H521" s="151"/>
      <c r="I521" s="159" t="s">
        <v>301</v>
      </c>
      <c r="J521" s="151"/>
      <c r="K521" s="161" t="s">
        <v>634</v>
      </c>
      <c r="L521" s="151"/>
      <c r="M521" s="103" t="s">
        <v>342</v>
      </c>
      <c r="N521" s="104" t="s">
        <v>346</v>
      </c>
    </row>
    <row r="522" spans="1:14" ht="25.5">
      <c r="A522" s="149">
        <v>516</v>
      </c>
      <c r="B522" s="106" t="str">
        <f t="shared" si="8"/>
        <v>160113031761132</v>
      </c>
      <c r="C522" s="106" t="str">
        <f>VLOOKUP(D522,'[1]QuyetdinhPCGD'!$B$6:$C$1358,2,0)</f>
        <v>1303176</v>
      </c>
      <c r="D522" s="129" t="s">
        <v>331</v>
      </c>
      <c r="E522" s="152" t="s">
        <v>87</v>
      </c>
      <c r="F522" s="151" t="s">
        <v>9</v>
      </c>
      <c r="G522" s="107" t="s">
        <v>543</v>
      </c>
      <c r="H522" s="151"/>
      <c r="I522" s="159" t="s">
        <v>301</v>
      </c>
      <c r="J522" s="151"/>
      <c r="K522" s="161" t="s">
        <v>635</v>
      </c>
      <c r="L522" s="151"/>
      <c r="M522" s="103" t="s">
        <v>342</v>
      </c>
      <c r="N522" s="104" t="s">
        <v>347</v>
      </c>
    </row>
    <row r="523" spans="1:14" ht="25.5">
      <c r="A523" s="149">
        <v>517</v>
      </c>
      <c r="B523" s="106" t="str">
        <f t="shared" si="8"/>
        <v>160113031761132</v>
      </c>
      <c r="C523" s="106" t="str">
        <f>VLOOKUP(D523,'[1]QuyetdinhPCGD'!$B$6:$C$1358,2,0)</f>
        <v>1303176</v>
      </c>
      <c r="D523" s="129" t="s">
        <v>331</v>
      </c>
      <c r="E523" s="152" t="s">
        <v>87</v>
      </c>
      <c r="F523" s="151" t="s">
        <v>10</v>
      </c>
      <c r="G523" s="107" t="s">
        <v>543</v>
      </c>
      <c r="H523" s="151"/>
      <c r="I523" s="159" t="s">
        <v>301</v>
      </c>
      <c r="J523" s="151"/>
      <c r="K523" s="161" t="s">
        <v>635</v>
      </c>
      <c r="L523" s="151"/>
      <c r="M523" s="103" t="s">
        <v>342</v>
      </c>
      <c r="N523" s="104" t="s">
        <v>347</v>
      </c>
    </row>
    <row r="524" spans="1:14" ht="25.5">
      <c r="A524" s="149">
        <v>518</v>
      </c>
      <c r="B524" s="106" t="str">
        <f t="shared" si="8"/>
        <v>160113031761133</v>
      </c>
      <c r="C524" s="106" t="str">
        <f>VLOOKUP(D524,'[1]QuyetdinhPCGD'!$B$6:$C$1358,2,0)</f>
        <v>1303176</v>
      </c>
      <c r="D524" s="129" t="s">
        <v>331</v>
      </c>
      <c r="E524" s="152" t="s">
        <v>87</v>
      </c>
      <c r="F524" s="151" t="s">
        <v>9</v>
      </c>
      <c r="G524" s="107" t="s">
        <v>486</v>
      </c>
      <c r="H524" s="151"/>
      <c r="I524" s="159" t="s">
        <v>301</v>
      </c>
      <c r="J524" s="151"/>
      <c r="K524" s="161" t="s">
        <v>636</v>
      </c>
      <c r="L524" s="151"/>
      <c r="M524" s="103" t="s">
        <v>337</v>
      </c>
      <c r="N524" s="104" t="s">
        <v>348</v>
      </c>
    </row>
    <row r="525" spans="1:14" ht="25.5">
      <c r="A525" s="149">
        <v>519</v>
      </c>
      <c r="B525" s="106" t="str">
        <f t="shared" si="8"/>
        <v>160113031761133</v>
      </c>
      <c r="C525" s="106" t="str">
        <f>VLOOKUP(D525,'[1]QuyetdinhPCGD'!$B$6:$C$1358,2,0)</f>
        <v>1303176</v>
      </c>
      <c r="D525" s="129" t="s">
        <v>331</v>
      </c>
      <c r="E525" s="152" t="s">
        <v>87</v>
      </c>
      <c r="F525" s="151" t="s">
        <v>10</v>
      </c>
      <c r="G525" s="107" t="s">
        <v>486</v>
      </c>
      <c r="H525" s="151"/>
      <c r="I525" s="159" t="s">
        <v>301</v>
      </c>
      <c r="J525" s="151"/>
      <c r="K525" s="161" t="s">
        <v>636</v>
      </c>
      <c r="L525" s="151"/>
      <c r="M525" s="103" t="s">
        <v>337</v>
      </c>
      <c r="N525" s="104" t="s">
        <v>348</v>
      </c>
    </row>
    <row r="526" spans="1:14" ht="25.5">
      <c r="A526" s="149">
        <v>520</v>
      </c>
      <c r="B526" s="106" t="str">
        <f t="shared" si="8"/>
        <v>160105031541111</v>
      </c>
      <c r="C526" s="106" t="str">
        <f>VLOOKUP(D526,'[1]QuyetdinhPCGD'!$B$6:$C$1358,2,0)</f>
        <v>0503154</v>
      </c>
      <c r="D526" s="129" t="s">
        <v>82</v>
      </c>
      <c r="E526" s="152" t="s">
        <v>268</v>
      </c>
      <c r="F526" s="151" t="s">
        <v>8</v>
      </c>
      <c r="G526" s="106" t="str">
        <f>VLOOKUP(I526,'Phan ca&amp; Ngay BDhoc'!$B$4:$I$101,8,0)</f>
        <v>C2-103</v>
      </c>
      <c r="H526" s="151"/>
      <c r="I526" s="159" t="s">
        <v>301</v>
      </c>
      <c r="J526" s="151"/>
      <c r="K526" s="161" t="s">
        <v>614</v>
      </c>
      <c r="L526" s="151"/>
      <c r="M526" s="104" t="s">
        <v>279</v>
      </c>
      <c r="N526" s="104">
        <v>0</v>
      </c>
    </row>
    <row r="527" spans="1:14" ht="25.5">
      <c r="A527" s="149">
        <v>521</v>
      </c>
      <c r="B527" s="106" t="str">
        <f t="shared" si="8"/>
        <v>160110031071155</v>
      </c>
      <c r="C527" s="106" t="str">
        <f>VLOOKUP(D527,'[1]QuyetdinhPCGD'!$B$6:$C$1358,2,0)</f>
        <v>1003107</v>
      </c>
      <c r="D527" s="129" t="s">
        <v>17</v>
      </c>
      <c r="E527" s="152" t="s">
        <v>268</v>
      </c>
      <c r="F527" s="151" t="s">
        <v>6</v>
      </c>
      <c r="G527" s="106" t="str">
        <f>VLOOKUP(I527,'Phan ca&amp; Ngay BDhoc'!$B$4:$I$101,8,0)</f>
        <v>C2-103</v>
      </c>
      <c r="H527" s="151"/>
      <c r="I527" s="159" t="s">
        <v>301</v>
      </c>
      <c r="J527" s="151"/>
      <c r="K527" s="161" t="s">
        <v>658</v>
      </c>
      <c r="L527" s="151"/>
      <c r="M527" s="104" t="s">
        <v>279</v>
      </c>
      <c r="N527" s="104">
        <v>0</v>
      </c>
    </row>
    <row r="528" spans="1:14" ht="25.5">
      <c r="A528" s="149">
        <v>522</v>
      </c>
      <c r="B528" s="106" t="str">
        <f t="shared" si="8"/>
        <v>160109031111156</v>
      </c>
      <c r="C528" s="106" t="str">
        <f>VLOOKUP(D528,'[1]QuyetdinhPCGD'!$B$6:$C$1358,2,0)</f>
        <v>0903111</v>
      </c>
      <c r="D528" s="129" t="s">
        <v>603</v>
      </c>
      <c r="E528" s="150" t="s">
        <v>87</v>
      </c>
      <c r="F528" s="151" t="s">
        <v>9</v>
      </c>
      <c r="G528" s="106" t="s">
        <v>551</v>
      </c>
      <c r="H528" s="151"/>
      <c r="I528" s="159" t="s">
        <v>482</v>
      </c>
      <c r="J528" s="151"/>
      <c r="K528" s="161" t="s">
        <v>659</v>
      </c>
      <c r="L528" s="151"/>
      <c r="M528" s="104" t="s">
        <v>279</v>
      </c>
      <c r="N528" s="104">
        <v>0</v>
      </c>
    </row>
    <row r="529" spans="1:14" ht="25.5">
      <c r="A529" s="149">
        <v>523</v>
      </c>
      <c r="B529" s="106" t="str">
        <f t="shared" si="8"/>
        <v>160113031641155</v>
      </c>
      <c r="C529" s="106" t="str">
        <f>VLOOKUP(D529,'[1]QuyetdinhPCGD'!$B$6:$C$1358,2,0)</f>
        <v>1303164</v>
      </c>
      <c r="D529" s="129" t="s">
        <v>317</v>
      </c>
      <c r="E529" s="152" t="s">
        <v>140</v>
      </c>
      <c r="F529" s="151" t="s">
        <v>7</v>
      </c>
      <c r="G529" s="107" t="s">
        <v>545</v>
      </c>
      <c r="H529" s="151"/>
      <c r="I529" s="159" t="s">
        <v>482</v>
      </c>
      <c r="J529" s="151"/>
      <c r="K529" s="161" t="s">
        <v>658</v>
      </c>
      <c r="L529" s="151"/>
      <c r="M529" s="103" t="s">
        <v>330</v>
      </c>
      <c r="N529" s="104" t="s">
        <v>523</v>
      </c>
    </row>
    <row r="530" spans="1:14" ht="25.5">
      <c r="A530" s="149">
        <v>524</v>
      </c>
      <c r="B530" s="106" t="str">
        <f t="shared" si="8"/>
        <v>160113031641155</v>
      </c>
      <c r="C530" s="106" t="str">
        <f>VLOOKUP(D530,'[1]QuyetdinhPCGD'!$B$6:$C$1358,2,0)</f>
        <v>1303164</v>
      </c>
      <c r="D530" s="129" t="s">
        <v>317</v>
      </c>
      <c r="E530" s="152" t="s">
        <v>140</v>
      </c>
      <c r="F530" s="151" t="s">
        <v>8</v>
      </c>
      <c r="G530" s="107" t="s">
        <v>545</v>
      </c>
      <c r="H530" s="151"/>
      <c r="I530" s="159" t="s">
        <v>482</v>
      </c>
      <c r="J530" s="151"/>
      <c r="K530" s="161" t="s">
        <v>658</v>
      </c>
      <c r="L530" s="151"/>
      <c r="M530" s="103" t="s">
        <v>330</v>
      </c>
      <c r="N530" s="104" t="s">
        <v>523</v>
      </c>
    </row>
    <row r="531" spans="1:14" ht="25.5">
      <c r="A531" s="149">
        <v>525</v>
      </c>
      <c r="B531" s="106" t="str">
        <f t="shared" si="8"/>
        <v>160113031641156</v>
      </c>
      <c r="C531" s="106" t="str">
        <f>VLOOKUP(D531,'[1]QuyetdinhPCGD'!$B$6:$C$1358,2,0)</f>
        <v>1303164</v>
      </c>
      <c r="D531" s="129" t="s">
        <v>317</v>
      </c>
      <c r="E531" s="152" t="s">
        <v>86</v>
      </c>
      <c r="F531" s="151" t="s">
        <v>7</v>
      </c>
      <c r="G531" s="107" t="s">
        <v>545</v>
      </c>
      <c r="H531" s="151"/>
      <c r="I531" s="159" t="s">
        <v>482</v>
      </c>
      <c r="J531" s="151"/>
      <c r="K531" s="161" t="s">
        <v>659</v>
      </c>
      <c r="L531" s="151"/>
      <c r="M531" s="103" t="s">
        <v>330</v>
      </c>
      <c r="N531" s="104" t="s">
        <v>524</v>
      </c>
    </row>
    <row r="532" spans="1:14" ht="25.5">
      <c r="A532" s="149">
        <v>526</v>
      </c>
      <c r="B532" s="106" t="str">
        <f t="shared" si="8"/>
        <v>160113031641156</v>
      </c>
      <c r="C532" s="106" t="str">
        <f>VLOOKUP(D532,'[1]QuyetdinhPCGD'!$B$6:$C$1358,2,0)</f>
        <v>1303164</v>
      </c>
      <c r="D532" s="129" t="s">
        <v>317</v>
      </c>
      <c r="E532" s="152" t="s">
        <v>86</v>
      </c>
      <c r="F532" s="151" t="s">
        <v>8</v>
      </c>
      <c r="G532" s="107" t="s">
        <v>545</v>
      </c>
      <c r="H532" s="151"/>
      <c r="I532" s="159" t="s">
        <v>482</v>
      </c>
      <c r="J532" s="151"/>
      <c r="K532" s="161" t="s">
        <v>659</v>
      </c>
      <c r="L532" s="151"/>
      <c r="M532" s="103" t="s">
        <v>330</v>
      </c>
      <c r="N532" s="104" t="s">
        <v>524</v>
      </c>
    </row>
    <row r="533" spans="1:14" ht="25.5">
      <c r="A533" s="149">
        <v>527</v>
      </c>
      <c r="B533" s="106" t="str">
        <f t="shared" si="8"/>
        <v>160113031641157</v>
      </c>
      <c r="C533" s="106" t="str">
        <f>VLOOKUP(D533,'[1]QuyetdinhPCGD'!$B$6:$C$1358,2,0)</f>
        <v>1303164</v>
      </c>
      <c r="D533" s="129" t="s">
        <v>317</v>
      </c>
      <c r="E533" s="152" t="s">
        <v>86</v>
      </c>
      <c r="F533" s="151" t="s">
        <v>7</v>
      </c>
      <c r="G533" s="107" t="s">
        <v>475</v>
      </c>
      <c r="H533" s="151"/>
      <c r="I533" s="159" t="s">
        <v>482</v>
      </c>
      <c r="J533" s="151"/>
      <c r="K533" s="161" t="s">
        <v>660</v>
      </c>
      <c r="L533" s="151"/>
      <c r="M533" s="105" t="s">
        <v>401</v>
      </c>
      <c r="N533" s="104" t="s">
        <v>525</v>
      </c>
    </row>
    <row r="534" spans="1:14" ht="25.5">
      <c r="A534" s="149">
        <v>528</v>
      </c>
      <c r="B534" s="106" t="str">
        <f t="shared" si="8"/>
        <v>160113031641157</v>
      </c>
      <c r="C534" s="106" t="str">
        <f>VLOOKUP(D534,'[1]QuyetdinhPCGD'!$B$6:$C$1358,2,0)</f>
        <v>1303164</v>
      </c>
      <c r="D534" s="129" t="s">
        <v>317</v>
      </c>
      <c r="E534" s="152" t="s">
        <v>86</v>
      </c>
      <c r="F534" s="151" t="s">
        <v>8</v>
      </c>
      <c r="G534" s="107" t="s">
        <v>475</v>
      </c>
      <c r="H534" s="151"/>
      <c r="I534" s="159" t="s">
        <v>482</v>
      </c>
      <c r="J534" s="151"/>
      <c r="K534" s="161" t="s">
        <v>660</v>
      </c>
      <c r="L534" s="151"/>
      <c r="M534" s="105" t="s">
        <v>401</v>
      </c>
      <c r="N534" s="104" t="s">
        <v>525</v>
      </c>
    </row>
    <row r="535" spans="1:14" ht="25.5">
      <c r="A535" s="149">
        <v>529</v>
      </c>
      <c r="B535" s="106" t="str">
        <f t="shared" si="8"/>
        <v>160105031541112</v>
      </c>
      <c r="C535" s="106" t="str">
        <f>VLOOKUP(D535,'[1]QuyetdinhPCGD'!$B$6:$C$1358,2,0)</f>
        <v>0503154</v>
      </c>
      <c r="D535" s="129" t="s">
        <v>82</v>
      </c>
      <c r="E535" s="152" t="s">
        <v>85</v>
      </c>
      <c r="F535" s="151" t="s">
        <v>10</v>
      </c>
      <c r="G535" s="106" t="str">
        <f>VLOOKUP(I535,'Phan ca&amp; Ngay BDhoc'!$B$4:$I$101,8,0)</f>
        <v>C2-501</v>
      </c>
      <c r="H535" s="151"/>
      <c r="I535" s="159" t="s">
        <v>482</v>
      </c>
      <c r="J535" s="151"/>
      <c r="K535" s="161" t="s">
        <v>615</v>
      </c>
      <c r="L535" s="151"/>
      <c r="M535" s="104" t="s">
        <v>279</v>
      </c>
      <c r="N535" s="104">
        <v>0</v>
      </c>
    </row>
    <row r="536" spans="1:14" ht="25.5">
      <c r="A536" s="149">
        <v>530</v>
      </c>
      <c r="B536" s="106" t="str">
        <f t="shared" si="8"/>
        <v>160110031071156</v>
      </c>
      <c r="C536" s="106" t="str">
        <f>VLOOKUP(D536,'[1]QuyetdinhPCGD'!$B$6:$C$1358,2,0)</f>
        <v>1003107</v>
      </c>
      <c r="D536" s="129" t="s">
        <v>17</v>
      </c>
      <c r="E536" s="152" t="s">
        <v>20</v>
      </c>
      <c r="F536" s="151" t="s">
        <v>9</v>
      </c>
      <c r="G536" s="106" t="str">
        <f>VLOOKUP(I536,'Phan ca&amp; Ngay BDhoc'!$B$4:$I$101,8,0)</f>
        <v>C2-501</v>
      </c>
      <c r="H536" s="151"/>
      <c r="I536" s="159" t="s">
        <v>482</v>
      </c>
      <c r="J536" s="151"/>
      <c r="K536" s="161" t="s">
        <v>659</v>
      </c>
      <c r="L536" s="151"/>
      <c r="M536" s="104" t="s">
        <v>279</v>
      </c>
      <c r="N536" s="104">
        <v>0</v>
      </c>
    </row>
    <row r="537" spans="1:14" ht="25.5">
      <c r="A537" s="149">
        <v>531</v>
      </c>
      <c r="B537" s="106" t="str">
        <f t="shared" si="8"/>
        <v>160110031101124</v>
      </c>
      <c r="C537" s="106" t="str">
        <f>VLOOKUP(D537,'[1]QuyetdinhPCGD'!$B$6:$C$1358,2,0)</f>
        <v>1003110</v>
      </c>
      <c r="D537" s="129" t="s">
        <v>79</v>
      </c>
      <c r="E537" s="157" t="s">
        <v>270</v>
      </c>
      <c r="F537" s="151" t="s">
        <v>6</v>
      </c>
      <c r="G537" s="108" t="s">
        <v>160</v>
      </c>
      <c r="H537" s="151"/>
      <c r="I537" s="159" t="s">
        <v>482</v>
      </c>
      <c r="J537" s="151"/>
      <c r="K537" s="161" t="s">
        <v>627</v>
      </c>
      <c r="L537" s="151"/>
      <c r="M537" s="105" t="s">
        <v>401</v>
      </c>
      <c r="N537" s="103" t="s">
        <v>542</v>
      </c>
    </row>
    <row r="538" spans="1:14" ht="25.5">
      <c r="A538" s="149">
        <v>532</v>
      </c>
      <c r="B538" s="106" t="str">
        <f t="shared" si="8"/>
        <v>160109031111157</v>
      </c>
      <c r="C538" s="106" t="str">
        <f>VLOOKUP(D538,'[1]QuyetdinhPCGD'!$B$6:$C$1358,2,0)</f>
        <v>0903111</v>
      </c>
      <c r="D538" s="129" t="s">
        <v>603</v>
      </c>
      <c r="E538" s="150" t="s">
        <v>140</v>
      </c>
      <c r="F538" s="151" t="s">
        <v>9</v>
      </c>
      <c r="G538" s="106" t="s">
        <v>551</v>
      </c>
      <c r="H538" s="151"/>
      <c r="I538" s="153" t="s">
        <v>573</v>
      </c>
      <c r="J538" s="153" t="s">
        <v>598</v>
      </c>
      <c r="K538" s="161" t="s">
        <v>660</v>
      </c>
      <c r="L538" s="151"/>
      <c r="M538" s="104" t="s">
        <v>279</v>
      </c>
      <c r="N538" s="104">
        <v>0</v>
      </c>
    </row>
    <row r="539" spans="1:14" ht="25.5">
      <c r="A539" s="149">
        <v>533</v>
      </c>
      <c r="B539" s="106" t="str">
        <f t="shared" si="8"/>
        <v>160113031641158</v>
      </c>
      <c r="C539" s="106" t="str">
        <f>VLOOKUP(D539,'[1]QuyetdinhPCGD'!$B$6:$C$1358,2,0)</f>
        <v>1303164</v>
      </c>
      <c r="D539" s="129" t="s">
        <v>317</v>
      </c>
      <c r="E539" s="152" t="s">
        <v>139</v>
      </c>
      <c r="F539" s="151" t="s">
        <v>7</v>
      </c>
      <c r="G539" s="136" t="s">
        <v>545</v>
      </c>
      <c r="H539" s="151"/>
      <c r="I539" s="153" t="s">
        <v>573</v>
      </c>
      <c r="J539" s="153" t="s">
        <v>598</v>
      </c>
      <c r="K539" s="161" t="s">
        <v>661</v>
      </c>
      <c r="L539" s="151"/>
      <c r="M539" s="135" t="s">
        <v>330</v>
      </c>
      <c r="N539" s="135" t="s">
        <v>574</v>
      </c>
    </row>
    <row r="540" spans="1:14" ht="25.5">
      <c r="A540" s="149">
        <v>534</v>
      </c>
      <c r="B540" s="106" t="str">
        <f t="shared" si="8"/>
        <v>160113031641158</v>
      </c>
      <c r="C540" s="106" t="str">
        <f>VLOOKUP(D540,'[1]QuyetdinhPCGD'!$B$6:$C$1358,2,0)</f>
        <v>1303164</v>
      </c>
      <c r="D540" s="129" t="s">
        <v>317</v>
      </c>
      <c r="E540" s="152" t="s">
        <v>139</v>
      </c>
      <c r="F540" s="151" t="s">
        <v>8</v>
      </c>
      <c r="G540" s="136" t="s">
        <v>545</v>
      </c>
      <c r="H540" s="151"/>
      <c r="I540" s="153" t="s">
        <v>573</v>
      </c>
      <c r="J540" s="153" t="s">
        <v>598</v>
      </c>
      <c r="K540" s="161" t="s">
        <v>661</v>
      </c>
      <c r="L540" s="151"/>
      <c r="M540" s="135" t="s">
        <v>330</v>
      </c>
      <c r="N540" s="135" t="s">
        <v>574</v>
      </c>
    </row>
    <row r="541" spans="1:14" ht="25.5">
      <c r="A541" s="149">
        <v>535</v>
      </c>
      <c r="B541" s="106" t="str">
        <f t="shared" si="8"/>
        <v>160113031641159</v>
      </c>
      <c r="C541" s="106" t="str">
        <f>VLOOKUP(D541,'[1]QuyetdinhPCGD'!$B$6:$C$1358,2,0)</f>
        <v>1303164</v>
      </c>
      <c r="D541" s="129" t="s">
        <v>317</v>
      </c>
      <c r="E541" s="152" t="s">
        <v>87</v>
      </c>
      <c r="F541" s="151" t="s">
        <v>7</v>
      </c>
      <c r="G541" s="136" t="s">
        <v>545</v>
      </c>
      <c r="H541" s="151"/>
      <c r="I541" s="153" t="s">
        <v>573</v>
      </c>
      <c r="J541" s="153" t="s">
        <v>598</v>
      </c>
      <c r="K541" s="161" t="s">
        <v>662</v>
      </c>
      <c r="L541" s="151"/>
      <c r="M541" s="135" t="s">
        <v>330</v>
      </c>
      <c r="N541" s="135" t="s">
        <v>575</v>
      </c>
    </row>
    <row r="542" spans="1:14" ht="25.5">
      <c r="A542" s="149">
        <v>536</v>
      </c>
      <c r="B542" s="106" t="str">
        <f t="shared" si="8"/>
        <v>160113031641159</v>
      </c>
      <c r="C542" s="106" t="str">
        <f>VLOOKUP(D542,'[1]QuyetdinhPCGD'!$B$6:$C$1358,2,0)</f>
        <v>1303164</v>
      </c>
      <c r="D542" s="129" t="s">
        <v>317</v>
      </c>
      <c r="E542" s="152" t="s">
        <v>87</v>
      </c>
      <c r="F542" s="151" t="s">
        <v>8</v>
      </c>
      <c r="G542" s="136" t="s">
        <v>545</v>
      </c>
      <c r="H542" s="151"/>
      <c r="I542" s="153" t="s">
        <v>573</v>
      </c>
      <c r="J542" s="153" t="s">
        <v>598</v>
      </c>
      <c r="K542" s="161" t="s">
        <v>662</v>
      </c>
      <c r="L542" s="151"/>
      <c r="M542" s="135" t="s">
        <v>330</v>
      </c>
      <c r="N542" s="135" t="s">
        <v>575</v>
      </c>
    </row>
    <row r="543" spans="1:14" ht="25.5">
      <c r="A543" s="149">
        <v>537</v>
      </c>
      <c r="B543" s="106" t="str">
        <f t="shared" si="8"/>
        <v>160113031641160</v>
      </c>
      <c r="C543" s="106" t="str">
        <f>VLOOKUP(D543,'[1]QuyetdinhPCGD'!$B$6:$C$1358,2,0)</f>
        <v>1303164</v>
      </c>
      <c r="D543" s="129" t="s">
        <v>317</v>
      </c>
      <c r="E543" s="152" t="s">
        <v>87</v>
      </c>
      <c r="F543" s="151" t="s">
        <v>7</v>
      </c>
      <c r="G543" s="136" t="s">
        <v>599</v>
      </c>
      <c r="H543" s="151"/>
      <c r="I543" s="153" t="s">
        <v>573</v>
      </c>
      <c r="J543" s="153" t="s">
        <v>598</v>
      </c>
      <c r="K543" s="161" t="s">
        <v>663</v>
      </c>
      <c r="L543" s="151"/>
      <c r="M543" s="105" t="s">
        <v>401</v>
      </c>
      <c r="N543" s="135" t="s">
        <v>577</v>
      </c>
    </row>
    <row r="544" spans="1:14" ht="25.5">
      <c r="A544" s="149">
        <v>538</v>
      </c>
      <c r="B544" s="106" t="str">
        <f t="shared" si="8"/>
        <v>160113031641160</v>
      </c>
      <c r="C544" s="106" t="str">
        <f>VLOOKUP(D544,'[1]QuyetdinhPCGD'!$B$6:$C$1358,2,0)</f>
        <v>1303164</v>
      </c>
      <c r="D544" s="129" t="s">
        <v>317</v>
      </c>
      <c r="E544" s="152" t="s">
        <v>87</v>
      </c>
      <c r="F544" s="151" t="s">
        <v>8</v>
      </c>
      <c r="G544" s="136" t="s">
        <v>599</v>
      </c>
      <c r="H544" s="151"/>
      <c r="I544" s="153" t="s">
        <v>573</v>
      </c>
      <c r="J544" s="153" t="s">
        <v>598</v>
      </c>
      <c r="K544" s="161" t="s">
        <v>663</v>
      </c>
      <c r="L544" s="151"/>
      <c r="M544" s="105" t="s">
        <v>401</v>
      </c>
      <c r="N544" s="135" t="s">
        <v>577</v>
      </c>
    </row>
    <row r="545" spans="1:14" ht="25.5">
      <c r="A545" s="149">
        <v>539</v>
      </c>
      <c r="B545" s="106" t="str">
        <f t="shared" si="8"/>
        <v>160105031541113</v>
      </c>
      <c r="C545" s="106" t="str">
        <f>VLOOKUP(D545,'[1]QuyetdinhPCGD'!$B$6:$C$1358,2,0)</f>
        <v>0503154</v>
      </c>
      <c r="D545" s="129" t="s">
        <v>82</v>
      </c>
      <c r="E545" s="152" t="s">
        <v>270</v>
      </c>
      <c r="F545" s="151" t="s">
        <v>10</v>
      </c>
      <c r="G545" s="136" t="str">
        <f>VLOOKUP(I545,'Phan ca&amp; Ngay BDhoc'!$B$4:$I$101,8,0)</f>
        <v>C2-503</v>
      </c>
      <c r="H545" s="151"/>
      <c r="I545" s="153" t="s">
        <v>573</v>
      </c>
      <c r="J545" s="153" t="s">
        <v>598</v>
      </c>
      <c r="K545" s="161" t="s">
        <v>616</v>
      </c>
      <c r="L545" s="151"/>
      <c r="M545" s="104" t="s">
        <v>279</v>
      </c>
      <c r="N545" s="104">
        <v>0</v>
      </c>
    </row>
    <row r="546" spans="1:14" ht="25.5">
      <c r="A546" s="149">
        <v>540</v>
      </c>
      <c r="B546" s="106" t="str">
        <f t="shared" si="8"/>
        <v>160110031071157</v>
      </c>
      <c r="C546" s="106" t="str">
        <f>VLOOKUP(D546,'[1]QuyetdinhPCGD'!$B$6:$C$1358,2,0)</f>
        <v>1003107</v>
      </c>
      <c r="D546" s="129" t="s">
        <v>17</v>
      </c>
      <c r="E546" s="152" t="s">
        <v>268</v>
      </c>
      <c r="F546" s="151" t="s">
        <v>9</v>
      </c>
      <c r="G546" s="136" t="str">
        <f>VLOOKUP(I546,'Phan ca&amp; Ngay BDhoc'!$B$4:$I$101,8,0)</f>
        <v>C2-503</v>
      </c>
      <c r="H546" s="151"/>
      <c r="I546" s="153" t="s">
        <v>573</v>
      </c>
      <c r="J546" s="153" t="s">
        <v>598</v>
      </c>
      <c r="K546" s="161" t="s">
        <v>660</v>
      </c>
      <c r="L546" s="151"/>
      <c r="M546" s="104" t="s">
        <v>279</v>
      </c>
      <c r="N546" s="104">
        <v>0</v>
      </c>
    </row>
    <row r="547" spans="1:14" ht="25.5">
      <c r="A547" s="149">
        <v>541</v>
      </c>
      <c r="B547" s="106" t="str">
        <f t="shared" si="8"/>
        <v>160110031101125</v>
      </c>
      <c r="C547" s="106" t="str">
        <f>VLOOKUP(D547,'[1]QuyetdinhPCGD'!$B$6:$C$1358,2,0)</f>
        <v>1003110</v>
      </c>
      <c r="D547" s="129" t="s">
        <v>79</v>
      </c>
      <c r="E547" s="152" t="s">
        <v>270</v>
      </c>
      <c r="F547" s="151" t="s">
        <v>6</v>
      </c>
      <c r="G547" s="136" t="str">
        <f>VLOOKUP(I547,'Phan ca&amp; Ngay BDhoc'!$B$4:$I$101,8,0)</f>
        <v>C2-503</v>
      </c>
      <c r="H547" s="151"/>
      <c r="I547" s="153" t="s">
        <v>573</v>
      </c>
      <c r="J547" s="153" t="s">
        <v>598</v>
      </c>
      <c r="K547" s="161" t="s">
        <v>628</v>
      </c>
      <c r="L547" s="151"/>
      <c r="M547" s="104" t="s">
        <v>279</v>
      </c>
      <c r="N547" s="103" t="s">
        <v>542</v>
      </c>
    </row>
    <row r="548" spans="1:14" ht="25.5">
      <c r="A548" s="149">
        <v>542</v>
      </c>
      <c r="B548" s="106" t="str">
        <f t="shared" si="8"/>
        <v>160109031111158</v>
      </c>
      <c r="C548" s="106" t="str">
        <f>VLOOKUP(D548,'[1]QuyetdinhPCGD'!$B$6:$C$1358,2,0)</f>
        <v>0903111</v>
      </c>
      <c r="D548" s="129" t="s">
        <v>603</v>
      </c>
      <c r="E548" s="150" t="s">
        <v>87</v>
      </c>
      <c r="F548" s="152" t="s">
        <v>5</v>
      </c>
      <c r="G548" s="106" t="s">
        <v>551</v>
      </c>
      <c r="H548" s="150"/>
      <c r="I548" s="159" t="s">
        <v>284</v>
      </c>
      <c r="J548" s="150"/>
      <c r="K548" s="161" t="s">
        <v>661</v>
      </c>
      <c r="L548" s="150"/>
      <c r="M548" s="104" t="s">
        <v>279</v>
      </c>
      <c r="N548" s="104">
        <v>0</v>
      </c>
    </row>
    <row r="549" spans="1:14" ht="25.5">
      <c r="A549" s="149">
        <v>543</v>
      </c>
      <c r="B549" s="106" t="str">
        <f t="shared" si="8"/>
        <v>160103031381113</v>
      </c>
      <c r="C549" s="106" t="str">
        <f>VLOOKUP(D549,'[1]QuyetdinhPCGD'!$B$6:$C$1358,2,0)</f>
        <v>0303138</v>
      </c>
      <c r="D549" s="129" t="s">
        <v>81</v>
      </c>
      <c r="E549" s="152" t="s">
        <v>274</v>
      </c>
      <c r="F549" s="151" t="s">
        <v>8</v>
      </c>
      <c r="G549" s="106" t="str">
        <f>VLOOKUP(I549,'Phan ca&amp; Ngay BDhoc'!$B$4:$I$101,8,0)</f>
        <v>C2-502</v>
      </c>
      <c r="H549" s="151"/>
      <c r="I549" s="159" t="s">
        <v>284</v>
      </c>
      <c r="J549" s="151"/>
      <c r="K549" s="161" t="s">
        <v>616</v>
      </c>
      <c r="L549" s="151"/>
      <c r="M549" s="104" t="s">
        <v>279</v>
      </c>
      <c r="N549" s="104" t="s">
        <v>523</v>
      </c>
    </row>
    <row r="550" spans="1:14" ht="25.5">
      <c r="A550" s="149">
        <v>544</v>
      </c>
      <c r="B550" s="106" t="str">
        <f t="shared" si="8"/>
        <v>160112031061123</v>
      </c>
      <c r="C550" s="106" t="str">
        <f>VLOOKUP(D550,'[1]QuyetdinhPCGD'!$B$6:$C$1358,2,0)</f>
        <v>1203106</v>
      </c>
      <c r="D550" s="129" t="s">
        <v>80</v>
      </c>
      <c r="E550" s="152" t="s">
        <v>274</v>
      </c>
      <c r="F550" s="152" t="s">
        <v>5</v>
      </c>
      <c r="G550" s="106" t="str">
        <f>VLOOKUP(I550,'Phan ca&amp; Ngay BDhoc'!$B$4:$I$101,8,0)</f>
        <v>C2-502</v>
      </c>
      <c r="H550" s="152"/>
      <c r="I550" s="159" t="s">
        <v>284</v>
      </c>
      <c r="J550" s="152"/>
      <c r="K550" s="162" t="s">
        <v>626</v>
      </c>
      <c r="L550" s="152"/>
      <c r="M550" s="104" t="s">
        <v>279</v>
      </c>
      <c r="N550" s="104">
        <v>0</v>
      </c>
    </row>
    <row r="551" spans="1:14" ht="25.5">
      <c r="A551" s="149">
        <v>545</v>
      </c>
      <c r="B551" s="106" t="str">
        <f t="shared" si="8"/>
        <v>160113031271143</v>
      </c>
      <c r="C551" s="106" t="str">
        <f>VLOOKUP(D551,'[1]QuyetdinhPCGD'!$B$6:$C$1358,2,0)</f>
        <v>1303127</v>
      </c>
      <c r="D551" s="129" t="s">
        <v>88</v>
      </c>
      <c r="E551" s="152" t="s">
        <v>140</v>
      </c>
      <c r="F551" s="151" t="s">
        <v>9</v>
      </c>
      <c r="G551" s="106" t="str">
        <f>VLOOKUP(I551,'Phan ca&amp; Ngay BDhoc'!$B$4:$I$101,8,0)</f>
        <v>C2-502</v>
      </c>
      <c r="H551" s="151"/>
      <c r="I551" s="159" t="s">
        <v>284</v>
      </c>
      <c r="J551" s="151"/>
      <c r="K551" s="161" t="s">
        <v>646</v>
      </c>
      <c r="L551" s="151"/>
      <c r="M551" s="104" t="s">
        <v>279</v>
      </c>
      <c r="N551" s="104" t="s">
        <v>523</v>
      </c>
    </row>
    <row r="552" spans="1:14" ht="25.5">
      <c r="A552" s="149">
        <v>546</v>
      </c>
      <c r="B552" s="106" t="str">
        <f t="shared" si="8"/>
        <v>160113031271143</v>
      </c>
      <c r="C552" s="106" t="str">
        <f>VLOOKUP(D552,'[1]QuyetdinhPCGD'!$B$6:$C$1358,2,0)</f>
        <v>1303127</v>
      </c>
      <c r="D552" s="129" t="s">
        <v>88</v>
      </c>
      <c r="E552" s="152" t="s">
        <v>271</v>
      </c>
      <c r="F552" s="151" t="s">
        <v>6</v>
      </c>
      <c r="G552" s="106" t="str">
        <f>VLOOKUP(I552,'Phan ca&amp; Ngay BDhoc'!$B$4:$I$101,8,0)</f>
        <v>C2-502</v>
      </c>
      <c r="H552" s="151"/>
      <c r="I552" s="159" t="s">
        <v>284</v>
      </c>
      <c r="J552" s="151"/>
      <c r="K552" s="161" t="s">
        <v>646</v>
      </c>
      <c r="L552" s="151"/>
      <c r="M552" s="104" t="s">
        <v>279</v>
      </c>
      <c r="N552" s="104" t="s">
        <v>523</v>
      </c>
    </row>
    <row r="553" spans="1:14" ht="25.5">
      <c r="A553" s="149">
        <v>547</v>
      </c>
      <c r="B553" s="106" t="str">
        <f t="shared" si="8"/>
        <v>160113031271144</v>
      </c>
      <c r="C553" s="106" t="str">
        <f>VLOOKUP(D553,'[1]QuyetdinhPCGD'!$B$6:$C$1358,2,0)</f>
        <v>1303127</v>
      </c>
      <c r="D553" s="129" t="s">
        <v>88</v>
      </c>
      <c r="E553" s="152" t="s">
        <v>86</v>
      </c>
      <c r="F553" s="151" t="s">
        <v>9</v>
      </c>
      <c r="G553" s="106" t="str">
        <f>VLOOKUP(I553,'Phan ca&amp; Ngay BDhoc'!$B$4:$I$101,8,0)</f>
        <v>C2-502</v>
      </c>
      <c r="H553" s="151"/>
      <c r="I553" s="159" t="s">
        <v>284</v>
      </c>
      <c r="J553" s="151"/>
      <c r="K553" s="161" t="s">
        <v>647</v>
      </c>
      <c r="L553" s="151"/>
      <c r="M553" s="104" t="s">
        <v>279</v>
      </c>
      <c r="N553" s="104" t="s">
        <v>524</v>
      </c>
    </row>
    <row r="554" spans="1:14" ht="25.5">
      <c r="A554" s="149">
        <v>548</v>
      </c>
      <c r="B554" s="106" t="str">
        <f t="shared" si="8"/>
        <v>160113031271144</v>
      </c>
      <c r="C554" s="106" t="str">
        <f>VLOOKUP(D554,'[1]QuyetdinhPCGD'!$B$6:$C$1358,2,0)</f>
        <v>1303127</v>
      </c>
      <c r="D554" s="129" t="s">
        <v>88</v>
      </c>
      <c r="E554" s="152" t="s">
        <v>271</v>
      </c>
      <c r="F554" s="151" t="s">
        <v>10</v>
      </c>
      <c r="G554" s="106" t="str">
        <f>VLOOKUP(I554,'Phan ca&amp; Ngay BDhoc'!$B$4:$I$101,8,0)</f>
        <v>C2-502</v>
      </c>
      <c r="H554" s="151"/>
      <c r="I554" s="159" t="s">
        <v>284</v>
      </c>
      <c r="J554" s="151"/>
      <c r="K554" s="161" t="s">
        <v>647</v>
      </c>
      <c r="L554" s="151"/>
      <c r="M554" s="104" t="s">
        <v>279</v>
      </c>
      <c r="N554" s="104" t="s">
        <v>524</v>
      </c>
    </row>
    <row r="555" spans="1:14" ht="25.5">
      <c r="A555" s="149">
        <v>549</v>
      </c>
      <c r="B555" s="106" t="str">
        <f t="shared" si="8"/>
        <v>160110031071158</v>
      </c>
      <c r="C555" s="106" t="str">
        <f>VLOOKUP(D555,'[1]QuyetdinhPCGD'!$B$6:$C$1358,2,0)</f>
        <v>1003107</v>
      </c>
      <c r="D555" s="129" t="s">
        <v>17</v>
      </c>
      <c r="E555" s="152" t="s">
        <v>271</v>
      </c>
      <c r="F555" s="151" t="s">
        <v>7</v>
      </c>
      <c r="G555" s="106" t="str">
        <f>VLOOKUP(I555,'Phan ca&amp; Ngay BDhoc'!$B$4:$I$101,8,0)</f>
        <v>C2-502</v>
      </c>
      <c r="H555" s="151"/>
      <c r="I555" s="159" t="s">
        <v>284</v>
      </c>
      <c r="J555" s="151"/>
      <c r="K555" s="161" t="s">
        <v>661</v>
      </c>
      <c r="L555" s="151"/>
      <c r="M555" s="104" t="s">
        <v>279</v>
      </c>
      <c r="N555" s="104">
        <v>0</v>
      </c>
    </row>
    <row r="556" spans="1:14" ht="25.5">
      <c r="A556" s="149">
        <v>550</v>
      </c>
      <c r="B556" s="106" t="str">
        <f t="shared" si="8"/>
        <v>160109031111159</v>
      </c>
      <c r="C556" s="106" t="str">
        <f>VLOOKUP(D556,'[1]QuyetdinhPCGD'!$B$6:$C$1358,2,0)</f>
        <v>0903111</v>
      </c>
      <c r="D556" s="129" t="s">
        <v>603</v>
      </c>
      <c r="E556" s="150" t="s">
        <v>140</v>
      </c>
      <c r="F556" s="151" t="s">
        <v>6</v>
      </c>
      <c r="G556" s="106" t="s">
        <v>551</v>
      </c>
      <c r="H556" s="151"/>
      <c r="I556" s="159" t="s">
        <v>22</v>
      </c>
      <c r="J556" s="151"/>
      <c r="K556" s="161" t="s">
        <v>662</v>
      </c>
      <c r="L556" s="151"/>
      <c r="M556" s="104" t="s">
        <v>279</v>
      </c>
      <c r="N556" s="104">
        <v>0</v>
      </c>
    </row>
    <row r="557" spans="1:14" ht="25.5">
      <c r="A557" s="149">
        <v>551</v>
      </c>
      <c r="B557" s="106" t="str">
        <f t="shared" si="8"/>
        <v>160105031431106</v>
      </c>
      <c r="C557" s="106" t="str">
        <f>VLOOKUP(D557,'[1]QuyetdinhPCGD'!$B$6:$C$1358,2,0)</f>
        <v>0503143</v>
      </c>
      <c r="D557" s="129" t="s">
        <v>15</v>
      </c>
      <c r="E557" s="152" t="s">
        <v>268</v>
      </c>
      <c r="F557" s="151" t="s">
        <v>8</v>
      </c>
      <c r="G557" s="106" t="str">
        <f>VLOOKUP(I557,'Phan ca&amp; Ngay BDhoc'!$B$4:$I$101,8,0)</f>
        <v>C1-501</v>
      </c>
      <c r="H557" s="151"/>
      <c r="I557" s="159" t="s">
        <v>22</v>
      </c>
      <c r="J557" s="151"/>
      <c r="K557" s="161" t="s">
        <v>609</v>
      </c>
      <c r="L557" s="151"/>
      <c r="M557" s="104" t="s">
        <v>279</v>
      </c>
      <c r="N557" s="104">
        <v>0</v>
      </c>
    </row>
    <row r="558" spans="1:14" ht="25.5">
      <c r="A558" s="149">
        <v>552</v>
      </c>
      <c r="B558" s="106" t="str">
        <f t="shared" si="8"/>
        <v>160112031061124</v>
      </c>
      <c r="C558" s="106" t="str">
        <f>VLOOKUP(D558,'[1]QuyetdinhPCGD'!$B$6:$C$1358,2,0)</f>
        <v>1203106</v>
      </c>
      <c r="D558" s="129" t="s">
        <v>80</v>
      </c>
      <c r="E558" s="152" t="s">
        <v>270</v>
      </c>
      <c r="F558" s="151" t="s">
        <v>7</v>
      </c>
      <c r="G558" s="106" t="str">
        <f>VLOOKUP(I558,'Phan ca&amp; Ngay BDhoc'!$B$4:$I$101,8,0)</f>
        <v>C1-501</v>
      </c>
      <c r="H558" s="151"/>
      <c r="I558" s="159" t="s">
        <v>22</v>
      </c>
      <c r="J558" s="151"/>
      <c r="K558" s="162" t="s">
        <v>627</v>
      </c>
      <c r="L558" s="151"/>
      <c r="M558" s="104" t="s">
        <v>279</v>
      </c>
      <c r="N558" s="104">
        <v>0</v>
      </c>
    </row>
    <row r="559" spans="1:14" ht="25.5">
      <c r="A559" s="149">
        <v>553</v>
      </c>
      <c r="B559" s="106" t="str">
        <f t="shared" si="8"/>
        <v>160113031271145</v>
      </c>
      <c r="C559" s="106" t="str">
        <f>VLOOKUP(D559,'[1]QuyetdinhPCGD'!$B$6:$C$1358,2,0)</f>
        <v>1303127</v>
      </c>
      <c r="D559" s="129" t="s">
        <v>88</v>
      </c>
      <c r="E559" s="152" t="s">
        <v>139</v>
      </c>
      <c r="F559" s="151" t="s">
        <v>9</v>
      </c>
      <c r="G559" s="106" t="str">
        <f>VLOOKUP(I559,'Phan ca&amp; Ngay BDhoc'!$B$4:$I$101,8,0)</f>
        <v>C1-501</v>
      </c>
      <c r="H559" s="151"/>
      <c r="I559" s="159" t="s">
        <v>22</v>
      </c>
      <c r="J559" s="151"/>
      <c r="K559" s="161" t="s">
        <v>648</v>
      </c>
      <c r="L559" s="151"/>
      <c r="M559" s="104" t="s">
        <v>279</v>
      </c>
      <c r="N559" s="104" t="s">
        <v>236</v>
      </c>
    </row>
    <row r="560" spans="1:14" ht="25.5">
      <c r="A560" s="149">
        <v>554</v>
      </c>
      <c r="B560" s="106" t="str">
        <f t="shared" si="8"/>
        <v>160113031271145</v>
      </c>
      <c r="C560" s="106" t="str">
        <f>VLOOKUP(D560,'[1]QuyetdinhPCGD'!$B$6:$C$1358,2,0)</f>
        <v>1303127</v>
      </c>
      <c r="D560" s="129" t="s">
        <v>88</v>
      </c>
      <c r="E560" s="152" t="s">
        <v>268</v>
      </c>
      <c r="F560" s="152" t="s">
        <v>5</v>
      </c>
      <c r="G560" s="106" t="str">
        <f>VLOOKUP(I560,'Phan ca&amp; Ngay BDhoc'!$B$4:$I$101,8,0)</f>
        <v>C1-501</v>
      </c>
      <c r="H560" s="152"/>
      <c r="I560" s="159" t="s">
        <v>22</v>
      </c>
      <c r="J560" s="152"/>
      <c r="K560" s="161" t="s">
        <v>648</v>
      </c>
      <c r="L560" s="152"/>
      <c r="M560" s="104" t="s">
        <v>279</v>
      </c>
      <c r="N560" s="104" t="s">
        <v>236</v>
      </c>
    </row>
    <row r="561" spans="1:14" ht="25.5">
      <c r="A561" s="149">
        <v>555</v>
      </c>
      <c r="B561" s="106" t="str">
        <f t="shared" si="8"/>
        <v>160113031271146</v>
      </c>
      <c r="C561" s="106" t="str">
        <f>VLOOKUP(D561,'[1]QuyetdinhPCGD'!$B$6:$C$1358,2,0)</f>
        <v>1303127</v>
      </c>
      <c r="D561" s="129" t="s">
        <v>88</v>
      </c>
      <c r="E561" s="152" t="s">
        <v>87</v>
      </c>
      <c r="F561" s="151" t="s">
        <v>9</v>
      </c>
      <c r="G561" s="106" t="str">
        <f>VLOOKUP(I561,'Phan ca&amp; Ngay BDhoc'!$B$4:$I$101,8,0)</f>
        <v>C1-501</v>
      </c>
      <c r="H561" s="151"/>
      <c r="I561" s="159" t="s">
        <v>22</v>
      </c>
      <c r="J561" s="151"/>
      <c r="K561" s="161" t="s">
        <v>649</v>
      </c>
      <c r="L561" s="151"/>
      <c r="M561" s="104" t="s">
        <v>279</v>
      </c>
      <c r="N561" s="104" t="s">
        <v>237</v>
      </c>
    </row>
    <row r="562" spans="1:14" ht="25.5">
      <c r="A562" s="149">
        <v>556</v>
      </c>
      <c r="B562" s="106" t="str">
        <f t="shared" si="8"/>
        <v>160113031271146</v>
      </c>
      <c r="C562" s="106" t="str">
        <f>VLOOKUP(D562,'[1]QuyetdinhPCGD'!$B$6:$C$1358,2,0)</f>
        <v>1303127</v>
      </c>
      <c r="D562" s="129" t="s">
        <v>88</v>
      </c>
      <c r="E562" s="152" t="s">
        <v>268</v>
      </c>
      <c r="F562" s="151" t="s">
        <v>10</v>
      </c>
      <c r="G562" s="106" t="str">
        <f>VLOOKUP(I562,'Phan ca&amp; Ngay BDhoc'!$B$4:$I$101,8,0)</f>
        <v>C1-501</v>
      </c>
      <c r="H562" s="151"/>
      <c r="I562" s="159" t="s">
        <v>22</v>
      </c>
      <c r="J562" s="151"/>
      <c r="K562" s="161" t="s">
        <v>649</v>
      </c>
      <c r="L562" s="151"/>
      <c r="M562" s="104" t="s">
        <v>279</v>
      </c>
      <c r="N562" s="104" t="s">
        <v>236</v>
      </c>
    </row>
    <row r="563" spans="1:14" ht="25.5">
      <c r="A563" s="149">
        <v>557</v>
      </c>
      <c r="B563" s="106" t="str">
        <f t="shared" si="8"/>
        <v>160110031071159</v>
      </c>
      <c r="C563" s="106" t="str">
        <f>VLOOKUP(D563,'[1]QuyetdinhPCGD'!$B$6:$C$1358,2,0)</f>
        <v>1003107</v>
      </c>
      <c r="D563" s="129" t="s">
        <v>17</v>
      </c>
      <c r="E563" s="152" t="s">
        <v>268</v>
      </c>
      <c r="F563" s="151" t="s">
        <v>6</v>
      </c>
      <c r="G563" s="106" t="str">
        <f>VLOOKUP(I563,'Phan ca&amp; Ngay BDhoc'!$B$4:$I$101,8,0)</f>
        <v>C1-501</v>
      </c>
      <c r="H563" s="151"/>
      <c r="I563" s="159" t="s">
        <v>22</v>
      </c>
      <c r="J563" s="151"/>
      <c r="K563" s="161" t="s">
        <v>662</v>
      </c>
      <c r="L563" s="151"/>
      <c r="M563" s="104" t="s">
        <v>279</v>
      </c>
      <c r="N563" s="104">
        <v>0</v>
      </c>
    </row>
    <row r="564" spans="1:14" ht="25.5">
      <c r="A564" s="149">
        <v>558</v>
      </c>
      <c r="B564" s="106" t="str">
        <f t="shared" si="8"/>
        <v>160109031111160</v>
      </c>
      <c r="C564" s="106" t="str">
        <f>VLOOKUP(D564,'[1]QuyetdinhPCGD'!$B$6:$C$1358,2,0)</f>
        <v>0903111</v>
      </c>
      <c r="D564" s="129" t="s">
        <v>603</v>
      </c>
      <c r="E564" s="150" t="s">
        <v>139</v>
      </c>
      <c r="F564" s="151" t="s">
        <v>6</v>
      </c>
      <c r="G564" s="106" t="s">
        <v>551</v>
      </c>
      <c r="H564" s="151"/>
      <c r="I564" s="159" t="s">
        <v>29</v>
      </c>
      <c r="J564" s="151"/>
      <c r="K564" s="161" t="s">
        <v>663</v>
      </c>
      <c r="L564" s="151"/>
      <c r="M564" s="104" t="s">
        <v>279</v>
      </c>
      <c r="N564" s="104">
        <v>0</v>
      </c>
    </row>
    <row r="565" spans="1:14" ht="25.5">
      <c r="A565" s="149">
        <v>559</v>
      </c>
      <c r="B565" s="106" t="str">
        <f t="shared" si="8"/>
        <v>160105031431107</v>
      </c>
      <c r="C565" s="106" t="str">
        <f>VLOOKUP(D565,'[1]QuyetdinhPCGD'!$B$6:$C$1358,2,0)</f>
        <v>0503143</v>
      </c>
      <c r="D565" s="129" t="s">
        <v>15</v>
      </c>
      <c r="E565" s="152" t="s">
        <v>271</v>
      </c>
      <c r="F565" s="151" t="s">
        <v>8</v>
      </c>
      <c r="G565" s="106" t="str">
        <f>VLOOKUP(I565,'Phan ca&amp; Ngay BDhoc'!$B$4:$I$101,8,0)</f>
        <v>C1-501</v>
      </c>
      <c r="H565" s="151"/>
      <c r="I565" s="159" t="s">
        <v>29</v>
      </c>
      <c r="J565" s="151"/>
      <c r="K565" s="161" t="s">
        <v>610</v>
      </c>
      <c r="L565" s="151"/>
      <c r="M565" s="104" t="s">
        <v>279</v>
      </c>
      <c r="N565" s="104">
        <v>0</v>
      </c>
    </row>
    <row r="566" spans="1:14" ht="25.5">
      <c r="A566" s="149">
        <v>560</v>
      </c>
      <c r="B566" s="106" t="str">
        <f t="shared" si="8"/>
        <v>160112031061125</v>
      </c>
      <c r="C566" s="106" t="str">
        <f>VLOOKUP(D566,'[1]QuyetdinhPCGD'!$B$6:$C$1358,2,0)</f>
        <v>1203106</v>
      </c>
      <c r="D566" s="129" t="s">
        <v>80</v>
      </c>
      <c r="E566" s="152" t="s">
        <v>274</v>
      </c>
      <c r="F566" s="151" t="s">
        <v>7</v>
      </c>
      <c r="G566" s="106" t="str">
        <f>VLOOKUP(I566,'Phan ca&amp; Ngay BDhoc'!$B$4:$I$101,8,0)</f>
        <v>C1-501</v>
      </c>
      <c r="H566" s="151"/>
      <c r="I566" s="159" t="s">
        <v>29</v>
      </c>
      <c r="J566" s="151"/>
      <c r="K566" s="162" t="s">
        <v>628</v>
      </c>
      <c r="L566" s="151"/>
      <c r="M566" s="104" t="s">
        <v>279</v>
      </c>
      <c r="N566" s="104">
        <v>0</v>
      </c>
    </row>
    <row r="567" spans="1:14" ht="25.5">
      <c r="A567" s="149">
        <v>561</v>
      </c>
      <c r="B567" s="106" t="str">
        <f t="shared" si="8"/>
        <v>160113031271147</v>
      </c>
      <c r="C567" s="106" t="str">
        <f>VLOOKUP(D567,'[1]QuyetdinhPCGD'!$B$6:$C$1358,2,0)</f>
        <v>1303127</v>
      </c>
      <c r="D567" s="129" t="s">
        <v>88</v>
      </c>
      <c r="E567" s="152" t="s">
        <v>140</v>
      </c>
      <c r="F567" s="151" t="s">
        <v>9</v>
      </c>
      <c r="G567" s="106" t="str">
        <f>VLOOKUP(I567,'Phan ca&amp; Ngay BDhoc'!$B$4:$I$101,8,0)</f>
        <v>C1-501</v>
      </c>
      <c r="H567" s="151"/>
      <c r="I567" s="159" t="s">
        <v>29</v>
      </c>
      <c r="J567" s="151"/>
      <c r="K567" s="161" t="s">
        <v>650</v>
      </c>
      <c r="L567" s="151"/>
      <c r="M567" s="104" t="s">
        <v>279</v>
      </c>
      <c r="N567" s="104" t="s">
        <v>238</v>
      </c>
    </row>
    <row r="568" spans="1:14" ht="25.5">
      <c r="A568" s="149">
        <v>562</v>
      </c>
      <c r="B568" s="106" t="str">
        <f t="shared" si="8"/>
        <v>160113031271147</v>
      </c>
      <c r="C568" s="106" t="str">
        <f>VLOOKUP(D568,'[1]QuyetdinhPCGD'!$B$6:$C$1358,2,0)</f>
        <v>1303127</v>
      </c>
      <c r="D568" s="129" t="s">
        <v>88</v>
      </c>
      <c r="E568" s="152" t="s">
        <v>271</v>
      </c>
      <c r="F568" s="152" t="s">
        <v>5</v>
      </c>
      <c r="G568" s="106" t="str">
        <f>VLOOKUP(I568,'Phan ca&amp; Ngay BDhoc'!$B$4:$I$101,8,0)</f>
        <v>C1-501</v>
      </c>
      <c r="H568" s="152"/>
      <c r="I568" s="159" t="s">
        <v>29</v>
      </c>
      <c r="J568" s="152"/>
      <c r="K568" s="161" t="s">
        <v>650</v>
      </c>
      <c r="L568" s="152"/>
      <c r="M568" s="104" t="s">
        <v>279</v>
      </c>
      <c r="N568" s="104" t="s">
        <v>238</v>
      </c>
    </row>
    <row r="569" spans="1:14" ht="25.5">
      <c r="A569" s="149">
        <v>563</v>
      </c>
      <c r="B569" s="106" t="str">
        <f t="shared" si="8"/>
        <v>160113031271148</v>
      </c>
      <c r="C569" s="106" t="str">
        <f>VLOOKUP(D569,'[1]QuyetdinhPCGD'!$B$6:$C$1358,2,0)</f>
        <v>1303127</v>
      </c>
      <c r="D569" s="129" t="s">
        <v>88</v>
      </c>
      <c r="E569" s="152" t="s">
        <v>86</v>
      </c>
      <c r="F569" s="151" t="s">
        <v>9</v>
      </c>
      <c r="G569" s="106" t="str">
        <f>VLOOKUP(I569,'Phan ca&amp; Ngay BDhoc'!$B$4:$I$101,8,0)</f>
        <v>C1-501</v>
      </c>
      <c r="H569" s="151"/>
      <c r="I569" s="159" t="s">
        <v>29</v>
      </c>
      <c r="J569" s="151"/>
      <c r="K569" s="161" t="s">
        <v>651</v>
      </c>
      <c r="L569" s="151"/>
      <c r="M569" s="104" t="s">
        <v>279</v>
      </c>
      <c r="N569" s="104" t="s">
        <v>239</v>
      </c>
    </row>
    <row r="570" spans="1:14" ht="25.5">
      <c r="A570" s="149">
        <v>564</v>
      </c>
      <c r="B570" s="106" t="str">
        <f t="shared" si="8"/>
        <v>160113031271148</v>
      </c>
      <c r="C570" s="106" t="str">
        <f>VLOOKUP(D570,'[1]QuyetdinhPCGD'!$B$6:$C$1358,2,0)</f>
        <v>1303127</v>
      </c>
      <c r="D570" s="129" t="s">
        <v>88</v>
      </c>
      <c r="E570" s="152" t="s">
        <v>271</v>
      </c>
      <c r="F570" s="151" t="s">
        <v>10</v>
      </c>
      <c r="G570" s="106" t="str">
        <f>VLOOKUP(I570,'Phan ca&amp; Ngay BDhoc'!$B$4:$I$101,8,0)</f>
        <v>C1-501</v>
      </c>
      <c r="H570" s="151"/>
      <c r="I570" s="159" t="s">
        <v>29</v>
      </c>
      <c r="J570" s="151"/>
      <c r="K570" s="161" t="s">
        <v>651</v>
      </c>
      <c r="L570" s="151"/>
      <c r="M570" s="104" t="s">
        <v>279</v>
      </c>
      <c r="N570" s="104" t="s">
        <v>238</v>
      </c>
    </row>
    <row r="571" spans="1:14" ht="25.5">
      <c r="A571" s="149">
        <v>565</v>
      </c>
      <c r="B571" s="106" t="str">
        <f t="shared" si="8"/>
        <v>160110031071160</v>
      </c>
      <c r="C571" s="106" t="str">
        <f>VLOOKUP(D571,'[1]QuyetdinhPCGD'!$B$6:$C$1358,2,0)</f>
        <v>1003107</v>
      </c>
      <c r="D571" s="129" t="s">
        <v>17</v>
      </c>
      <c r="E571" s="152" t="s">
        <v>271</v>
      </c>
      <c r="F571" s="151" t="s">
        <v>6</v>
      </c>
      <c r="G571" s="106" t="str">
        <f>VLOOKUP(I571,'Phan ca&amp; Ngay BDhoc'!$B$4:$I$101,8,0)</f>
        <v>C1-501</v>
      </c>
      <c r="H571" s="151"/>
      <c r="I571" s="159" t="s">
        <v>29</v>
      </c>
      <c r="J571" s="151"/>
      <c r="K571" s="161" t="s">
        <v>663</v>
      </c>
      <c r="L571" s="151"/>
      <c r="M571" s="104" t="s">
        <v>279</v>
      </c>
      <c r="N571" s="104">
        <v>0</v>
      </c>
    </row>
    <row r="572" spans="1:14" ht="25.5">
      <c r="A572" s="149">
        <v>566</v>
      </c>
      <c r="B572" s="106" t="str">
        <f t="shared" si="8"/>
        <v>160109031111161</v>
      </c>
      <c r="C572" s="106" t="str">
        <f>VLOOKUP(D572,'[1]QuyetdinhPCGD'!$B$6:$C$1358,2,0)</f>
        <v>0903111</v>
      </c>
      <c r="D572" s="129" t="s">
        <v>603</v>
      </c>
      <c r="E572" s="150" t="s">
        <v>86</v>
      </c>
      <c r="F572" s="151" t="s">
        <v>6</v>
      </c>
      <c r="G572" s="106" t="s">
        <v>551</v>
      </c>
      <c r="H572" s="151"/>
      <c r="I572" s="159" t="s">
        <v>74</v>
      </c>
      <c r="J572" s="151"/>
      <c r="K572" s="161" t="s">
        <v>664</v>
      </c>
      <c r="L572" s="151"/>
      <c r="M572" s="104" t="s">
        <v>279</v>
      </c>
      <c r="N572" s="104">
        <v>0</v>
      </c>
    </row>
    <row r="573" spans="1:14" ht="25.5">
      <c r="A573" s="149">
        <v>567</v>
      </c>
      <c r="B573" s="106" t="str">
        <f t="shared" si="8"/>
        <v>160105031431108</v>
      </c>
      <c r="C573" s="106" t="str">
        <f>VLOOKUP(D573,'[1]QuyetdinhPCGD'!$B$6:$C$1358,2,0)</f>
        <v>0503143</v>
      </c>
      <c r="D573" s="129" t="s">
        <v>15</v>
      </c>
      <c r="E573" s="152" t="s">
        <v>268</v>
      </c>
      <c r="F573" s="151" t="s">
        <v>7</v>
      </c>
      <c r="G573" s="106" t="str">
        <f>VLOOKUP(I573,'Phan ca&amp; Ngay BDhoc'!$B$4:$I$101,8,0)</f>
        <v>C1-502</v>
      </c>
      <c r="H573" s="151"/>
      <c r="I573" s="159" t="s">
        <v>74</v>
      </c>
      <c r="J573" s="151"/>
      <c r="K573" s="161" t="s">
        <v>611</v>
      </c>
      <c r="L573" s="151"/>
      <c r="M573" s="104" t="s">
        <v>279</v>
      </c>
      <c r="N573" s="104">
        <v>0</v>
      </c>
    </row>
    <row r="574" spans="1:14" ht="25.5">
      <c r="A574" s="149">
        <v>568</v>
      </c>
      <c r="B574" s="106" t="str">
        <f t="shared" si="8"/>
        <v>160112031061126</v>
      </c>
      <c r="C574" s="106" t="str">
        <f>VLOOKUP(D574,'[1]QuyetdinhPCGD'!$B$6:$C$1358,2,0)</f>
        <v>1203106</v>
      </c>
      <c r="D574" s="129" t="s">
        <v>80</v>
      </c>
      <c r="E574" s="152" t="s">
        <v>270</v>
      </c>
      <c r="F574" s="151" t="s">
        <v>8</v>
      </c>
      <c r="G574" s="106" t="str">
        <f>VLOOKUP(I574,'Phan ca&amp; Ngay BDhoc'!$B$4:$I$101,8,0)</f>
        <v>C1-502</v>
      </c>
      <c r="H574" s="151"/>
      <c r="I574" s="159" t="s">
        <v>74</v>
      </c>
      <c r="J574" s="151"/>
      <c r="K574" s="162" t="s">
        <v>629</v>
      </c>
      <c r="L574" s="151"/>
      <c r="M574" s="104" t="s">
        <v>279</v>
      </c>
      <c r="N574" s="104">
        <v>0</v>
      </c>
    </row>
    <row r="575" spans="1:14" ht="25.5">
      <c r="A575" s="149">
        <v>569</v>
      </c>
      <c r="B575" s="106" t="str">
        <f t="shared" si="8"/>
        <v>160113031271149</v>
      </c>
      <c r="C575" s="106" t="str">
        <f>VLOOKUP(D575,'[1]QuyetdinhPCGD'!$B$6:$C$1358,2,0)</f>
        <v>1303127</v>
      </c>
      <c r="D575" s="129" t="s">
        <v>88</v>
      </c>
      <c r="E575" s="152" t="s">
        <v>139</v>
      </c>
      <c r="F575" s="152" t="s">
        <v>5</v>
      </c>
      <c r="G575" s="106" t="str">
        <f>VLOOKUP(I575,'Phan ca&amp; Ngay BDhoc'!$B$4:$I$101,8,0)</f>
        <v>C1-502</v>
      </c>
      <c r="H575" s="152"/>
      <c r="I575" s="159" t="s">
        <v>74</v>
      </c>
      <c r="J575" s="152"/>
      <c r="K575" s="162" t="s">
        <v>652</v>
      </c>
      <c r="L575" s="152"/>
      <c r="M575" s="104" t="s">
        <v>279</v>
      </c>
      <c r="N575" s="104" t="s">
        <v>240</v>
      </c>
    </row>
    <row r="576" spans="1:14" ht="25.5">
      <c r="A576" s="149">
        <v>570</v>
      </c>
      <c r="B576" s="106" t="str">
        <f t="shared" si="8"/>
        <v>160113031271149</v>
      </c>
      <c r="C576" s="106" t="str">
        <f>VLOOKUP(D576,'[1]QuyetdinhPCGD'!$B$6:$C$1358,2,0)</f>
        <v>1303127</v>
      </c>
      <c r="D576" s="129" t="s">
        <v>88</v>
      </c>
      <c r="E576" s="152" t="s">
        <v>268</v>
      </c>
      <c r="F576" s="151" t="s">
        <v>6</v>
      </c>
      <c r="G576" s="106" t="str">
        <f>VLOOKUP(I576,'Phan ca&amp; Ngay BDhoc'!$B$4:$I$101,8,0)</f>
        <v>C1-502</v>
      </c>
      <c r="H576" s="151"/>
      <c r="I576" s="159" t="s">
        <v>74</v>
      </c>
      <c r="J576" s="151"/>
      <c r="K576" s="162" t="s">
        <v>652</v>
      </c>
      <c r="L576" s="151"/>
      <c r="M576" s="104" t="s">
        <v>279</v>
      </c>
      <c r="N576" s="104" t="s">
        <v>240</v>
      </c>
    </row>
    <row r="577" spans="1:14" ht="25.5">
      <c r="A577" s="149">
        <v>571</v>
      </c>
      <c r="B577" s="106" t="str">
        <f t="shared" si="8"/>
        <v>160113031271150</v>
      </c>
      <c r="C577" s="106" t="str">
        <f>VLOOKUP(D577,'[1]QuyetdinhPCGD'!$B$6:$C$1358,2,0)</f>
        <v>1303127</v>
      </c>
      <c r="D577" s="129" t="s">
        <v>88</v>
      </c>
      <c r="E577" s="152" t="s">
        <v>87</v>
      </c>
      <c r="F577" s="152" t="s">
        <v>5</v>
      </c>
      <c r="G577" s="106" t="str">
        <f>VLOOKUP(I577,'Phan ca&amp; Ngay BDhoc'!$B$4:$I$101,8,0)</f>
        <v>C1-502</v>
      </c>
      <c r="H577" s="152"/>
      <c r="I577" s="159" t="s">
        <v>74</v>
      </c>
      <c r="J577" s="152"/>
      <c r="K577" s="162" t="s">
        <v>653</v>
      </c>
      <c r="L577" s="152"/>
      <c r="M577" s="104" t="s">
        <v>279</v>
      </c>
      <c r="N577" s="104" t="s">
        <v>241</v>
      </c>
    </row>
    <row r="578" spans="1:14" ht="25.5">
      <c r="A578" s="149">
        <v>572</v>
      </c>
      <c r="B578" s="106" t="str">
        <f t="shared" si="8"/>
        <v>160113031271150</v>
      </c>
      <c r="C578" s="106" t="str">
        <f>VLOOKUP(D578,'[1]QuyetdinhPCGD'!$B$6:$C$1358,2,0)</f>
        <v>1303127</v>
      </c>
      <c r="D578" s="129" t="s">
        <v>88</v>
      </c>
      <c r="E578" s="152" t="s">
        <v>268</v>
      </c>
      <c r="F578" s="151" t="s">
        <v>10</v>
      </c>
      <c r="G578" s="106" t="str">
        <f>VLOOKUP(I578,'Phan ca&amp; Ngay BDhoc'!$B$4:$I$101,8,0)</f>
        <v>C1-502</v>
      </c>
      <c r="H578" s="151"/>
      <c r="I578" s="159" t="s">
        <v>74</v>
      </c>
      <c r="J578" s="151"/>
      <c r="K578" s="162" t="s">
        <v>653</v>
      </c>
      <c r="L578" s="151"/>
      <c r="M578" s="104" t="s">
        <v>279</v>
      </c>
      <c r="N578" s="104" t="s">
        <v>241</v>
      </c>
    </row>
    <row r="579" spans="1:14" ht="25.5">
      <c r="A579" s="149">
        <v>573</v>
      </c>
      <c r="B579" s="106" t="str">
        <f t="shared" si="8"/>
        <v>160110031071161</v>
      </c>
      <c r="C579" s="106" t="str">
        <f>VLOOKUP(D579,'[1]QuyetdinhPCGD'!$B$6:$C$1358,2,0)</f>
        <v>1003107</v>
      </c>
      <c r="D579" s="129" t="s">
        <v>17</v>
      </c>
      <c r="E579" s="152" t="s">
        <v>268</v>
      </c>
      <c r="F579" s="151" t="s">
        <v>9</v>
      </c>
      <c r="G579" s="106" t="str">
        <f>VLOOKUP(I579,'Phan ca&amp; Ngay BDhoc'!$B$4:$I$101,8,0)</f>
        <v>C1-502</v>
      </c>
      <c r="H579" s="151"/>
      <c r="I579" s="159" t="s">
        <v>74</v>
      </c>
      <c r="J579" s="151"/>
      <c r="K579" s="161" t="s">
        <v>664</v>
      </c>
      <c r="L579" s="151"/>
      <c r="M579" s="104" t="s">
        <v>279</v>
      </c>
      <c r="N579" s="104">
        <v>0</v>
      </c>
    </row>
    <row r="580" spans="1:14" ht="25.5">
      <c r="A580" s="149">
        <v>574</v>
      </c>
      <c r="B580" s="106" t="str">
        <f t="shared" si="8"/>
        <v>160109031111162</v>
      </c>
      <c r="C580" s="106" t="str">
        <f>VLOOKUP(D580,'[1]QuyetdinhPCGD'!$B$6:$C$1358,2,0)</f>
        <v>0903111</v>
      </c>
      <c r="D580" s="129" t="s">
        <v>603</v>
      </c>
      <c r="E580" s="150" t="s">
        <v>140</v>
      </c>
      <c r="F580" s="152" t="s">
        <v>5</v>
      </c>
      <c r="G580" s="106" t="s">
        <v>551</v>
      </c>
      <c r="H580" s="150"/>
      <c r="I580" s="159" t="s">
        <v>0</v>
      </c>
      <c r="J580" s="150"/>
      <c r="K580" s="161" t="s">
        <v>665</v>
      </c>
      <c r="L580" s="150"/>
      <c r="M580" s="104" t="s">
        <v>279</v>
      </c>
      <c r="N580" s="104">
        <v>0</v>
      </c>
    </row>
    <row r="581" spans="1:14" ht="25.5">
      <c r="A581" s="149">
        <v>575</v>
      </c>
      <c r="B581" s="106" t="str">
        <f t="shared" si="8"/>
        <v>160105031431109</v>
      </c>
      <c r="C581" s="106" t="str">
        <f>VLOOKUP(D581,'[1]QuyetdinhPCGD'!$B$6:$C$1358,2,0)</f>
        <v>0503143</v>
      </c>
      <c r="D581" s="129" t="s">
        <v>15</v>
      </c>
      <c r="E581" s="152" t="s">
        <v>268</v>
      </c>
      <c r="F581" s="151" t="s">
        <v>10</v>
      </c>
      <c r="G581" s="106" t="str">
        <f>VLOOKUP(I581,'Phan ca&amp; Ngay BDhoc'!$B$4:$I$101,8,0)</f>
        <v>C1-401</v>
      </c>
      <c r="H581" s="151"/>
      <c r="I581" s="159" t="s">
        <v>0</v>
      </c>
      <c r="J581" s="151"/>
      <c r="K581" s="161" t="s">
        <v>612</v>
      </c>
      <c r="L581" s="151"/>
      <c r="M581" s="104" t="s">
        <v>279</v>
      </c>
      <c r="N581" s="104">
        <v>0</v>
      </c>
    </row>
    <row r="582" spans="1:14" ht="25.5">
      <c r="A582" s="149">
        <v>576</v>
      </c>
      <c r="B582" s="106" t="str">
        <f t="shared" si="8"/>
        <v>160112031061127</v>
      </c>
      <c r="C582" s="106" t="str">
        <f>VLOOKUP(D582,'[1]QuyetdinhPCGD'!$B$6:$C$1358,2,0)</f>
        <v>1203106</v>
      </c>
      <c r="D582" s="129" t="s">
        <v>80</v>
      </c>
      <c r="E582" s="152" t="s">
        <v>270</v>
      </c>
      <c r="F582" s="151" t="s">
        <v>9</v>
      </c>
      <c r="G582" s="106" t="str">
        <f>VLOOKUP(I582,'Phan ca&amp; Ngay BDhoc'!$B$4:$I$101,8,0)</f>
        <v>C1-401</v>
      </c>
      <c r="H582" s="151"/>
      <c r="I582" s="159" t="s">
        <v>0</v>
      </c>
      <c r="J582" s="151"/>
      <c r="K582" s="162" t="s">
        <v>630</v>
      </c>
      <c r="L582" s="151"/>
      <c r="M582" s="104" t="s">
        <v>279</v>
      </c>
      <c r="N582" s="104">
        <v>0</v>
      </c>
    </row>
    <row r="583" spans="1:14" ht="25.5">
      <c r="A583" s="149">
        <v>577</v>
      </c>
      <c r="B583" s="106" t="str">
        <f aca="true" t="shared" si="9" ref="B583:B646">CONCATENATE("1601",C583,"11",K583)</f>
        <v>160113031271151</v>
      </c>
      <c r="C583" s="106" t="str">
        <f>VLOOKUP(D583,'[1]QuyetdinhPCGD'!$B$6:$C$1358,2,0)</f>
        <v>1303127</v>
      </c>
      <c r="D583" s="129" t="s">
        <v>88</v>
      </c>
      <c r="E583" s="152" t="s">
        <v>139</v>
      </c>
      <c r="F583" s="151" t="s">
        <v>6</v>
      </c>
      <c r="G583" s="106" t="str">
        <f>VLOOKUP(I583,'Phan ca&amp; Ngay BDhoc'!$B$4:$I$101,8,0)</f>
        <v>C1-401</v>
      </c>
      <c r="H583" s="151"/>
      <c r="I583" s="159" t="s">
        <v>0</v>
      </c>
      <c r="J583" s="151"/>
      <c r="K583" s="161" t="s">
        <v>654</v>
      </c>
      <c r="L583" s="151"/>
      <c r="M583" s="104" t="s">
        <v>279</v>
      </c>
      <c r="N583" s="104" t="s">
        <v>227</v>
      </c>
    </row>
    <row r="584" spans="1:14" ht="25.5">
      <c r="A584" s="149">
        <v>578</v>
      </c>
      <c r="B584" s="106" t="str">
        <f t="shared" si="9"/>
        <v>160113031271151</v>
      </c>
      <c r="C584" s="106" t="str">
        <f>VLOOKUP(D584,'[1]QuyetdinhPCGD'!$B$6:$C$1358,2,0)</f>
        <v>1303127</v>
      </c>
      <c r="D584" s="129" t="s">
        <v>88</v>
      </c>
      <c r="E584" s="152" t="s">
        <v>268</v>
      </c>
      <c r="F584" s="152" t="s">
        <v>5</v>
      </c>
      <c r="G584" s="106" t="str">
        <f>VLOOKUP(I584,'Phan ca&amp; Ngay BDhoc'!$B$4:$I$101,8,0)</f>
        <v>C1-401</v>
      </c>
      <c r="H584" s="152"/>
      <c r="I584" s="159" t="s">
        <v>0</v>
      </c>
      <c r="J584" s="152"/>
      <c r="K584" s="161" t="s">
        <v>654</v>
      </c>
      <c r="L584" s="152"/>
      <c r="M584" s="104" t="s">
        <v>279</v>
      </c>
      <c r="N584" s="104" t="s">
        <v>227</v>
      </c>
    </row>
    <row r="585" spans="1:14" ht="25.5">
      <c r="A585" s="149">
        <v>579</v>
      </c>
      <c r="B585" s="106" t="str">
        <f t="shared" si="9"/>
        <v>160113031271152</v>
      </c>
      <c r="C585" s="106" t="str">
        <f>VLOOKUP(D585,'[1]QuyetdinhPCGD'!$B$6:$C$1358,2,0)</f>
        <v>1303127</v>
      </c>
      <c r="D585" s="129" t="s">
        <v>88</v>
      </c>
      <c r="E585" s="152" t="s">
        <v>87</v>
      </c>
      <c r="F585" s="151" t="s">
        <v>6</v>
      </c>
      <c r="G585" s="106" t="str">
        <f>VLOOKUP(I585,'Phan ca&amp; Ngay BDhoc'!$B$4:$I$101,8,0)</f>
        <v>C1-401</v>
      </c>
      <c r="H585" s="151"/>
      <c r="I585" s="159" t="s">
        <v>0</v>
      </c>
      <c r="J585" s="151"/>
      <c r="K585" s="161" t="s">
        <v>655</v>
      </c>
      <c r="L585" s="151"/>
      <c r="M585" s="104" t="s">
        <v>279</v>
      </c>
      <c r="N585" s="104" t="s">
        <v>228</v>
      </c>
    </row>
    <row r="586" spans="1:14" ht="25.5">
      <c r="A586" s="149">
        <v>580</v>
      </c>
      <c r="B586" s="106" t="str">
        <f t="shared" si="9"/>
        <v>160113031271152</v>
      </c>
      <c r="C586" s="106" t="str">
        <f>VLOOKUP(D586,'[1]QuyetdinhPCGD'!$B$6:$C$1358,2,0)</f>
        <v>1303127</v>
      </c>
      <c r="D586" s="129" t="s">
        <v>88</v>
      </c>
      <c r="E586" s="152" t="s">
        <v>268</v>
      </c>
      <c r="F586" s="151" t="s">
        <v>7</v>
      </c>
      <c r="G586" s="106" t="str">
        <f>VLOOKUP(I586,'Phan ca&amp; Ngay BDhoc'!$B$4:$I$101,8,0)</f>
        <v>C1-401</v>
      </c>
      <c r="H586" s="151"/>
      <c r="I586" s="159" t="s">
        <v>0</v>
      </c>
      <c r="J586" s="151"/>
      <c r="K586" s="161" t="s">
        <v>655</v>
      </c>
      <c r="L586" s="151"/>
      <c r="M586" s="104" t="s">
        <v>279</v>
      </c>
      <c r="N586" s="104" t="s">
        <v>228</v>
      </c>
    </row>
    <row r="587" spans="1:14" ht="25.5">
      <c r="A587" s="149">
        <v>581</v>
      </c>
      <c r="B587" s="106" t="str">
        <f t="shared" si="9"/>
        <v>160110031071162</v>
      </c>
      <c r="C587" s="106" t="str">
        <f>VLOOKUP(D587,'[1]QuyetdinhPCGD'!$B$6:$C$1358,2,0)</f>
        <v>1003107</v>
      </c>
      <c r="D587" s="129" t="s">
        <v>17</v>
      </c>
      <c r="E587" s="152" t="s">
        <v>268</v>
      </c>
      <c r="F587" s="151" t="s">
        <v>8</v>
      </c>
      <c r="G587" s="106" t="str">
        <f>VLOOKUP(I587,'Phan ca&amp; Ngay BDhoc'!$B$4:$I$101,8,0)</f>
        <v>C1-401</v>
      </c>
      <c r="H587" s="151"/>
      <c r="I587" s="159" t="s">
        <v>0</v>
      </c>
      <c r="J587" s="151"/>
      <c r="K587" s="161" t="s">
        <v>665</v>
      </c>
      <c r="L587" s="151"/>
      <c r="M587" s="104" t="s">
        <v>279</v>
      </c>
      <c r="N587" s="104">
        <v>0</v>
      </c>
    </row>
    <row r="588" spans="1:14" ht="25.5">
      <c r="A588" s="149">
        <v>582</v>
      </c>
      <c r="B588" s="106" t="str">
        <f t="shared" si="9"/>
        <v>160109031111163</v>
      </c>
      <c r="C588" s="106" t="str">
        <f>VLOOKUP(D588,'[1]QuyetdinhPCGD'!$B$6:$C$1358,2,0)</f>
        <v>0903111</v>
      </c>
      <c r="D588" s="129" t="s">
        <v>603</v>
      </c>
      <c r="E588" s="150" t="s">
        <v>139</v>
      </c>
      <c r="F588" s="152" t="s">
        <v>5</v>
      </c>
      <c r="G588" s="106" t="s">
        <v>551</v>
      </c>
      <c r="H588" s="150"/>
      <c r="I588" s="159" t="s">
        <v>1</v>
      </c>
      <c r="J588" s="150"/>
      <c r="K588" s="161" t="s">
        <v>666</v>
      </c>
      <c r="L588" s="150"/>
      <c r="M588" s="104" t="s">
        <v>279</v>
      </c>
      <c r="N588" s="104">
        <v>0</v>
      </c>
    </row>
    <row r="589" spans="1:14" ht="25.5">
      <c r="A589" s="149">
        <v>583</v>
      </c>
      <c r="B589" s="106" t="str">
        <f t="shared" si="9"/>
        <v>160105031431110</v>
      </c>
      <c r="C589" s="106" t="str">
        <f>VLOOKUP(D589,'[1]QuyetdinhPCGD'!$B$6:$C$1358,2,0)</f>
        <v>0503143</v>
      </c>
      <c r="D589" s="129" t="s">
        <v>15</v>
      </c>
      <c r="E589" s="152" t="s">
        <v>271</v>
      </c>
      <c r="F589" s="151" t="s">
        <v>10</v>
      </c>
      <c r="G589" s="106" t="str">
        <f>VLOOKUP(I589,'Phan ca&amp; Ngay BDhoc'!$B$4:$I$101,8,0)</f>
        <v>C1-401</v>
      </c>
      <c r="H589" s="151"/>
      <c r="I589" s="159" t="s">
        <v>1</v>
      </c>
      <c r="J589" s="151"/>
      <c r="K589" s="161" t="s">
        <v>613</v>
      </c>
      <c r="L589" s="151"/>
      <c r="M589" s="104" t="s">
        <v>279</v>
      </c>
      <c r="N589" s="104">
        <v>0</v>
      </c>
    </row>
    <row r="590" spans="1:14" ht="25.5">
      <c r="A590" s="149">
        <v>584</v>
      </c>
      <c r="B590" s="106" t="str">
        <f t="shared" si="9"/>
        <v>160112031061128</v>
      </c>
      <c r="C590" s="106" t="str">
        <f>VLOOKUP(D590,'[1]QuyetdinhPCGD'!$B$6:$C$1358,2,0)</f>
        <v>1203106</v>
      </c>
      <c r="D590" s="129" t="s">
        <v>80</v>
      </c>
      <c r="E590" s="152" t="s">
        <v>274</v>
      </c>
      <c r="F590" s="151" t="s">
        <v>9</v>
      </c>
      <c r="G590" s="106" t="str">
        <f>VLOOKUP(I590,'Phan ca&amp; Ngay BDhoc'!$B$4:$I$101,8,0)</f>
        <v>C1-401</v>
      </c>
      <c r="H590" s="151"/>
      <c r="I590" s="159" t="s">
        <v>1</v>
      </c>
      <c r="J590" s="151"/>
      <c r="K590" s="162" t="s">
        <v>631</v>
      </c>
      <c r="L590" s="151"/>
      <c r="M590" s="104" t="s">
        <v>279</v>
      </c>
      <c r="N590" s="104">
        <v>0</v>
      </c>
    </row>
    <row r="591" spans="1:14" ht="25.5">
      <c r="A591" s="149">
        <v>585</v>
      </c>
      <c r="B591" s="106" t="str">
        <f t="shared" si="9"/>
        <v>160113031271153</v>
      </c>
      <c r="C591" s="106" t="str">
        <f>VLOOKUP(D591,'[1]QuyetdinhPCGD'!$B$6:$C$1358,2,0)</f>
        <v>1303127</v>
      </c>
      <c r="D591" s="129" t="s">
        <v>88</v>
      </c>
      <c r="E591" s="152" t="s">
        <v>140</v>
      </c>
      <c r="F591" s="151" t="s">
        <v>6</v>
      </c>
      <c r="G591" s="106" t="str">
        <f>VLOOKUP(I591,'Phan ca&amp; Ngay BDhoc'!$B$4:$I$101,8,0)</f>
        <v>C1-401</v>
      </c>
      <c r="H591" s="151"/>
      <c r="I591" s="159" t="s">
        <v>1</v>
      </c>
      <c r="J591" s="151"/>
      <c r="K591" s="161" t="s">
        <v>656</v>
      </c>
      <c r="L591" s="151"/>
      <c r="M591" s="104" t="s">
        <v>279</v>
      </c>
      <c r="N591" s="104" t="s">
        <v>230</v>
      </c>
    </row>
    <row r="592" spans="1:14" ht="25.5">
      <c r="A592" s="149">
        <v>586</v>
      </c>
      <c r="B592" s="106" t="str">
        <f t="shared" si="9"/>
        <v>160113031271153</v>
      </c>
      <c r="C592" s="106" t="str">
        <f>VLOOKUP(D592,'[1]QuyetdinhPCGD'!$B$6:$C$1358,2,0)</f>
        <v>1303127</v>
      </c>
      <c r="D592" s="129" t="s">
        <v>88</v>
      </c>
      <c r="E592" s="152" t="s">
        <v>271</v>
      </c>
      <c r="F592" s="152" t="s">
        <v>5</v>
      </c>
      <c r="G592" s="106" t="str">
        <f>VLOOKUP(I592,'Phan ca&amp; Ngay BDhoc'!$B$4:$I$101,8,0)</f>
        <v>C1-401</v>
      </c>
      <c r="H592" s="152"/>
      <c r="I592" s="159" t="s">
        <v>1</v>
      </c>
      <c r="J592" s="152"/>
      <c r="K592" s="161" t="s">
        <v>656</v>
      </c>
      <c r="L592" s="152"/>
      <c r="M592" s="104" t="s">
        <v>279</v>
      </c>
      <c r="N592" s="104" t="s">
        <v>229</v>
      </c>
    </row>
    <row r="593" spans="1:14" ht="25.5">
      <c r="A593" s="149">
        <v>587</v>
      </c>
      <c r="B593" s="106" t="str">
        <f t="shared" si="9"/>
        <v>160113031271154</v>
      </c>
      <c r="C593" s="106" t="str">
        <f>VLOOKUP(D593,'[1]QuyetdinhPCGD'!$B$6:$C$1358,2,0)</f>
        <v>1303127</v>
      </c>
      <c r="D593" s="129" t="s">
        <v>88</v>
      </c>
      <c r="E593" s="152" t="s">
        <v>86</v>
      </c>
      <c r="F593" s="151" t="s">
        <v>6</v>
      </c>
      <c r="G593" s="106" t="str">
        <f>VLOOKUP(I593,'Phan ca&amp; Ngay BDhoc'!$B$4:$I$101,8,0)</f>
        <v>C1-401</v>
      </c>
      <c r="H593" s="151"/>
      <c r="I593" s="159" t="s">
        <v>1</v>
      </c>
      <c r="J593" s="151"/>
      <c r="K593" s="161" t="s">
        <v>657</v>
      </c>
      <c r="L593" s="151"/>
      <c r="M593" s="104" t="s">
        <v>279</v>
      </c>
      <c r="N593" s="104" t="s">
        <v>231</v>
      </c>
    </row>
    <row r="594" spans="1:14" ht="25.5">
      <c r="A594" s="149">
        <v>588</v>
      </c>
      <c r="B594" s="106" t="str">
        <f t="shared" si="9"/>
        <v>160113031271154</v>
      </c>
      <c r="C594" s="106" t="str">
        <f>VLOOKUP(D594,'[1]QuyetdinhPCGD'!$B$6:$C$1358,2,0)</f>
        <v>1303127</v>
      </c>
      <c r="D594" s="129" t="s">
        <v>88</v>
      </c>
      <c r="E594" s="152" t="s">
        <v>271</v>
      </c>
      <c r="F594" s="151" t="s">
        <v>7</v>
      </c>
      <c r="G594" s="106" t="str">
        <f>VLOOKUP(I594,'Phan ca&amp; Ngay BDhoc'!$B$4:$I$101,8,0)</f>
        <v>C1-401</v>
      </c>
      <c r="H594" s="151"/>
      <c r="I594" s="159" t="s">
        <v>1</v>
      </c>
      <c r="J594" s="151"/>
      <c r="K594" s="161" t="s">
        <v>657</v>
      </c>
      <c r="L594" s="151"/>
      <c r="M594" s="104" t="s">
        <v>279</v>
      </c>
      <c r="N594" s="104" t="s">
        <v>231</v>
      </c>
    </row>
    <row r="595" spans="1:14" ht="25.5">
      <c r="A595" s="149">
        <v>589</v>
      </c>
      <c r="B595" s="106" t="str">
        <f t="shared" si="9"/>
        <v>160110031071163</v>
      </c>
      <c r="C595" s="106" t="str">
        <f>VLOOKUP(D595,'[1]QuyetdinhPCGD'!$B$6:$C$1358,2,0)</f>
        <v>1003107</v>
      </c>
      <c r="D595" s="129" t="s">
        <v>17</v>
      </c>
      <c r="E595" s="152" t="s">
        <v>271</v>
      </c>
      <c r="F595" s="151" t="s">
        <v>8</v>
      </c>
      <c r="G595" s="106" t="str">
        <f>VLOOKUP(I595,'Phan ca&amp; Ngay BDhoc'!$B$4:$I$101,8,0)</f>
        <v>C1-401</v>
      </c>
      <c r="H595" s="151"/>
      <c r="I595" s="159" t="s">
        <v>1</v>
      </c>
      <c r="J595" s="151"/>
      <c r="K595" s="161" t="s">
        <v>666</v>
      </c>
      <c r="L595" s="151"/>
      <c r="M595" s="104" t="s">
        <v>279</v>
      </c>
      <c r="N595" s="104">
        <v>0</v>
      </c>
    </row>
    <row r="596" spans="1:14" ht="25.5">
      <c r="A596" s="149">
        <v>590</v>
      </c>
      <c r="B596" s="106" t="str">
        <f t="shared" si="9"/>
        <v>160109031111164</v>
      </c>
      <c r="C596" s="106" t="str">
        <f>VLOOKUP(D596,'[1]QuyetdinhPCGD'!$B$6:$C$1358,2,0)</f>
        <v>0903111</v>
      </c>
      <c r="D596" s="129" t="s">
        <v>603</v>
      </c>
      <c r="E596" s="157" t="s">
        <v>140</v>
      </c>
      <c r="F596" s="151" t="s">
        <v>10</v>
      </c>
      <c r="G596" s="106" t="s">
        <v>551</v>
      </c>
      <c r="H596" s="151"/>
      <c r="I596" s="159" t="s">
        <v>490</v>
      </c>
      <c r="J596" s="151"/>
      <c r="K596" s="161" t="s">
        <v>667</v>
      </c>
      <c r="L596" s="151"/>
      <c r="M596" s="104" t="s">
        <v>279</v>
      </c>
      <c r="N596" s="104">
        <v>0</v>
      </c>
    </row>
    <row r="597" spans="1:14" ht="25.5">
      <c r="A597" s="149">
        <v>591</v>
      </c>
      <c r="B597" s="106" t="str">
        <f t="shared" si="9"/>
        <v>160112031061129</v>
      </c>
      <c r="C597" s="106" t="str">
        <f>VLOOKUP(D597,'[1]QuyetdinhPCGD'!$B$6:$C$1358,2,0)</f>
        <v>1203106</v>
      </c>
      <c r="D597" s="129" t="s">
        <v>80</v>
      </c>
      <c r="E597" s="152" t="s">
        <v>270</v>
      </c>
      <c r="F597" s="152" t="s">
        <v>5</v>
      </c>
      <c r="G597" s="106" t="str">
        <f>VLOOKUP(I597,'Phan ca&amp; Ngay BDhoc'!$B$4:$I$101,8,0)</f>
        <v>C2-303</v>
      </c>
      <c r="H597" s="152"/>
      <c r="I597" s="159" t="s">
        <v>490</v>
      </c>
      <c r="J597" s="152"/>
      <c r="K597" s="162" t="s">
        <v>632</v>
      </c>
      <c r="L597" s="152"/>
      <c r="M597" s="104" t="s">
        <v>279</v>
      </c>
      <c r="N597" s="104">
        <v>0</v>
      </c>
    </row>
    <row r="598" spans="1:14" ht="25.5">
      <c r="A598" s="149">
        <v>592</v>
      </c>
      <c r="B598" s="106" t="str">
        <f t="shared" si="9"/>
        <v>160113031761134</v>
      </c>
      <c r="C598" s="106" t="str">
        <f>VLOOKUP(D598,'[1]QuyetdinhPCGD'!$B$6:$C$1358,2,0)</f>
        <v>1303176</v>
      </c>
      <c r="D598" s="129" t="s">
        <v>331</v>
      </c>
      <c r="E598" s="152" t="s">
        <v>139</v>
      </c>
      <c r="F598" s="151" t="s">
        <v>7</v>
      </c>
      <c r="G598" s="108" t="s">
        <v>545</v>
      </c>
      <c r="H598" s="151"/>
      <c r="I598" s="159" t="s">
        <v>490</v>
      </c>
      <c r="J598" s="151"/>
      <c r="K598" s="161" t="s">
        <v>637</v>
      </c>
      <c r="L598" s="151"/>
      <c r="M598" s="105" t="s">
        <v>401</v>
      </c>
      <c r="N598" s="104" t="s">
        <v>536</v>
      </c>
    </row>
    <row r="599" spans="1:14" ht="25.5">
      <c r="A599" s="149">
        <v>593</v>
      </c>
      <c r="B599" s="106" t="str">
        <f t="shared" si="9"/>
        <v>160113031761134</v>
      </c>
      <c r="C599" s="106" t="str">
        <f>VLOOKUP(D599,'[1]QuyetdinhPCGD'!$B$6:$C$1358,2,0)</f>
        <v>1303176</v>
      </c>
      <c r="D599" s="129" t="s">
        <v>331</v>
      </c>
      <c r="E599" s="152" t="s">
        <v>139</v>
      </c>
      <c r="F599" s="151" t="s">
        <v>8</v>
      </c>
      <c r="G599" s="108" t="s">
        <v>545</v>
      </c>
      <c r="H599" s="151"/>
      <c r="I599" s="159" t="s">
        <v>490</v>
      </c>
      <c r="J599" s="151"/>
      <c r="K599" s="161" t="s">
        <v>637</v>
      </c>
      <c r="L599" s="151"/>
      <c r="M599" s="105" t="s">
        <v>401</v>
      </c>
      <c r="N599" s="104" t="s">
        <v>536</v>
      </c>
    </row>
    <row r="600" spans="1:14" ht="25.5">
      <c r="A600" s="149">
        <v>594</v>
      </c>
      <c r="B600" s="106" t="str">
        <f t="shared" si="9"/>
        <v>160113031761135</v>
      </c>
      <c r="C600" s="106" t="str">
        <f>VLOOKUP(D600,'[1]QuyetdinhPCGD'!$B$6:$C$1358,2,0)</f>
        <v>1303176</v>
      </c>
      <c r="D600" s="129" t="s">
        <v>331</v>
      </c>
      <c r="E600" s="152" t="s">
        <v>87</v>
      </c>
      <c r="F600" s="151" t="s">
        <v>7</v>
      </c>
      <c r="G600" s="108" t="s">
        <v>545</v>
      </c>
      <c r="H600" s="151"/>
      <c r="I600" s="159" t="s">
        <v>490</v>
      </c>
      <c r="J600" s="151"/>
      <c r="K600" s="161" t="s">
        <v>638</v>
      </c>
      <c r="L600" s="151"/>
      <c r="M600" s="105" t="s">
        <v>401</v>
      </c>
      <c r="N600" s="104" t="s">
        <v>537</v>
      </c>
    </row>
    <row r="601" spans="1:14" ht="25.5">
      <c r="A601" s="149">
        <v>595</v>
      </c>
      <c r="B601" s="106" t="str">
        <f t="shared" si="9"/>
        <v>160113031761135</v>
      </c>
      <c r="C601" s="106" t="str">
        <f>VLOOKUP(D601,'[1]QuyetdinhPCGD'!$B$6:$C$1358,2,0)</f>
        <v>1303176</v>
      </c>
      <c r="D601" s="129" t="s">
        <v>331</v>
      </c>
      <c r="E601" s="152" t="s">
        <v>87</v>
      </c>
      <c r="F601" s="151" t="s">
        <v>8</v>
      </c>
      <c r="G601" s="108" t="s">
        <v>545</v>
      </c>
      <c r="H601" s="151"/>
      <c r="I601" s="159" t="s">
        <v>490</v>
      </c>
      <c r="J601" s="151"/>
      <c r="K601" s="161" t="s">
        <v>638</v>
      </c>
      <c r="L601" s="151"/>
      <c r="M601" s="105" t="s">
        <v>401</v>
      </c>
      <c r="N601" s="104" t="s">
        <v>537</v>
      </c>
    </row>
    <row r="602" spans="1:14" ht="25.5">
      <c r="A602" s="149">
        <v>596</v>
      </c>
      <c r="B602" s="106" t="str">
        <f t="shared" si="9"/>
        <v>160113031761136</v>
      </c>
      <c r="C602" s="106" t="str">
        <f>VLOOKUP(D602,'[1]QuyetdinhPCGD'!$B$6:$C$1358,2,0)</f>
        <v>1303176</v>
      </c>
      <c r="D602" s="129" t="s">
        <v>331</v>
      </c>
      <c r="E602" s="152" t="s">
        <v>139</v>
      </c>
      <c r="F602" s="151" t="s">
        <v>7</v>
      </c>
      <c r="G602" s="136" t="s">
        <v>572</v>
      </c>
      <c r="H602" s="151"/>
      <c r="I602" s="159" t="s">
        <v>490</v>
      </c>
      <c r="J602" s="151"/>
      <c r="K602" s="161" t="s">
        <v>639</v>
      </c>
      <c r="L602" s="151"/>
      <c r="M602" s="135" t="s">
        <v>571</v>
      </c>
      <c r="N602" s="104" t="s">
        <v>538</v>
      </c>
    </row>
    <row r="603" spans="1:14" ht="25.5">
      <c r="A603" s="149">
        <v>597</v>
      </c>
      <c r="B603" s="106" t="str">
        <f t="shared" si="9"/>
        <v>160113031761136</v>
      </c>
      <c r="C603" s="106" t="str">
        <f>VLOOKUP(D603,'[1]QuyetdinhPCGD'!$B$6:$C$1358,2,0)</f>
        <v>1303176</v>
      </c>
      <c r="D603" s="129" t="s">
        <v>331</v>
      </c>
      <c r="E603" s="152" t="s">
        <v>139</v>
      </c>
      <c r="F603" s="151" t="s">
        <v>8</v>
      </c>
      <c r="G603" s="136" t="s">
        <v>572</v>
      </c>
      <c r="H603" s="151"/>
      <c r="I603" s="159" t="s">
        <v>490</v>
      </c>
      <c r="J603" s="151"/>
      <c r="K603" s="161" t="s">
        <v>639</v>
      </c>
      <c r="L603" s="151"/>
      <c r="M603" s="135" t="s">
        <v>571</v>
      </c>
      <c r="N603" s="104" t="s">
        <v>538</v>
      </c>
    </row>
    <row r="604" spans="1:14" ht="25.5">
      <c r="A604" s="149">
        <v>598</v>
      </c>
      <c r="B604" s="106" t="str">
        <f t="shared" si="9"/>
        <v>160105031541114</v>
      </c>
      <c r="C604" s="106" t="str">
        <f>VLOOKUP(D604,'[1]QuyetdinhPCGD'!$B$6:$C$1358,2,0)</f>
        <v>0503154</v>
      </c>
      <c r="D604" s="129" t="s">
        <v>82</v>
      </c>
      <c r="E604" s="152" t="s">
        <v>268</v>
      </c>
      <c r="F604" s="151" t="s">
        <v>10</v>
      </c>
      <c r="G604" s="106" t="str">
        <f>VLOOKUP(I604,'Phan ca&amp; Ngay BDhoc'!$B$4:$I$101,8,0)</f>
        <v>C2-303</v>
      </c>
      <c r="H604" s="151"/>
      <c r="I604" s="159" t="s">
        <v>490</v>
      </c>
      <c r="J604" s="151"/>
      <c r="K604" s="161" t="s">
        <v>617</v>
      </c>
      <c r="L604" s="151"/>
      <c r="M604" s="104" t="s">
        <v>279</v>
      </c>
      <c r="N604" s="104">
        <v>0</v>
      </c>
    </row>
    <row r="605" spans="1:14" ht="25.5">
      <c r="A605" s="149">
        <v>599</v>
      </c>
      <c r="B605" s="106" t="str">
        <f t="shared" si="9"/>
        <v>160110031071164</v>
      </c>
      <c r="C605" s="106" t="str">
        <f>VLOOKUP(D605,'[1]QuyetdinhPCGD'!$B$6:$C$1358,2,0)</f>
        <v>1003107</v>
      </c>
      <c r="D605" s="129" t="s">
        <v>17</v>
      </c>
      <c r="E605" s="152" t="s">
        <v>268</v>
      </c>
      <c r="F605" s="151" t="s">
        <v>9</v>
      </c>
      <c r="G605" s="106" t="str">
        <f>VLOOKUP(I605,'Phan ca&amp; Ngay BDhoc'!$B$4:$I$101,8,0)</f>
        <v>C2-303</v>
      </c>
      <c r="H605" s="151"/>
      <c r="I605" s="159" t="s">
        <v>490</v>
      </c>
      <c r="J605" s="151"/>
      <c r="K605" s="161" t="s">
        <v>667</v>
      </c>
      <c r="L605" s="151"/>
      <c r="M605" s="104" t="s">
        <v>279</v>
      </c>
      <c r="N605" s="104">
        <v>0</v>
      </c>
    </row>
    <row r="606" spans="1:14" ht="25.5">
      <c r="A606" s="149">
        <v>600</v>
      </c>
      <c r="B606" s="106" t="str">
        <f t="shared" si="9"/>
        <v>160113031021101</v>
      </c>
      <c r="C606" s="106" t="str">
        <f>VLOOKUP(D606,'[1]QuyetdinhPCGD'!$B$6:$C$1358,2,0)</f>
        <v>1303102</v>
      </c>
      <c r="D606" s="129" t="s">
        <v>138</v>
      </c>
      <c r="E606" s="152" t="s">
        <v>20</v>
      </c>
      <c r="F606" s="151" t="s">
        <v>7</v>
      </c>
      <c r="G606" s="106" t="str">
        <f>VLOOKUP(I606,'Phan ca&amp; Ngay BDhoc'!$B$4:$I$101,8,0)</f>
        <v>A8-304</v>
      </c>
      <c r="H606" s="151"/>
      <c r="I606" s="159" t="s">
        <v>40</v>
      </c>
      <c r="J606" s="151"/>
      <c r="K606" s="161" t="s">
        <v>604</v>
      </c>
      <c r="L606" s="151"/>
      <c r="M606" s="104" t="s">
        <v>279</v>
      </c>
      <c r="N606" s="104">
        <v>0</v>
      </c>
    </row>
    <row r="607" spans="1:14" ht="25.5">
      <c r="A607" s="149">
        <v>601</v>
      </c>
      <c r="B607" s="106" t="str">
        <f t="shared" si="9"/>
        <v>160109031111165</v>
      </c>
      <c r="C607" s="106" t="str">
        <f>VLOOKUP(D607,'[1]QuyetdinhPCGD'!$B$6:$C$1358,2,0)</f>
        <v>0903111</v>
      </c>
      <c r="D607" s="129" t="s">
        <v>603</v>
      </c>
      <c r="E607" s="150" t="s">
        <v>309</v>
      </c>
      <c r="F607" s="152" t="s">
        <v>5</v>
      </c>
      <c r="G607" s="106" t="s">
        <v>13</v>
      </c>
      <c r="H607" s="150"/>
      <c r="I607" s="159" t="s">
        <v>40</v>
      </c>
      <c r="J607" s="150"/>
      <c r="K607" s="161" t="s">
        <v>668</v>
      </c>
      <c r="L607" s="150"/>
      <c r="M607" s="104" t="s">
        <v>279</v>
      </c>
      <c r="N607" s="104">
        <v>0</v>
      </c>
    </row>
    <row r="608" spans="1:14" ht="25.5">
      <c r="A608" s="149">
        <v>602</v>
      </c>
      <c r="B608" s="106" t="str">
        <f t="shared" si="9"/>
        <v>160113031181101</v>
      </c>
      <c r="C608" s="106" t="str">
        <f>VLOOKUP(D608,'[1]QuyetdinhPCGD'!$B$6:$C$1358,2,0)</f>
        <v>1303118</v>
      </c>
      <c r="D608" s="129" t="s">
        <v>137</v>
      </c>
      <c r="E608" s="152" t="s">
        <v>20</v>
      </c>
      <c r="F608" s="151" t="s">
        <v>6</v>
      </c>
      <c r="G608" s="106" t="str">
        <f>VLOOKUP(I608,'Phan ca&amp; Ngay BDhoc'!$B$4:$I$101,8,0)</f>
        <v>A8-304</v>
      </c>
      <c r="H608" s="151"/>
      <c r="I608" s="159" t="s">
        <v>40</v>
      </c>
      <c r="J608" s="151"/>
      <c r="K608" s="161" t="s">
        <v>604</v>
      </c>
      <c r="L608" s="151"/>
      <c r="M608" s="104" t="s">
        <v>279</v>
      </c>
      <c r="N608" s="104">
        <v>0</v>
      </c>
    </row>
    <row r="609" spans="1:14" ht="25.5">
      <c r="A609" s="149">
        <v>603</v>
      </c>
      <c r="B609" s="106" t="str">
        <f t="shared" si="9"/>
        <v>160110031071165</v>
      </c>
      <c r="C609" s="106" t="str">
        <f>VLOOKUP(D609,'[1]QuyetdinhPCGD'!$B$6:$C$1358,2,0)</f>
        <v>1003107</v>
      </c>
      <c r="D609" s="129" t="s">
        <v>17</v>
      </c>
      <c r="E609" s="152" t="s">
        <v>18</v>
      </c>
      <c r="F609" s="152" t="s">
        <v>5</v>
      </c>
      <c r="G609" s="106" t="str">
        <f>VLOOKUP(I609,'Phan ca&amp; Ngay BDhoc'!$B$4:$I$101,8,0)</f>
        <v>A8-304</v>
      </c>
      <c r="H609" s="152"/>
      <c r="I609" s="159" t="s">
        <v>40</v>
      </c>
      <c r="J609" s="152"/>
      <c r="K609" s="161" t="s">
        <v>668</v>
      </c>
      <c r="L609" s="152"/>
      <c r="M609" s="104" t="s">
        <v>279</v>
      </c>
      <c r="N609" s="104">
        <v>0</v>
      </c>
    </row>
    <row r="610" spans="1:14" ht="25.5">
      <c r="A610" s="149">
        <v>604</v>
      </c>
      <c r="B610" s="106" t="str">
        <f t="shared" si="9"/>
        <v>160113031021102</v>
      </c>
      <c r="C610" s="106" t="str">
        <f>VLOOKUP(D610,'[1]QuyetdinhPCGD'!$B$6:$C$1358,2,0)</f>
        <v>1303102</v>
      </c>
      <c r="D610" s="129" t="s">
        <v>138</v>
      </c>
      <c r="E610" s="152" t="s">
        <v>63</v>
      </c>
      <c r="F610" s="151" t="s">
        <v>6</v>
      </c>
      <c r="G610" s="106" t="str">
        <f>VLOOKUP(I610,'Phan ca&amp; Ngay BDhoc'!$B$4:$I$101,8,0)</f>
        <v>A8-304</v>
      </c>
      <c r="H610" s="151"/>
      <c r="I610" s="159" t="s">
        <v>41</v>
      </c>
      <c r="J610" s="151"/>
      <c r="K610" s="161" t="s">
        <v>605</v>
      </c>
      <c r="L610" s="151"/>
      <c r="M610" s="104" t="s">
        <v>279</v>
      </c>
      <c r="N610" s="104">
        <v>0</v>
      </c>
    </row>
    <row r="611" spans="1:14" ht="25.5">
      <c r="A611" s="149">
        <v>605</v>
      </c>
      <c r="B611" s="106" t="str">
        <f t="shared" si="9"/>
        <v>160109031111166</v>
      </c>
      <c r="C611" s="106" t="str">
        <f>VLOOKUP(D611,'[1]QuyetdinhPCGD'!$B$6:$C$1358,2,0)</f>
        <v>0903111</v>
      </c>
      <c r="D611" s="129" t="s">
        <v>603</v>
      </c>
      <c r="E611" s="150" t="s">
        <v>308</v>
      </c>
      <c r="F611" s="152" t="s">
        <v>5</v>
      </c>
      <c r="G611" s="106" t="s">
        <v>13</v>
      </c>
      <c r="H611" s="150"/>
      <c r="I611" s="159" t="s">
        <v>41</v>
      </c>
      <c r="J611" s="150"/>
      <c r="K611" s="161" t="s">
        <v>669</v>
      </c>
      <c r="L611" s="150"/>
      <c r="M611" s="104" t="s">
        <v>279</v>
      </c>
      <c r="N611" s="104">
        <v>0</v>
      </c>
    </row>
    <row r="612" spans="1:14" ht="25.5">
      <c r="A612" s="149">
        <v>606</v>
      </c>
      <c r="B612" s="106" t="str">
        <f t="shared" si="9"/>
        <v>160113031181102</v>
      </c>
      <c r="C612" s="106" t="str">
        <f>VLOOKUP(D612,'[1]QuyetdinhPCGD'!$B$6:$C$1358,2,0)</f>
        <v>1303118</v>
      </c>
      <c r="D612" s="129" t="s">
        <v>137</v>
      </c>
      <c r="E612" s="152" t="s">
        <v>63</v>
      </c>
      <c r="F612" s="151" t="s">
        <v>7</v>
      </c>
      <c r="G612" s="106" t="str">
        <f>VLOOKUP(I612,'Phan ca&amp; Ngay BDhoc'!$B$4:$I$101,8,0)</f>
        <v>A8-304</v>
      </c>
      <c r="H612" s="151"/>
      <c r="I612" s="159" t="s">
        <v>41</v>
      </c>
      <c r="J612" s="151"/>
      <c r="K612" s="161" t="s">
        <v>605</v>
      </c>
      <c r="L612" s="151"/>
      <c r="M612" s="104" t="s">
        <v>279</v>
      </c>
      <c r="N612" s="104">
        <v>0</v>
      </c>
    </row>
    <row r="613" spans="1:14" ht="25.5">
      <c r="A613" s="149">
        <v>607</v>
      </c>
      <c r="B613" s="106" t="str">
        <f t="shared" si="9"/>
        <v>160110031071166</v>
      </c>
      <c r="C613" s="106" t="str">
        <f>VLOOKUP(D613,'[1]QuyetdinhPCGD'!$B$6:$C$1358,2,0)</f>
        <v>1003107</v>
      </c>
      <c r="D613" s="129" t="s">
        <v>17</v>
      </c>
      <c r="E613" s="152" t="s">
        <v>19</v>
      </c>
      <c r="F613" s="152" t="s">
        <v>5</v>
      </c>
      <c r="G613" s="106" t="str">
        <f>VLOOKUP(I613,'Phan ca&amp; Ngay BDhoc'!$B$4:$I$101,8,0)</f>
        <v>A8-304</v>
      </c>
      <c r="H613" s="152"/>
      <c r="I613" s="159" t="s">
        <v>41</v>
      </c>
      <c r="J613" s="152"/>
      <c r="K613" s="161" t="s">
        <v>669</v>
      </c>
      <c r="L613" s="152"/>
      <c r="M613" s="104" t="s">
        <v>279</v>
      </c>
      <c r="N613" s="104">
        <v>0</v>
      </c>
    </row>
    <row r="614" spans="1:14" ht="25.5">
      <c r="A614" s="149">
        <v>608</v>
      </c>
      <c r="B614" s="106" t="str">
        <f t="shared" si="9"/>
        <v>160101031171111</v>
      </c>
      <c r="C614" s="106" t="str">
        <f>VLOOKUP(D614,'[1]QuyetdinhPCGD'!$B$6:$C$1358,2,0)</f>
        <v>0103117</v>
      </c>
      <c r="D614" s="129" t="s">
        <v>24</v>
      </c>
      <c r="E614" s="152" t="s">
        <v>272</v>
      </c>
      <c r="F614" s="152" t="s">
        <v>5</v>
      </c>
      <c r="G614" s="106" t="str">
        <f>VLOOKUP(I614,'Phan ca&amp; Ngay BDhoc'!$B$4:$I$101,8,0)</f>
        <v>C2-301</v>
      </c>
      <c r="H614" s="152"/>
      <c r="I614" s="159" t="s">
        <v>51</v>
      </c>
      <c r="J614" s="152"/>
      <c r="K614" s="161" t="s">
        <v>614</v>
      </c>
      <c r="L614" s="152"/>
      <c r="M614" s="104" t="s">
        <v>279</v>
      </c>
      <c r="N614" s="104">
        <v>0</v>
      </c>
    </row>
    <row r="615" spans="1:14" ht="25.5">
      <c r="A615" s="149">
        <v>609</v>
      </c>
      <c r="B615" s="106" t="str">
        <f t="shared" si="9"/>
        <v>160109031111167</v>
      </c>
      <c r="C615" s="106" t="str">
        <f>VLOOKUP(D615,'[1]QuyetdinhPCGD'!$B$6:$C$1358,2,0)</f>
        <v>0903111</v>
      </c>
      <c r="D615" s="129" t="s">
        <v>603</v>
      </c>
      <c r="E615" s="150" t="s">
        <v>139</v>
      </c>
      <c r="F615" s="151" t="s">
        <v>10</v>
      </c>
      <c r="G615" s="106" t="s">
        <v>551</v>
      </c>
      <c r="H615" s="151"/>
      <c r="I615" s="159" t="s">
        <v>51</v>
      </c>
      <c r="J615" s="151"/>
      <c r="K615" s="161" t="s">
        <v>670</v>
      </c>
      <c r="L615" s="151"/>
      <c r="M615" s="104" t="s">
        <v>279</v>
      </c>
      <c r="N615" s="104">
        <v>0</v>
      </c>
    </row>
    <row r="616" spans="1:14" ht="25.5">
      <c r="A616" s="149">
        <v>610</v>
      </c>
      <c r="B616" s="106" t="str">
        <f t="shared" si="9"/>
        <v>160101031431113</v>
      </c>
      <c r="C616" s="106" t="str">
        <f>VLOOKUP(D616,'[1]QuyetdinhPCGD'!$B$6:$C$1358,2,0)</f>
        <v>0103143</v>
      </c>
      <c r="D616" s="129" t="s">
        <v>77</v>
      </c>
      <c r="E616" s="152" t="s">
        <v>273</v>
      </c>
      <c r="F616" s="152" t="s">
        <v>5</v>
      </c>
      <c r="G616" s="106" t="str">
        <f>VLOOKUP(I616,'Phan ca&amp; Ngay BDhoc'!$B$4:$I$101,8,0)</f>
        <v>C2-301</v>
      </c>
      <c r="H616" s="152"/>
      <c r="I616" s="159" t="s">
        <v>51</v>
      </c>
      <c r="J616" s="152"/>
      <c r="K616" s="161" t="s">
        <v>616</v>
      </c>
      <c r="L616" s="152"/>
      <c r="M616" s="104" t="s">
        <v>279</v>
      </c>
      <c r="N616" s="104">
        <v>0</v>
      </c>
    </row>
    <row r="617" spans="1:14" ht="25.5">
      <c r="A617" s="149">
        <v>611</v>
      </c>
      <c r="B617" s="106" t="str">
        <f t="shared" si="9"/>
        <v>160113031271155</v>
      </c>
      <c r="C617" s="106" t="str">
        <f>VLOOKUP(D617,'[1]QuyetdinhPCGD'!$B$6:$C$1358,2,0)</f>
        <v>1303127</v>
      </c>
      <c r="D617" s="129" t="s">
        <v>88</v>
      </c>
      <c r="E617" s="152" t="s">
        <v>140</v>
      </c>
      <c r="F617" s="151" t="s">
        <v>8</v>
      </c>
      <c r="G617" s="106" t="str">
        <f>VLOOKUP(I617,'Phan ca&amp; Ngay BDhoc'!$B$4:$I$101,8,0)</f>
        <v>C2-301</v>
      </c>
      <c r="H617" s="151"/>
      <c r="I617" s="159" t="s">
        <v>51</v>
      </c>
      <c r="J617" s="151"/>
      <c r="K617" s="161" t="s">
        <v>658</v>
      </c>
      <c r="L617" s="151"/>
      <c r="M617" s="104" t="s">
        <v>279</v>
      </c>
      <c r="N617" s="104" t="s">
        <v>190</v>
      </c>
    </row>
    <row r="618" spans="1:14" ht="25.5">
      <c r="A618" s="149">
        <v>612</v>
      </c>
      <c r="B618" s="106" t="str">
        <f t="shared" si="9"/>
        <v>160113031271155</v>
      </c>
      <c r="C618" s="106" t="str">
        <f>VLOOKUP(D618,'[1]QuyetdinhPCGD'!$B$6:$C$1358,2,0)</f>
        <v>1303127</v>
      </c>
      <c r="D618" s="129" t="s">
        <v>88</v>
      </c>
      <c r="E618" s="152" t="s">
        <v>271</v>
      </c>
      <c r="F618" s="151" t="s">
        <v>7</v>
      </c>
      <c r="G618" s="106" t="str">
        <f>VLOOKUP(I618,'Phan ca&amp; Ngay BDhoc'!$B$4:$I$101,8,0)</f>
        <v>C2-301</v>
      </c>
      <c r="H618" s="151"/>
      <c r="I618" s="159" t="s">
        <v>51</v>
      </c>
      <c r="J618" s="151"/>
      <c r="K618" s="161" t="s">
        <v>658</v>
      </c>
      <c r="L618" s="151"/>
      <c r="M618" s="104" t="s">
        <v>279</v>
      </c>
      <c r="N618" s="104" t="s">
        <v>190</v>
      </c>
    </row>
    <row r="619" spans="1:14" ht="25.5">
      <c r="A619" s="149">
        <v>613</v>
      </c>
      <c r="B619" s="106" t="str">
        <f t="shared" si="9"/>
        <v>160113031271156</v>
      </c>
      <c r="C619" s="106" t="str">
        <f>VLOOKUP(D619,'[1]QuyetdinhPCGD'!$B$6:$C$1358,2,0)</f>
        <v>1303127</v>
      </c>
      <c r="D619" s="129" t="s">
        <v>88</v>
      </c>
      <c r="E619" s="152" t="s">
        <v>86</v>
      </c>
      <c r="F619" s="151" t="s">
        <v>8</v>
      </c>
      <c r="G619" s="106" t="str">
        <f>VLOOKUP(I619,'Phan ca&amp; Ngay BDhoc'!$B$4:$I$101,8,0)</f>
        <v>C2-301</v>
      </c>
      <c r="H619" s="151"/>
      <c r="I619" s="159" t="s">
        <v>51</v>
      </c>
      <c r="J619" s="151"/>
      <c r="K619" s="161" t="s">
        <v>659</v>
      </c>
      <c r="L619" s="151"/>
      <c r="M619" s="104" t="s">
        <v>279</v>
      </c>
      <c r="N619" s="104" t="s">
        <v>191</v>
      </c>
    </row>
    <row r="620" spans="1:14" ht="25.5">
      <c r="A620" s="149">
        <v>614</v>
      </c>
      <c r="B620" s="106" t="str">
        <f t="shared" si="9"/>
        <v>160113031271156</v>
      </c>
      <c r="C620" s="106" t="str">
        <f>VLOOKUP(D620,'[1]QuyetdinhPCGD'!$B$6:$C$1358,2,0)</f>
        <v>1303127</v>
      </c>
      <c r="D620" s="129" t="s">
        <v>88</v>
      </c>
      <c r="E620" s="152" t="s">
        <v>271</v>
      </c>
      <c r="F620" s="151" t="s">
        <v>9</v>
      </c>
      <c r="G620" s="106" t="str">
        <f>VLOOKUP(I620,'Phan ca&amp; Ngay BDhoc'!$B$4:$I$101,8,0)</f>
        <v>C2-301</v>
      </c>
      <c r="H620" s="151"/>
      <c r="I620" s="159" t="s">
        <v>51</v>
      </c>
      <c r="J620" s="151"/>
      <c r="K620" s="161" t="s">
        <v>659</v>
      </c>
      <c r="L620" s="151"/>
      <c r="M620" s="104" t="s">
        <v>279</v>
      </c>
      <c r="N620" s="104" t="s">
        <v>191</v>
      </c>
    </row>
    <row r="621" spans="1:14" ht="25.5">
      <c r="A621" s="149">
        <v>615</v>
      </c>
      <c r="B621" s="106" t="str">
        <f t="shared" si="9"/>
        <v>160110031071167</v>
      </c>
      <c r="C621" s="106" t="str">
        <f>VLOOKUP(D621,'[1]QuyetdinhPCGD'!$B$6:$C$1358,2,0)</f>
        <v>1003107</v>
      </c>
      <c r="D621" s="129" t="s">
        <v>17</v>
      </c>
      <c r="E621" s="152" t="s">
        <v>271</v>
      </c>
      <c r="F621" s="151" t="s">
        <v>10</v>
      </c>
      <c r="G621" s="106" t="str">
        <f>VLOOKUP(I621,'Phan ca&amp; Ngay BDhoc'!$B$4:$I$101,8,0)</f>
        <v>C2-301</v>
      </c>
      <c r="H621" s="151"/>
      <c r="I621" s="159" t="s">
        <v>51</v>
      </c>
      <c r="J621" s="151"/>
      <c r="K621" s="161" t="s">
        <v>670</v>
      </c>
      <c r="L621" s="151"/>
      <c r="M621" s="104" t="s">
        <v>279</v>
      </c>
      <c r="N621" s="104">
        <v>0</v>
      </c>
    </row>
    <row r="622" spans="1:14" ht="25.5">
      <c r="A622" s="149">
        <v>616</v>
      </c>
      <c r="B622" s="106" t="str">
        <f t="shared" si="9"/>
        <v>160110031101126</v>
      </c>
      <c r="C622" s="106" t="str">
        <f>VLOOKUP(D622,'[1]QuyetdinhPCGD'!$B$6:$C$1358,2,0)</f>
        <v>1003110</v>
      </c>
      <c r="D622" s="129" t="s">
        <v>79</v>
      </c>
      <c r="E622" s="152" t="s">
        <v>274</v>
      </c>
      <c r="F622" s="151" t="s">
        <v>6</v>
      </c>
      <c r="G622" s="106" t="str">
        <f>VLOOKUP(I622,'Phan ca&amp; Ngay BDhoc'!$B$4:$I$101,8,0)</f>
        <v>C2-301</v>
      </c>
      <c r="H622" s="151"/>
      <c r="I622" s="159" t="s">
        <v>51</v>
      </c>
      <c r="J622" s="151"/>
      <c r="K622" s="161" t="s">
        <v>629</v>
      </c>
      <c r="L622" s="151"/>
      <c r="M622" s="104" t="s">
        <v>279</v>
      </c>
      <c r="N622" s="104">
        <v>0</v>
      </c>
    </row>
    <row r="623" spans="1:14" ht="25.5">
      <c r="A623" s="149">
        <v>617</v>
      </c>
      <c r="B623" s="106" t="str">
        <f t="shared" si="9"/>
        <v>160101031171112</v>
      </c>
      <c r="C623" s="106" t="str">
        <f>VLOOKUP(D623,'[1]QuyetdinhPCGD'!$B$6:$C$1358,2,0)</f>
        <v>0103117</v>
      </c>
      <c r="D623" s="129" t="s">
        <v>24</v>
      </c>
      <c r="E623" s="152" t="s">
        <v>141</v>
      </c>
      <c r="F623" s="152" t="s">
        <v>5</v>
      </c>
      <c r="G623" s="106" t="str">
        <f>VLOOKUP(I623,'Phan ca&amp; Ngay BDhoc'!$B$4:$I$101,8,0)</f>
        <v>C2-301</v>
      </c>
      <c r="H623" s="152"/>
      <c r="I623" s="159" t="s">
        <v>50</v>
      </c>
      <c r="J623" s="152"/>
      <c r="K623" s="161" t="s">
        <v>615</v>
      </c>
      <c r="L623" s="152"/>
      <c r="M623" s="104" t="s">
        <v>279</v>
      </c>
      <c r="N623" s="104">
        <v>0</v>
      </c>
    </row>
    <row r="624" spans="1:14" ht="25.5">
      <c r="A624" s="149">
        <v>618</v>
      </c>
      <c r="B624" s="106" t="str">
        <f t="shared" si="9"/>
        <v>160109031111168</v>
      </c>
      <c r="C624" s="106" t="str">
        <f>VLOOKUP(D624,'[1]QuyetdinhPCGD'!$B$6:$C$1358,2,0)</f>
        <v>0903111</v>
      </c>
      <c r="D624" s="129" t="s">
        <v>603</v>
      </c>
      <c r="E624" s="150" t="s">
        <v>140</v>
      </c>
      <c r="F624" s="151" t="s">
        <v>10</v>
      </c>
      <c r="G624" s="106" t="s">
        <v>551</v>
      </c>
      <c r="H624" s="151"/>
      <c r="I624" s="159" t="s">
        <v>50</v>
      </c>
      <c r="J624" s="151"/>
      <c r="K624" s="161" t="s">
        <v>671</v>
      </c>
      <c r="L624" s="151"/>
      <c r="M624" s="104" t="s">
        <v>279</v>
      </c>
      <c r="N624" s="104">
        <v>0</v>
      </c>
    </row>
    <row r="625" spans="1:14" ht="25.5">
      <c r="A625" s="149">
        <v>619</v>
      </c>
      <c r="B625" s="106" t="str">
        <f t="shared" si="9"/>
        <v>160101031431114</v>
      </c>
      <c r="C625" s="106" t="str">
        <f>VLOOKUP(D625,'[1]QuyetdinhPCGD'!$B$6:$C$1358,2,0)</f>
        <v>0103143</v>
      </c>
      <c r="D625" s="129" t="s">
        <v>77</v>
      </c>
      <c r="E625" s="152" t="s">
        <v>269</v>
      </c>
      <c r="F625" s="152" t="s">
        <v>5</v>
      </c>
      <c r="G625" s="106" t="str">
        <f>VLOOKUP(I625,'Phan ca&amp; Ngay BDhoc'!$B$4:$I$101,8,0)</f>
        <v>C2-301</v>
      </c>
      <c r="H625" s="152"/>
      <c r="I625" s="159" t="s">
        <v>50</v>
      </c>
      <c r="J625" s="152"/>
      <c r="K625" s="161" t="s">
        <v>617</v>
      </c>
      <c r="L625" s="152"/>
      <c r="M625" s="104" t="s">
        <v>279</v>
      </c>
      <c r="N625" s="104">
        <v>0</v>
      </c>
    </row>
    <row r="626" spans="1:14" ht="25.5">
      <c r="A626" s="149">
        <v>620</v>
      </c>
      <c r="B626" s="106" t="str">
        <f t="shared" si="9"/>
        <v>160113031271157</v>
      </c>
      <c r="C626" s="106" t="str">
        <f>VLOOKUP(D626,'[1]QuyetdinhPCGD'!$B$6:$C$1358,2,0)</f>
        <v>1303127</v>
      </c>
      <c r="D626" s="129" t="s">
        <v>88</v>
      </c>
      <c r="E626" s="152" t="s">
        <v>139</v>
      </c>
      <c r="F626" s="151" t="s">
        <v>8</v>
      </c>
      <c r="G626" s="106" t="str">
        <f>VLOOKUP(I626,'Phan ca&amp; Ngay BDhoc'!$B$4:$I$101,8,0)</f>
        <v>C2-301</v>
      </c>
      <c r="H626" s="151"/>
      <c r="I626" s="159" t="s">
        <v>50</v>
      </c>
      <c r="J626" s="151"/>
      <c r="K626" s="161" t="s">
        <v>660</v>
      </c>
      <c r="L626" s="151"/>
      <c r="M626" s="104" t="s">
        <v>279</v>
      </c>
      <c r="N626" s="104" t="s">
        <v>192</v>
      </c>
    </row>
    <row r="627" spans="1:14" ht="25.5">
      <c r="A627" s="149">
        <v>621</v>
      </c>
      <c r="B627" s="106" t="str">
        <f t="shared" si="9"/>
        <v>160113031271157</v>
      </c>
      <c r="C627" s="106" t="str">
        <f>VLOOKUP(D627,'[1]QuyetdinhPCGD'!$B$6:$C$1358,2,0)</f>
        <v>1303127</v>
      </c>
      <c r="D627" s="129" t="s">
        <v>88</v>
      </c>
      <c r="E627" s="152" t="s">
        <v>268</v>
      </c>
      <c r="F627" s="151" t="s">
        <v>7</v>
      </c>
      <c r="G627" s="106" t="str">
        <f>VLOOKUP(I627,'Phan ca&amp; Ngay BDhoc'!$B$4:$I$101,8,0)</f>
        <v>C2-301</v>
      </c>
      <c r="H627" s="151"/>
      <c r="I627" s="159" t="s">
        <v>50</v>
      </c>
      <c r="J627" s="151"/>
      <c r="K627" s="161" t="s">
        <v>660</v>
      </c>
      <c r="L627" s="151"/>
      <c r="M627" s="104" t="s">
        <v>279</v>
      </c>
      <c r="N627" s="104" t="s">
        <v>192</v>
      </c>
    </row>
    <row r="628" spans="1:14" ht="25.5">
      <c r="A628" s="149">
        <v>622</v>
      </c>
      <c r="B628" s="106" t="str">
        <f t="shared" si="9"/>
        <v>160113031271158</v>
      </c>
      <c r="C628" s="106" t="str">
        <f>VLOOKUP(D628,'[1]QuyetdinhPCGD'!$B$6:$C$1358,2,0)</f>
        <v>1303127</v>
      </c>
      <c r="D628" s="129" t="s">
        <v>88</v>
      </c>
      <c r="E628" s="152" t="s">
        <v>87</v>
      </c>
      <c r="F628" s="151" t="s">
        <v>8</v>
      </c>
      <c r="G628" s="106" t="str">
        <f>VLOOKUP(I628,'Phan ca&amp; Ngay BDhoc'!$B$4:$I$101,8,0)</f>
        <v>C2-301</v>
      </c>
      <c r="H628" s="151"/>
      <c r="I628" s="159" t="s">
        <v>50</v>
      </c>
      <c r="J628" s="151"/>
      <c r="K628" s="161" t="s">
        <v>661</v>
      </c>
      <c r="L628" s="151"/>
      <c r="M628" s="104" t="s">
        <v>279</v>
      </c>
      <c r="N628" s="104" t="s">
        <v>193</v>
      </c>
    </row>
    <row r="629" spans="1:14" ht="25.5">
      <c r="A629" s="149">
        <v>623</v>
      </c>
      <c r="B629" s="106" t="str">
        <f t="shared" si="9"/>
        <v>160113031271158</v>
      </c>
      <c r="C629" s="106" t="str">
        <f>VLOOKUP(D629,'[1]QuyetdinhPCGD'!$B$6:$C$1358,2,0)</f>
        <v>1303127</v>
      </c>
      <c r="D629" s="129" t="s">
        <v>88</v>
      </c>
      <c r="E629" s="152" t="s">
        <v>268</v>
      </c>
      <c r="F629" s="151" t="s">
        <v>9</v>
      </c>
      <c r="G629" s="106" t="str">
        <f>VLOOKUP(I629,'Phan ca&amp; Ngay BDhoc'!$B$4:$I$101,8,0)</f>
        <v>C2-301</v>
      </c>
      <c r="H629" s="151"/>
      <c r="I629" s="159" t="s">
        <v>50</v>
      </c>
      <c r="J629" s="151"/>
      <c r="K629" s="161" t="s">
        <v>661</v>
      </c>
      <c r="L629" s="151"/>
      <c r="M629" s="104" t="s">
        <v>279</v>
      </c>
      <c r="N629" s="104" t="s">
        <v>193</v>
      </c>
    </row>
    <row r="630" spans="1:14" ht="25.5">
      <c r="A630" s="149">
        <v>624</v>
      </c>
      <c r="B630" s="106" t="str">
        <f t="shared" si="9"/>
        <v>160110031071168</v>
      </c>
      <c r="C630" s="106" t="str">
        <f>VLOOKUP(D630,'[1]QuyetdinhPCGD'!$B$6:$C$1358,2,0)</f>
        <v>1003107</v>
      </c>
      <c r="D630" s="129" t="s">
        <v>17</v>
      </c>
      <c r="E630" s="152" t="s">
        <v>268</v>
      </c>
      <c r="F630" s="151" t="s">
        <v>10</v>
      </c>
      <c r="G630" s="106" t="str">
        <f>VLOOKUP(I630,'Phan ca&amp; Ngay BDhoc'!$B$4:$I$101,8,0)</f>
        <v>C2-301</v>
      </c>
      <c r="H630" s="151"/>
      <c r="I630" s="159" t="s">
        <v>50</v>
      </c>
      <c r="J630" s="151"/>
      <c r="K630" s="161" t="s">
        <v>671</v>
      </c>
      <c r="L630" s="151"/>
      <c r="M630" s="104" t="s">
        <v>279</v>
      </c>
      <c r="N630" s="104">
        <v>0</v>
      </c>
    </row>
    <row r="631" spans="1:14" ht="25.5">
      <c r="A631" s="149">
        <v>625</v>
      </c>
      <c r="B631" s="106" t="str">
        <f t="shared" si="9"/>
        <v>160110031101127</v>
      </c>
      <c r="C631" s="106" t="str">
        <f>VLOOKUP(D631,'[1]QuyetdinhPCGD'!$B$6:$C$1358,2,0)</f>
        <v>1003110</v>
      </c>
      <c r="D631" s="129" t="s">
        <v>79</v>
      </c>
      <c r="E631" s="152" t="s">
        <v>270</v>
      </c>
      <c r="F631" s="151" t="s">
        <v>6</v>
      </c>
      <c r="G631" s="106" t="str">
        <f>VLOOKUP(I631,'Phan ca&amp; Ngay BDhoc'!$B$4:$I$101,8,0)</f>
        <v>C2-301</v>
      </c>
      <c r="H631" s="151"/>
      <c r="I631" s="159" t="s">
        <v>50</v>
      </c>
      <c r="J631" s="151"/>
      <c r="K631" s="161" t="s">
        <v>630</v>
      </c>
      <c r="L631" s="151"/>
      <c r="M631" s="104" t="s">
        <v>279</v>
      </c>
      <c r="N631" s="104">
        <v>0</v>
      </c>
    </row>
    <row r="632" spans="1:14" ht="25.5">
      <c r="A632" s="149">
        <v>626</v>
      </c>
      <c r="B632" s="106" t="str">
        <f t="shared" si="9"/>
        <v>160101031171113</v>
      </c>
      <c r="C632" s="106" t="str">
        <f>VLOOKUP(D632,'[1]QuyetdinhPCGD'!$B$6:$C$1358,2,0)</f>
        <v>0103117</v>
      </c>
      <c r="D632" s="129" t="s">
        <v>24</v>
      </c>
      <c r="E632" s="152" t="s">
        <v>136</v>
      </c>
      <c r="F632" s="151" t="s">
        <v>6</v>
      </c>
      <c r="G632" s="106" t="str">
        <f>VLOOKUP(I632,'Phan ca&amp; Ngay BDhoc'!$B$4:$I$101,8,0)</f>
        <v>C2-302</v>
      </c>
      <c r="H632" s="151"/>
      <c r="I632" s="159" t="s">
        <v>52</v>
      </c>
      <c r="J632" s="151"/>
      <c r="K632" s="161" t="s">
        <v>616</v>
      </c>
      <c r="L632" s="151"/>
      <c r="M632" s="104" t="s">
        <v>279</v>
      </c>
      <c r="N632" s="104">
        <v>0</v>
      </c>
    </row>
    <row r="633" spans="1:14" ht="25.5">
      <c r="A633" s="149">
        <v>627</v>
      </c>
      <c r="B633" s="106" t="str">
        <f t="shared" si="9"/>
        <v>160109031111169</v>
      </c>
      <c r="C633" s="106" t="str">
        <f>VLOOKUP(D633,'[1]QuyetdinhPCGD'!$B$6:$C$1358,2,0)</f>
        <v>0903111</v>
      </c>
      <c r="D633" s="129" t="s">
        <v>603</v>
      </c>
      <c r="E633" s="150" t="s">
        <v>87</v>
      </c>
      <c r="F633" s="151" t="s">
        <v>8</v>
      </c>
      <c r="G633" s="106" t="s">
        <v>551</v>
      </c>
      <c r="H633" s="151"/>
      <c r="I633" s="159" t="s">
        <v>52</v>
      </c>
      <c r="J633" s="151"/>
      <c r="K633" s="161" t="s">
        <v>672</v>
      </c>
      <c r="L633" s="151"/>
      <c r="M633" s="104" t="s">
        <v>279</v>
      </c>
      <c r="N633" s="104">
        <v>0</v>
      </c>
    </row>
    <row r="634" spans="1:14" ht="25.5">
      <c r="A634" s="149">
        <v>628</v>
      </c>
      <c r="B634" s="106" t="str">
        <f t="shared" si="9"/>
        <v>160101031431115</v>
      </c>
      <c r="C634" s="106" t="str">
        <f>VLOOKUP(D634,'[1]QuyetdinhPCGD'!$B$6:$C$1358,2,0)</f>
        <v>0103143</v>
      </c>
      <c r="D634" s="129" t="s">
        <v>77</v>
      </c>
      <c r="E634" s="152" t="s">
        <v>140</v>
      </c>
      <c r="F634" s="151" t="s">
        <v>6</v>
      </c>
      <c r="G634" s="106" t="str">
        <f>VLOOKUP(I634,'Phan ca&amp; Ngay BDhoc'!$B$4:$I$101,8,0)</f>
        <v>C2-302</v>
      </c>
      <c r="H634" s="151"/>
      <c r="I634" s="159" t="s">
        <v>52</v>
      </c>
      <c r="J634" s="151"/>
      <c r="K634" s="161" t="s">
        <v>618</v>
      </c>
      <c r="L634" s="151"/>
      <c r="M634" s="104" t="s">
        <v>279</v>
      </c>
      <c r="N634" s="104">
        <v>0</v>
      </c>
    </row>
    <row r="635" spans="1:14" ht="25.5">
      <c r="A635" s="149">
        <v>629</v>
      </c>
      <c r="B635" s="106" t="str">
        <f t="shared" si="9"/>
        <v>160113031271159</v>
      </c>
      <c r="C635" s="106" t="str">
        <f>VLOOKUP(D635,'[1]QuyetdinhPCGD'!$B$6:$C$1358,2,0)</f>
        <v>1303127</v>
      </c>
      <c r="D635" s="129" t="s">
        <v>88</v>
      </c>
      <c r="E635" s="152" t="s">
        <v>140</v>
      </c>
      <c r="F635" s="151" t="s">
        <v>9</v>
      </c>
      <c r="G635" s="106" t="str">
        <f>VLOOKUP(I635,'Phan ca&amp; Ngay BDhoc'!$B$4:$I$101,8,0)</f>
        <v>C2-302</v>
      </c>
      <c r="H635" s="151"/>
      <c r="I635" s="159" t="s">
        <v>52</v>
      </c>
      <c r="J635" s="151"/>
      <c r="K635" s="161" t="s">
        <v>662</v>
      </c>
      <c r="L635" s="151"/>
      <c r="M635" s="104" t="s">
        <v>279</v>
      </c>
      <c r="N635" s="104" t="s">
        <v>194</v>
      </c>
    </row>
    <row r="636" spans="1:14" ht="25.5">
      <c r="A636" s="149">
        <v>630</v>
      </c>
      <c r="B636" s="106" t="str">
        <f t="shared" si="9"/>
        <v>160113031271159</v>
      </c>
      <c r="C636" s="106" t="str">
        <f>VLOOKUP(D636,'[1]QuyetdinhPCGD'!$B$6:$C$1358,2,0)</f>
        <v>1303127</v>
      </c>
      <c r="D636" s="129" t="s">
        <v>88</v>
      </c>
      <c r="E636" s="152" t="s">
        <v>271</v>
      </c>
      <c r="F636" s="151" t="s">
        <v>8</v>
      </c>
      <c r="G636" s="106" t="str">
        <f>VLOOKUP(I636,'Phan ca&amp; Ngay BDhoc'!$B$4:$I$101,8,0)</f>
        <v>C2-302</v>
      </c>
      <c r="H636" s="151"/>
      <c r="I636" s="159" t="s">
        <v>52</v>
      </c>
      <c r="J636" s="151"/>
      <c r="K636" s="161" t="s">
        <v>662</v>
      </c>
      <c r="L636" s="151"/>
      <c r="M636" s="104" t="s">
        <v>279</v>
      </c>
      <c r="N636" s="104" t="s">
        <v>194</v>
      </c>
    </row>
    <row r="637" spans="1:14" ht="25.5">
      <c r="A637" s="149">
        <v>631</v>
      </c>
      <c r="B637" s="106" t="str">
        <f t="shared" si="9"/>
        <v>160113031271160</v>
      </c>
      <c r="C637" s="106" t="str">
        <f>VLOOKUP(D637,'[1]QuyetdinhPCGD'!$B$6:$C$1358,2,0)</f>
        <v>1303127</v>
      </c>
      <c r="D637" s="129" t="s">
        <v>88</v>
      </c>
      <c r="E637" s="152" t="s">
        <v>86</v>
      </c>
      <c r="F637" s="151" t="s">
        <v>9</v>
      </c>
      <c r="G637" s="106" t="str">
        <f>VLOOKUP(I637,'Phan ca&amp; Ngay BDhoc'!$B$4:$I$101,8,0)</f>
        <v>C2-302</v>
      </c>
      <c r="H637" s="151"/>
      <c r="I637" s="159" t="s">
        <v>52</v>
      </c>
      <c r="J637" s="151"/>
      <c r="K637" s="161" t="s">
        <v>663</v>
      </c>
      <c r="L637" s="151"/>
      <c r="M637" s="104" t="s">
        <v>279</v>
      </c>
      <c r="N637" s="104" t="s">
        <v>195</v>
      </c>
    </row>
    <row r="638" spans="1:14" ht="25.5">
      <c r="A638" s="149">
        <v>632</v>
      </c>
      <c r="B638" s="106" t="str">
        <f t="shared" si="9"/>
        <v>160113031271160</v>
      </c>
      <c r="C638" s="106" t="str">
        <f>VLOOKUP(D638,'[1]QuyetdinhPCGD'!$B$6:$C$1358,2,0)</f>
        <v>1303127</v>
      </c>
      <c r="D638" s="129" t="s">
        <v>88</v>
      </c>
      <c r="E638" s="152" t="s">
        <v>271</v>
      </c>
      <c r="F638" s="151" t="s">
        <v>10</v>
      </c>
      <c r="G638" s="106" t="str">
        <f>VLOOKUP(I638,'Phan ca&amp; Ngay BDhoc'!$B$4:$I$101,8,0)</f>
        <v>C2-302</v>
      </c>
      <c r="H638" s="151"/>
      <c r="I638" s="159" t="s">
        <v>52</v>
      </c>
      <c r="J638" s="151"/>
      <c r="K638" s="161" t="s">
        <v>663</v>
      </c>
      <c r="L638" s="151"/>
      <c r="M638" s="104" t="s">
        <v>279</v>
      </c>
      <c r="N638" s="104" t="s">
        <v>195</v>
      </c>
    </row>
    <row r="639" spans="1:14" ht="25.5">
      <c r="A639" s="149">
        <v>633</v>
      </c>
      <c r="B639" s="106" t="str">
        <f t="shared" si="9"/>
        <v>160110031071169</v>
      </c>
      <c r="C639" s="106" t="str">
        <f>VLOOKUP(D639,'[1]QuyetdinhPCGD'!$B$6:$C$1358,2,0)</f>
        <v>1003107</v>
      </c>
      <c r="D639" s="129" t="s">
        <v>17</v>
      </c>
      <c r="E639" s="152" t="s">
        <v>271</v>
      </c>
      <c r="F639" s="152" t="s">
        <v>5</v>
      </c>
      <c r="G639" s="106" t="str">
        <f>VLOOKUP(I639,'Phan ca&amp; Ngay BDhoc'!$B$4:$I$101,8,0)</f>
        <v>C2-302</v>
      </c>
      <c r="H639" s="152"/>
      <c r="I639" s="159" t="s">
        <v>52</v>
      </c>
      <c r="J639" s="152"/>
      <c r="K639" s="161" t="s">
        <v>672</v>
      </c>
      <c r="L639" s="152"/>
      <c r="M639" s="104" t="s">
        <v>279</v>
      </c>
      <c r="N639" s="104">
        <v>0</v>
      </c>
    </row>
    <row r="640" spans="1:14" ht="25.5">
      <c r="A640" s="149">
        <v>634</v>
      </c>
      <c r="B640" s="106" t="str">
        <f t="shared" si="9"/>
        <v>160110031101128</v>
      </c>
      <c r="C640" s="106" t="str">
        <f>VLOOKUP(D640,'[1]QuyetdinhPCGD'!$B$6:$C$1358,2,0)</f>
        <v>1003110</v>
      </c>
      <c r="D640" s="129" t="s">
        <v>79</v>
      </c>
      <c r="E640" s="152" t="s">
        <v>274</v>
      </c>
      <c r="F640" s="151" t="s">
        <v>7</v>
      </c>
      <c r="G640" s="106" t="str">
        <f>VLOOKUP(I640,'Phan ca&amp; Ngay BDhoc'!$B$4:$I$101,8,0)</f>
        <v>C2-302</v>
      </c>
      <c r="H640" s="151"/>
      <c r="I640" s="159" t="s">
        <v>52</v>
      </c>
      <c r="J640" s="151"/>
      <c r="K640" s="161" t="s">
        <v>631</v>
      </c>
      <c r="L640" s="151"/>
      <c r="M640" s="104" t="s">
        <v>279</v>
      </c>
      <c r="N640" s="104">
        <v>0</v>
      </c>
    </row>
    <row r="641" spans="1:14" ht="25.5">
      <c r="A641" s="149">
        <v>635</v>
      </c>
      <c r="B641" s="106" t="str">
        <f t="shared" si="9"/>
        <v>160101031171114</v>
      </c>
      <c r="C641" s="106" t="str">
        <f>VLOOKUP(D641,'[1]QuyetdinhPCGD'!$B$6:$C$1358,2,0)</f>
        <v>0103117</v>
      </c>
      <c r="D641" s="129" t="s">
        <v>24</v>
      </c>
      <c r="E641" s="152" t="s">
        <v>135</v>
      </c>
      <c r="F641" s="151" t="s">
        <v>6</v>
      </c>
      <c r="G641" s="106" t="str">
        <f>VLOOKUP(I641,'Phan ca&amp; Ngay BDhoc'!$B$4:$I$101,8,0)</f>
        <v>C2-302</v>
      </c>
      <c r="H641" s="151"/>
      <c r="I641" s="159" t="s">
        <v>53</v>
      </c>
      <c r="J641" s="151"/>
      <c r="K641" s="161" t="s">
        <v>617</v>
      </c>
      <c r="L641" s="151"/>
      <c r="M641" s="104" t="s">
        <v>279</v>
      </c>
      <c r="N641" s="104">
        <v>0</v>
      </c>
    </row>
    <row r="642" spans="1:14" ht="25.5">
      <c r="A642" s="149">
        <v>636</v>
      </c>
      <c r="B642" s="106" t="str">
        <f t="shared" si="9"/>
        <v>160109031111170</v>
      </c>
      <c r="C642" s="106" t="str">
        <f>VLOOKUP(D642,'[1]QuyetdinhPCGD'!$B$6:$C$1358,2,0)</f>
        <v>0903111</v>
      </c>
      <c r="D642" s="129" t="s">
        <v>603</v>
      </c>
      <c r="E642" s="150" t="s">
        <v>86</v>
      </c>
      <c r="F642" s="151" t="s">
        <v>8</v>
      </c>
      <c r="G642" s="106" t="s">
        <v>551</v>
      </c>
      <c r="H642" s="151"/>
      <c r="I642" s="159" t="s">
        <v>53</v>
      </c>
      <c r="J642" s="151"/>
      <c r="K642" s="161" t="s">
        <v>673</v>
      </c>
      <c r="L642" s="151"/>
      <c r="M642" s="104" t="s">
        <v>279</v>
      </c>
      <c r="N642" s="104">
        <v>0</v>
      </c>
    </row>
    <row r="643" spans="1:14" ht="25.5">
      <c r="A643" s="149">
        <v>637</v>
      </c>
      <c r="B643" s="106" t="str">
        <f t="shared" si="9"/>
        <v>160101031431116</v>
      </c>
      <c r="C643" s="106" t="str">
        <f>VLOOKUP(D643,'[1]QuyetdinhPCGD'!$B$6:$C$1358,2,0)</f>
        <v>0103143</v>
      </c>
      <c r="D643" s="129" t="s">
        <v>77</v>
      </c>
      <c r="E643" s="152" t="s">
        <v>139</v>
      </c>
      <c r="F643" s="151" t="s">
        <v>6</v>
      </c>
      <c r="G643" s="106" t="str">
        <f>VLOOKUP(I643,'Phan ca&amp; Ngay BDhoc'!$B$4:$I$101,8,0)</f>
        <v>C2-302</v>
      </c>
      <c r="H643" s="151"/>
      <c r="I643" s="159" t="s">
        <v>53</v>
      </c>
      <c r="J643" s="151"/>
      <c r="K643" s="161" t="s">
        <v>619</v>
      </c>
      <c r="L643" s="151"/>
      <c r="M643" s="104" t="s">
        <v>279</v>
      </c>
      <c r="N643" s="104">
        <v>0</v>
      </c>
    </row>
    <row r="644" spans="1:14" ht="25.5">
      <c r="A644" s="149">
        <v>638</v>
      </c>
      <c r="B644" s="106" t="str">
        <f t="shared" si="9"/>
        <v>160113031271161</v>
      </c>
      <c r="C644" s="106" t="str">
        <f>VLOOKUP(D644,'[1]QuyetdinhPCGD'!$B$6:$C$1358,2,0)</f>
        <v>1303127</v>
      </c>
      <c r="D644" s="129" t="s">
        <v>88</v>
      </c>
      <c r="E644" s="152" t="s">
        <v>139</v>
      </c>
      <c r="F644" s="151" t="s">
        <v>9</v>
      </c>
      <c r="G644" s="106" t="str">
        <f>VLOOKUP(I644,'Phan ca&amp; Ngay BDhoc'!$B$4:$I$101,8,0)</f>
        <v>C2-302</v>
      </c>
      <c r="H644" s="151"/>
      <c r="I644" s="159" t="s">
        <v>53</v>
      </c>
      <c r="J644" s="151"/>
      <c r="K644" s="161" t="s">
        <v>664</v>
      </c>
      <c r="L644" s="151"/>
      <c r="M644" s="104" t="s">
        <v>279</v>
      </c>
      <c r="N644" s="104" t="s">
        <v>196</v>
      </c>
    </row>
    <row r="645" spans="1:14" ht="25.5">
      <c r="A645" s="149">
        <v>639</v>
      </c>
      <c r="B645" s="106" t="str">
        <f t="shared" si="9"/>
        <v>160113031271161</v>
      </c>
      <c r="C645" s="106" t="str">
        <f>VLOOKUP(D645,'[1]QuyetdinhPCGD'!$B$6:$C$1358,2,0)</f>
        <v>1303127</v>
      </c>
      <c r="D645" s="129" t="s">
        <v>88</v>
      </c>
      <c r="E645" s="152" t="s">
        <v>268</v>
      </c>
      <c r="F645" s="151" t="s">
        <v>8</v>
      </c>
      <c r="G645" s="106" t="str">
        <f>VLOOKUP(I645,'Phan ca&amp; Ngay BDhoc'!$B$4:$I$101,8,0)</f>
        <v>C2-302</v>
      </c>
      <c r="H645" s="151"/>
      <c r="I645" s="159" t="s">
        <v>53</v>
      </c>
      <c r="J645" s="151"/>
      <c r="K645" s="161" t="s">
        <v>664</v>
      </c>
      <c r="L645" s="151"/>
      <c r="M645" s="104" t="s">
        <v>279</v>
      </c>
      <c r="N645" s="104" t="s">
        <v>196</v>
      </c>
    </row>
    <row r="646" spans="1:14" ht="25.5">
      <c r="A646" s="149">
        <v>640</v>
      </c>
      <c r="B646" s="106" t="str">
        <f t="shared" si="9"/>
        <v>160113031271162</v>
      </c>
      <c r="C646" s="106" t="str">
        <f>VLOOKUP(D646,'[1]QuyetdinhPCGD'!$B$6:$C$1358,2,0)</f>
        <v>1303127</v>
      </c>
      <c r="D646" s="129" t="s">
        <v>88</v>
      </c>
      <c r="E646" s="152" t="s">
        <v>87</v>
      </c>
      <c r="F646" s="151" t="s">
        <v>9</v>
      </c>
      <c r="G646" s="106" t="str">
        <f>VLOOKUP(I646,'Phan ca&amp; Ngay BDhoc'!$B$4:$I$101,8,0)</f>
        <v>C2-302</v>
      </c>
      <c r="H646" s="151"/>
      <c r="I646" s="159" t="s">
        <v>53</v>
      </c>
      <c r="J646" s="151"/>
      <c r="K646" s="161" t="s">
        <v>665</v>
      </c>
      <c r="L646" s="151"/>
      <c r="M646" s="104" t="s">
        <v>279</v>
      </c>
      <c r="N646" s="104" t="s">
        <v>197</v>
      </c>
    </row>
    <row r="647" spans="1:14" ht="25.5">
      <c r="A647" s="149">
        <v>641</v>
      </c>
      <c r="B647" s="106" t="str">
        <f aca="true" t="shared" si="10" ref="B647:B710">CONCATENATE("1601",C647,"11",K647)</f>
        <v>160113031271162</v>
      </c>
      <c r="C647" s="106" t="str">
        <f>VLOOKUP(D647,'[1]QuyetdinhPCGD'!$B$6:$C$1358,2,0)</f>
        <v>1303127</v>
      </c>
      <c r="D647" s="129" t="s">
        <v>88</v>
      </c>
      <c r="E647" s="152" t="s">
        <v>268</v>
      </c>
      <c r="F647" s="151" t="s">
        <v>10</v>
      </c>
      <c r="G647" s="106" t="str">
        <f>VLOOKUP(I647,'Phan ca&amp; Ngay BDhoc'!$B$4:$I$101,8,0)</f>
        <v>C2-302</v>
      </c>
      <c r="H647" s="151"/>
      <c r="I647" s="159" t="s">
        <v>53</v>
      </c>
      <c r="J647" s="151"/>
      <c r="K647" s="161" t="s">
        <v>665</v>
      </c>
      <c r="L647" s="151"/>
      <c r="M647" s="104" t="s">
        <v>279</v>
      </c>
      <c r="N647" s="104" t="s">
        <v>197</v>
      </c>
    </row>
    <row r="648" spans="1:14" ht="25.5">
      <c r="A648" s="149">
        <v>642</v>
      </c>
      <c r="B648" s="106" t="str">
        <f t="shared" si="10"/>
        <v>160110031071170</v>
      </c>
      <c r="C648" s="106" t="str">
        <f>VLOOKUP(D648,'[1]QuyetdinhPCGD'!$B$6:$C$1358,2,0)</f>
        <v>1003107</v>
      </c>
      <c r="D648" s="129" t="s">
        <v>17</v>
      </c>
      <c r="E648" s="152" t="s">
        <v>268</v>
      </c>
      <c r="F648" s="152" t="s">
        <v>5</v>
      </c>
      <c r="G648" s="106" t="str">
        <f>VLOOKUP(I648,'Phan ca&amp; Ngay BDhoc'!$B$4:$I$101,8,0)</f>
        <v>C2-302</v>
      </c>
      <c r="H648" s="152"/>
      <c r="I648" s="159" t="s">
        <v>53</v>
      </c>
      <c r="J648" s="152"/>
      <c r="K648" s="161" t="s">
        <v>673</v>
      </c>
      <c r="L648" s="152"/>
      <c r="M648" s="104" t="s">
        <v>279</v>
      </c>
      <c r="N648" s="104">
        <v>0</v>
      </c>
    </row>
    <row r="649" spans="1:14" ht="25.5">
      <c r="A649" s="149">
        <v>643</v>
      </c>
      <c r="B649" s="106" t="str">
        <f t="shared" si="10"/>
        <v>160110031101129</v>
      </c>
      <c r="C649" s="106" t="str">
        <f>VLOOKUP(D649,'[1]QuyetdinhPCGD'!$B$6:$C$1358,2,0)</f>
        <v>1003110</v>
      </c>
      <c r="D649" s="129" t="s">
        <v>79</v>
      </c>
      <c r="E649" s="152" t="s">
        <v>270</v>
      </c>
      <c r="F649" s="151" t="s">
        <v>7</v>
      </c>
      <c r="G649" s="106" t="str">
        <f>VLOOKUP(I649,'Phan ca&amp; Ngay BDhoc'!$B$4:$I$101,8,0)</f>
        <v>C2-302</v>
      </c>
      <c r="H649" s="151"/>
      <c r="I649" s="159" t="s">
        <v>53</v>
      </c>
      <c r="J649" s="151"/>
      <c r="K649" s="161" t="s">
        <v>632</v>
      </c>
      <c r="L649" s="151"/>
      <c r="M649" s="104" t="s">
        <v>279</v>
      </c>
      <c r="N649" s="104">
        <v>0</v>
      </c>
    </row>
    <row r="650" spans="1:14" ht="25.5">
      <c r="A650" s="149">
        <v>644</v>
      </c>
      <c r="B650" s="106" t="str">
        <f t="shared" si="10"/>
        <v>160101031171115</v>
      </c>
      <c r="C650" s="106" t="str">
        <f>VLOOKUP(D650,'[1]QuyetdinhPCGD'!$B$6:$C$1358,2,0)</f>
        <v>0103117</v>
      </c>
      <c r="D650" s="129" t="s">
        <v>24</v>
      </c>
      <c r="E650" s="152" t="s">
        <v>136</v>
      </c>
      <c r="F650" s="152" t="s">
        <v>5</v>
      </c>
      <c r="G650" s="106" t="str">
        <f>VLOOKUP(I650,'Phan ca&amp; Ngay BDhoc'!$B$4:$I$101,8,0)</f>
        <v>C1-302</v>
      </c>
      <c r="H650" s="152"/>
      <c r="I650" s="159" t="s">
        <v>70</v>
      </c>
      <c r="J650" s="152"/>
      <c r="K650" s="161" t="s">
        <v>618</v>
      </c>
      <c r="L650" s="152"/>
      <c r="M650" s="104" t="s">
        <v>279</v>
      </c>
      <c r="N650" s="104">
        <v>0</v>
      </c>
    </row>
    <row r="651" spans="1:14" ht="25.5">
      <c r="A651" s="149">
        <v>645</v>
      </c>
      <c r="B651" s="106" t="str">
        <f t="shared" si="10"/>
        <v>160109031111171</v>
      </c>
      <c r="C651" s="106" t="str">
        <f>VLOOKUP(D651,'[1]QuyetdinhPCGD'!$B$6:$C$1358,2,0)</f>
        <v>0903111</v>
      </c>
      <c r="D651" s="129" t="s">
        <v>603</v>
      </c>
      <c r="E651" s="150" t="s">
        <v>87</v>
      </c>
      <c r="F651" s="151" t="s">
        <v>10</v>
      </c>
      <c r="G651" s="106" t="s">
        <v>551</v>
      </c>
      <c r="H651" s="151"/>
      <c r="I651" s="159" t="s">
        <v>70</v>
      </c>
      <c r="J651" s="151"/>
      <c r="K651" s="161" t="s">
        <v>674</v>
      </c>
      <c r="L651" s="151"/>
      <c r="M651" s="104" t="s">
        <v>279</v>
      </c>
      <c r="N651" s="104">
        <v>0</v>
      </c>
    </row>
    <row r="652" spans="1:14" ht="25.5">
      <c r="A652" s="149">
        <v>646</v>
      </c>
      <c r="B652" s="106" t="str">
        <f t="shared" si="10"/>
        <v>160101031431117</v>
      </c>
      <c r="C652" s="106" t="str">
        <f>VLOOKUP(D652,'[1]QuyetdinhPCGD'!$B$6:$C$1358,2,0)</f>
        <v>0103143</v>
      </c>
      <c r="D652" s="129" t="s">
        <v>77</v>
      </c>
      <c r="E652" s="152" t="s">
        <v>140</v>
      </c>
      <c r="F652" s="152" t="s">
        <v>5</v>
      </c>
      <c r="G652" s="106" t="str">
        <f>VLOOKUP(I652,'Phan ca&amp; Ngay BDhoc'!$B$4:$I$101,8,0)</f>
        <v>C1-302</v>
      </c>
      <c r="H652" s="152"/>
      <c r="I652" s="159" t="s">
        <v>70</v>
      </c>
      <c r="J652" s="152"/>
      <c r="K652" s="161" t="s">
        <v>620</v>
      </c>
      <c r="L652" s="152"/>
      <c r="M652" s="104" t="s">
        <v>279</v>
      </c>
      <c r="N652" s="104">
        <v>0</v>
      </c>
    </row>
    <row r="653" spans="1:14" ht="25.5">
      <c r="A653" s="149">
        <v>647</v>
      </c>
      <c r="B653" s="106" t="str">
        <f t="shared" si="10"/>
        <v>160113031271163</v>
      </c>
      <c r="C653" s="106" t="str">
        <f>VLOOKUP(D653,'[1]QuyetdinhPCGD'!$B$6:$C$1358,2,0)</f>
        <v>1303127</v>
      </c>
      <c r="D653" s="129" t="s">
        <v>88</v>
      </c>
      <c r="E653" s="152" t="s">
        <v>140</v>
      </c>
      <c r="F653" s="151" t="s">
        <v>7</v>
      </c>
      <c r="G653" s="106" t="str">
        <f>VLOOKUP(I653,'Phan ca&amp; Ngay BDhoc'!$B$4:$I$101,8,0)</f>
        <v>C1-302</v>
      </c>
      <c r="H653" s="151"/>
      <c r="I653" s="159" t="s">
        <v>70</v>
      </c>
      <c r="J653" s="151"/>
      <c r="K653" s="161" t="s">
        <v>666</v>
      </c>
      <c r="L653" s="151"/>
      <c r="M653" s="104" t="s">
        <v>279</v>
      </c>
      <c r="N653" s="104" t="s">
        <v>198</v>
      </c>
    </row>
    <row r="654" spans="1:14" ht="25.5">
      <c r="A654" s="149">
        <v>648</v>
      </c>
      <c r="B654" s="106" t="str">
        <f t="shared" si="10"/>
        <v>160113031271163</v>
      </c>
      <c r="C654" s="106" t="str">
        <f>VLOOKUP(D654,'[1]QuyetdinhPCGD'!$B$6:$C$1358,2,0)</f>
        <v>1303127</v>
      </c>
      <c r="D654" s="129" t="s">
        <v>88</v>
      </c>
      <c r="E654" s="152" t="s">
        <v>271</v>
      </c>
      <c r="F654" s="151" t="s">
        <v>6</v>
      </c>
      <c r="G654" s="106" t="str">
        <f>VLOOKUP(I654,'Phan ca&amp; Ngay BDhoc'!$B$4:$I$101,8,0)</f>
        <v>C1-302</v>
      </c>
      <c r="H654" s="151"/>
      <c r="I654" s="159" t="s">
        <v>70</v>
      </c>
      <c r="J654" s="151"/>
      <c r="K654" s="161" t="s">
        <v>666</v>
      </c>
      <c r="L654" s="151"/>
      <c r="M654" s="104" t="s">
        <v>279</v>
      </c>
      <c r="N654" s="104" t="s">
        <v>198</v>
      </c>
    </row>
    <row r="655" spans="1:14" ht="25.5">
      <c r="A655" s="149">
        <v>649</v>
      </c>
      <c r="B655" s="106" t="str">
        <f t="shared" si="10"/>
        <v>160113031271164</v>
      </c>
      <c r="C655" s="106" t="str">
        <f>VLOOKUP(D655,'[1]QuyetdinhPCGD'!$B$6:$C$1358,2,0)</f>
        <v>1303127</v>
      </c>
      <c r="D655" s="129" t="s">
        <v>88</v>
      </c>
      <c r="E655" s="152" t="s">
        <v>86</v>
      </c>
      <c r="F655" s="151" t="s">
        <v>7</v>
      </c>
      <c r="G655" s="106" t="str">
        <f>VLOOKUP(I655,'Phan ca&amp; Ngay BDhoc'!$B$4:$I$101,8,0)</f>
        <v>C1-302</v>
      </c>
      <c r="H655" s="151"/>
      <c r="I655" s="159" t="s">
        <v>70</v>
      </c>
      <c r="J655" s="151"/>
      <c r="K655" s="161" t="s">
        <v>667</v>
      </c>
      <c r="L655" s="151"/>
      <c r="M655" s="104" t="s">
        <v>279</v>
      </c>
      <c r="N655" s="104" t="s">
        <v>199</v>
      </c>
    </row>
    <row r="656" spans="1:14" ht="25.5">
      <c r="A656" s="149">
        <v>650</v>
      </c>
      <c r="B656" s="106" t="str">
        <f t="shared" si="10"/>
        <v>160113031271164</v>
      </c>
      <c r="C656" s="106" t="str">
        <f>VLOOKUP(D656,'[1]QuyetdinhPCGD'!$B$6:$C$1358,2,0)</f>
        <v>1303127</v>
      </c>
      <c r="D656" s="129" t="s">
        <v>88</v>
      </c>
      <c r="E656" s="152" t="s">
        <v>271</v>
      </c>
      <c r="F656" s="151" t="s">
        <v>8</v>
      </c>
      <c r="G656" s="106" t="str">
        <f>VLOOKUP(I656,'Phan ca&amp; Ngay BDhoc'!$B$4:$I$101,8,0)</f>
        <v>C1-302</v>
      </c>
      <c r="H656" s="151"/>
      <c r="I656" s="159" t="s">
        <v>70</v>
      </c>
      <c r="J656" s="151"/>
      <c r="K656" s="161" t="s">
        <v>667</v>
      </c>
      <c r="L656" s="151"/>
      <c r="M656" s="104" t="s">
        <v>279</v>
      </c>
      <c r="N656" s="104" t="s">
        <v>199</v>
      </c>
    </row>
    <row r="657" spans="1:14" ht="25.5">
      <c r="A657" s="149">
        <v>651</v>
      </c>
      <c r="B657" s="106" t="str">
        <f t="shared" si="10"/>
        <v>160110031071171</v>
      </c>
      <c r="C657" s="106" t="str">
        <f>VLOOKUP(D657,'[1]QuyetdinhPCGD'!$B$6:$C$1358,2,0)</f>
        <v>1003107</v>
      </c>
      <c r="D657" s="129" t="s">
        <v>17</v>
      </c>
      <c r="E657" s="152" t="s">
        <v>271</v>
      </c>
      <c r="F657" s="151" t="s">
        <v>9</v>
      </c>
      <c r="G657" s="106" t="str">
        <f>VLOOKUP(I657,'Phan ca&amp; Ngay BDhoc'!$B$4:$I$101,8,0)</f>
        <v>C1-302</v>
      </c>
      <c r="H657" s="151"/>
      <c r="I657" s="159" t="s">
        <v>70</v>
      </c>
      <c r="J657" s="151"/>
      <c r="K657" s="161" t="s">
        <v>674</v>
      </c>
      <c r="L657" s="151"/>
      <c r="M657" s="104" t="s">
        <v>279</v>
      </c>
      <c r="N657" s="104">
        <v>0</v>
      </c>
    </row>
    <row r="658" spans="1:14" ht="25.5">
      <c r="A658" s="149">
        <v>652</v>
      </c>
      <c r="B658" s="106" t="str">
        <f t="shared" si="10"/>
        <v>160110031101130</v>
      </c>
      <c r="C658" s="106" t="str">
        <f>VLOOKUP(D658,'[1]QuyetdinhPCGD'!$B$6:$C$1358,2,0)</f>
        <v>1003110</v>
      </c>
      <c r="D658" s="129" t="s">
        <v>79</v>
      </c>
      <c r="E658" s="152" t="s">
        <v>274</v>
      </c>
      <c r="F658" s="151" t="s">
        <v>10</v>
      </c>
      <c r="G658" s="106" t="str">
        <f>VLOOKUP(I658,'Phan ca&amp; Ngay BDhoc'!$B$4:$I$101,8,0)</f>
        <v>C1-302</v>
      </c>
      <c r="H658" s="151"/>
      <c r="I658" s="159" t="s">
        <v>70</v>
      </c>
      <c r="J658" s="151"/>
      <c r="K658" s="161" t="s">
        <v>633</v>
      </c>
      <c r="L658" s="151"/>
      <c r="M658" s="104" t="s">
        <v>279</v>
      </c>
      <c r="N658" s="104">
        <v>0</v>
      </c>
    </row>
    <row r="659" spans="1:14" ht="25.5">
      <c r="A659" s="149">
        <v>653</v>
      </c>
      <c r="B659" s="106" t="str">
        <f t="shared" si="10"/>
        <v>160109031111172</v>
      </c>
      <c r="C659" s="106" t="str">
        <f>VLOOKUP(D659,'[1]QuyetdinhPCGD'!$B$6:$C$1358,2,0)</f>
        <v>0903111</v>
      </c>
      <c r="D659" s="129" t="s">
        <v>603</v>
      </c>
      <c r="E659" s="150" t="s">
        <v>140</v>
      </c>
      <c r="F659" s="151" t="s">
        <v>6</v>
      </c>
      <c r="G659" s="106" t="s">
        <v>551</v>
      </c>
      <c r="H659" s="151"/>
      <c r="I659" s="159" t="s">
        <v>2</v>
      </c>
      <c r="J659" s="151"/>
      <c r="K659" s="161" t="s">
        <v>675</v>
      </c>
      <c r="L659" s="151"/>
      <c r="M659" s="104" t="s">
        <v>279</v>
      </c>
      <c r="N659" s="104">
        <v>0</v>
      </c>
    </row>
    <row r="660" spans="1:14" ht="25.5">
      <c r="A660" s="149">
        <v>654</v>
      </c>
      <c r="B660" s="106" t="str">
        <f t="shared" si="10"/>
        <v>160112031061130</v>
      </c>
      <c r="C660" s="106" t="str">
        <f>VLOOKUP(D660,'[1]QuyetdinhPCGD'!$B$6:$C$1358,2,0)</f>
        <v>1203106</v>
      </c>
      <c r="D660" s="129" t="s">
        <v>80</v>
      </c>
      <c r="E660" s="152" t="s">
        <v>270</v>
      </c>
      <c r="F660" s="151" t="s">
        <v>8</v>
      </c>
      <c r="G660" s="106" t="str">
        <f>VLOOKUP(I660,'Phan ca&amp; Ngay BDhoc'!$B$4:$I$101,8,0)</f>
        <v>C2-202</v>
      </c>
      <c r="H660" s="151"/>
      <c r="I660" s="159" t="s">
        <v>2</v>
      </c>
      <c r="J660" s="151"/>
      <c r="K660" s="162" t="s">
        <v>633</v>
      </c>
      <c r="L660" s="151"/>
      <c r="M660" s="104" t="s">
        <v>279</v>
      </c>
      <c r="N660" s="104">
        <v>0</v>
      </c>
    </row>
    <row r="661" spans="1:14" ht="25.5">
      <c r="A661" s="149">
        <v>655</v>
      </c>
      <c r="B661" s="106" t="str">
        <f t="shared" si="10"/>
        <v>160113031761137</v>
      </c>
      <c r="C661" s="106" t="str">
        <f>VLOOKUP(D661,'[1]QuyetdinhPCGD'!$B$6:$C$1358,2,0)</f>
        <v>1303176</v>
      </c>
      <c r="D661" s="129" t="s">
        <v>331</v>
      </c>
      <c r="E661" s="152" t="s">
        <v>139</v>
      </c>
      <c r="F661" s="151" t="s">
        <v>9</v>
      </c>
      <c r="G661" s="107" t="s">
        <v>489</v>
      </c>
      <c r="H661" s="151"/>
      <c r="I661" s="159" t="s">
        <v>2</v>
      </c>
      <c r="J661" s="151"/>
      <c r="K661" s="161" t="s">
        <v>640</v>
      </c>
      <c r="L661" s="151"/>
      <c r="M661" s="103" t="s">
        <v>349</v>
      </c>
      <c r="N661" s="104" t="s">
        <v>357</v>
      </c>
    </row>
    <row r="662" spans="1:14" ht="25.5">
      <c r="A662" s="149">
        <v>656</v>
      </c>
      <c r="B662" s="106" t="str">
        <f t="shared" si="10"/>
        <v>160113031761137</v>
      </c>
      <c r="C662" s="106" t="str">
        <f>VLOOKUP(D662,'[1]QuyetdinhPCGD'!$B$6:$C$1358,2,0)</f>
        <v>1303176</v>
      </c>
      <c r="D662" s="129" t="s">
        <v>331</v>
      </c>
      <c r="E662" s="152" t="s">
        <v>139</v>
      </c>
      <c r="F662" s="151" t="s">
        <v>10</v>
      </c>
      <c r="G662" s="107" t="s">
        <v>489</v>
      </c>
      <c r="H662" s="151"/>
      <c r="I662" s="159" t="s">
        <v>2</v>
      </c>
      <c r="J662" s="151"/>
      <c r="K662" s="161" t="s">
        <v>640</v>
      </c>
      <c r="L662" s="151"/>
      <c r="M662" s="103" t="s">
        <v>349</v>
      </c>
      <c r="N662" s="104" t="s">
        <v>357</v>
      </c>
    </row>
    <row r="663" spans="1:14" ht="25.5">
      <c r="A663" s="149">
        <v>657</v>
      </c>
      <c r="B663" s="106" t="str">
        <f t="shared" si="10"/>
        <v>160113031761138</v>
      </c>
      <c r="C663" s="106" t="str">
        <f>VLOOKUP(D663,'[1]QuyetdinhPCGD'!$B$6:$C$1358,2,0)</f>
        <v>1303176</v>
      </c>
      <c r="D663" s="129" t="s">
        <v>331</v>
      </c>
      <c r="E663" s="152" t="s">
        <v>87</v>
      </c>
      <c r="F663" s="151" t="s">
        <v>9</v>
      </c>
      <c r="G663" s="107" t="s">
        <v>489</v>
      </c>
      <c r="H663" s="151"/>
      <c r="I663" s="159" t="s">
        <v>2</v>
      </c>
      <c r="J663" s="151"/>
      <c r="K663" s="161" t="s">
        <v>641</v>
      </c>
      <c r="L663" s="151"/>
      <c r="M663" s="103" t="s">
        <v>349</v>
      </c>
      <c r="N663" s="104" t="s">
        <v>358</v>
      </c>
    </row>
    <row r="664" spans="1:14" ht="25.5">
      <c r="A664" s="149">
        <v>658</v>
      </c>
      <c r="B664" s="106" t="str">
        <f t="shared" si="10"/>
        <v>160113031761138</v>
      </c>
      <c r="C664" s="106" t="str">
        <f>VLOOKUP(D664,'[1]QuyetdinhPCGD'!$B$6:$C$1358,2,0)</f>
        <v>1303176</v>
      </c>
      <c r="D664" s="129" t="s">
        <v>331</v>
      </c>
      <c r="E664" s="152" t="s">
        <v>87</v>
      </c>
      <c r="F664" s="151" t="s">
        <v>10</v>
      </c>
      <c r="G664" s="107" t="s">
        <v>489</v>
      </c>
      <c r="H664" s="151"/>
      <c r="I664" s="159" t="s">
        <v>2</v>
      </c>
      <c r="J664" s="151"/>
      <c r="K664" s="161" t="s">
        <v>641</v>
      </c>
      <c r="L664" s="151"/>
      <c r="M664" s="103" t="s">
        <v>349</v>
      </c>
      <c r="N664" s="104" t="s">
        <v>358</v>
      </c>
    </row>
    <row r="665" spans="1:14" ht="25.5">
      <c r="A665" s="149">
        <v>659</v>
      </c>
      <c r="B665" s="106" t="str">
        <f t="shared" si="10"/>
        <v>160113031761139</v>
      </c>
      <c r="C665" s="106" t="str">
        <f>VLOOKUP(D665,'[1]QuyetdinhPCGD'!$B$6:$C$1358,2,0)</f>
        <v>1303176</v>
      </c>
      <c r="D665" s="129" t="s">
        <v>331</v>
      </c>
      <c r="E665" s="152" t="s">
        <v>139</v>
      </c>
      <c r="F665" s="151" t="s">
        <v>9</v>
      </c>
      <c r="G665" s="107" t="s">
        <v>488</v>
      </c>
      <c r="H665" s="151"/>
      <c r="I665" s="159" t="s">
        <v>2</v>
      </c>
      <c r="J665" s="151"/>
      <c r="K665" s="161" t="s">
        <v>642</v>
      </c>
      <c r="L665" s="151"/>
      <c r="M665" s="103" t="s">
        <v>350</v>
      </c>
      <c r="N665" s="104" t="s">
        <v>359</v>
      </c>
    </row>
    <row r="666" spans="1:14" ht="25.5">
      <c r="A666" s="149">
        <v>660</v>
      </c>
      <c r="B666" s="106" t="str">
        <f t="shared" si="10"/>
        <v>160113031761139</v>
      </c>
      <c r="C666" s="106" t="str">
        <f>VLOOKUP(D666,'[1]QuyetdinhPCGD'!$B$6:$C$1358,2,0)</f>
        <v>1303176</v>
      </c>
      <c r="D666" s="129" t="s">
        <v>331</v>
      </c>
      <c r="E666" s="152" t="s">
        <v>139</v>
      </c>
      <c r="F666" s="151" t="s">
        <v>10</v>
      </c>
      <c r="G666" s="107" t="s">
        <v>488</v>
      </c>
      <c r="H666" s="151"/>
      <c r="I666" s="159" t="s">
        <v>2</v>
      </c>
      <c r="J666" s="151"/>
      <c r="K666" s="161" t="s">
        <v>642</v>
      </c>
      <c r="L666" s="151"/>
      <c r="M666" s="103" t="s">
        <v>350</v>
      </c>
      <c r="N666" s="104" t="s">
        <v>359</v>
      </c>
    </row>
    <row r="667" spans="1:14" ht="25.5">
      <c r="A667" s="149">
        <v>661</v>
      </c>
      <c r="B667" s="106" t="str">
        <f t="shared" si="10"/>
        <v>160105031541115</v>
      </c>
      <c r="C667" s="106" t="str">
        <f>VLOOKUP(D667,'[1]QuyetdinhPCGD'!$B$6:$C$1358,2,0)</f>
        <v>0503154</v>
      </c>
      <c r="D667" s="129" t="s">
        <v>82</v>
      </c>
      <c r="E667" s="152" t="s">
        <v>268</v>
      </c>
      <c r="F667" s="151" t="s">
        <v>7</v>
      </c>
      <c r="G667" s="106" t="str">
        <f>VLOOKUP(I667,'Phan ca&amp; Ngay BDhoc'!$B$4:$I$101,8,0)</f>
        <v>C2-202</v>
      </c>
      <c r="H667" s="151"/>
      <c r="I667" s="159" t="s">
        <v>2</v>
      </c>
      <c r="J667" s="151"/>
      <c r="K667" s="161" t="s">
        <v>618</v>
      </c>
      <c r="L667" s="151"/>
      <c r="M667" s="104" t="s">
        <v>279</v>
      </c>
      <c r="N667" s="104">
        <v>0</v>
      </c>
    </row>
    <row r="668" spans="1:14" ht="25.5">
      <c r="A668" s="149">
        <v>662</v>
      </c>
      <c r="B668" s="106" t="str">
        <f t="shared" si="10"/>
        <v>160110031071172</v>
      </c>
      <c r="C668" s="106" t="str">
        <f>VLOOKUP(D668,'[1]QuyetdinhPCGD'!$B$6:$C$1358,2,0)</f>
        <v>1003107</v>
      </c>
      <c r="D668" s="129" t="s">
        <v>17</v>
      </c>
      <c r="E668" s="152" t="s">
        <v>268</v>
      </c>
      <c r="F668" s="151" t="s">
        <v>6</v>
      </c>
      <c r="G668" s="106" t="str">
        <f>VLOOKUP(I668,'Phan ca&amp; Ngay BDhoc'!$B$4:$I$101,8,0)</f>
        <v>C2-202</v>
      </c>
      <c r="H668" s="151"/>
      <c r="I668" s="159" t="s">
        <v>2</v>
      </c>
      <c r="J668" s="151"/>
      <c r="K668" s="161" t="s">
        <v>675</v>
      </c>
      <c r="L668" s="151"/>
      <c r="M668" s="104" t="s">
        <v>279</v>
      </c>
      <c r="N668" s="104">
        <v>0</v>
      </c>
    </row>
    <row r="669" spans="1:14" ht="25.5">
      <c r="A669" s="149">
        <v>663</v>
      </c>
      <c r="B669" s="106" t="str">
        <f t="shared" si="10"/>
        <v>160109031111173</v>
      </c>
      <c r="C669" s="106" t="str">
        <f>VLOOKUP(D669,'[1]QuyetdinhPCGD'!$B$6:$C$1358,2,0)</f>
        <v>0903111</v>
      </c>
      <c r="D669" s="129" t="s">
        <v>603</v>
      </c>
      <c r="E669" s="150" t="s">
        <v>139</v>
      </c>
      <c r="F669" s="151" t="s">
        <v>6</v>
      </c>
      <c r="G669" s="106" t="s">
        <v>551</v>
      </c>
      <c r="H669" s="151"/>
      <c r="I669" s="159" t="s">
        <v>3</v>
      </c>
      <c r="J669" s="151"/>
      <c r="K669" s="161" t="s">
        <v>676</v>
      </c>
      <c r="L669" s="151"/>
      <c r="M669" s="104" t="s">
        <v>279</v>
      </c>
      <c r="N669" s="104">
        <v>0</v>
      </c>
    </row>
    <row r="670" spans="1:14" ht="25.5">
      <c r="A670" s="149">
        <v>664</v>
      </c>
      <c r="B670" s="106" t="str">
        <f t="shared" si="10"/>
        <v>160112031061131</v>
      </c>
      <c r="C670" s="106" t="str">
        <f>VLOOKUP(D670,'[1]QuyetdinhPCGD'!$B$6:$C$1358,2,0)</f>
        <v>1203106</v>
      </c>
      <c r="D670" s="129" t="s">
        <v>80</v>
      </c>
      <c r="E670" s="152" t="s">
        <v>274</v>
      </c>
      <c r="F670" s="151" t="s">
        <v>8</v>
      </c>
      <c r="G670" s="106" t="str">
        <f>VLOOKUP(I670,'Phan ca&amp; Ngay BDhoc'!$B$4:$I$101,8,0)</f>
        <v>C2-202</v>
      </c>
      <c r="H670" s="151"/>
      <c r="I670" s="159" t="s">
        <v>3</v>
      </c>
      <c r="J670" s="151"/>
      <c r="K670" s="162" t="s">
        <v>634</v>
      </c>
      <c r="L670" s="151"/>
      <c r="M670" s="104" t="s">
        <v>279</v>
      </c>
      <c r="N670" s="104">
        <v>0</v>
      </c>
    </row>
    <row r="671" spans="1:14" ht="25.5">
      <c r="A671" s="149">
        <v>665</v>
      </c>
      <c r="B671" s="106" t="str">
        <f t="shared" si="10"/>
        <v>160113031761140</v>
      </c>
      <c r="C671" s="106" t="str">
        <f>VLOOKUP(D671,'[1]QuyetdinhPCGD'!$B$6:$C$1358,2,0)</f>
        <v>1303176</v>
      </c>
      <c r="D671" s="129" t="s">
        <v>331</v>
      </c>
      <c r="E671" s="152" t="s">
        <v>140</v>
      </c>
      <c r="F671" s="151" t="s">
        <v>9</v>
      </c>
      <c r="G671" s="107" t="s">
        <v>489</v>
      </c>
      <c r="H671" s="151"/>
      <c r="I671" s="159" t="s">
        <v>3</v>
      </c>
      <c r="J671" s="151"/>
      <c r="K671" s="161" t="s">
        <v>643</v>
      </c>
      <c r="L671" s="151"/>
      <c r="M671" s="103" t="s">
        <v>349</v>
      </c>
      <c r="N671" s="104" t="s">
        <v>360</v>
      </c>
    </row>
    <row r="672" spans="1:14" ht="25.5">
      <c r="A672" s="149">
        <v>666</v>
      </c>
      <c r="B672" s="106" t="str">
        <f t="shared" si="10"/>
        <v>160113031761140</v>
      </c>
      <c r="C672" s="106" t="str">
        <f>VLOOKUP(D672,'[1]QuyetdinhPCGD'!$B$6:$C$1358,2,0)</f>
        <v>1303176</v>
      </c>
      <c r="D672" s="129" t="s">
        <v>331</v>
      </c>
      <c r="E672" s="152" t="s">
        <v>140</v>
      </c>
      <c r="F672" s="151" t="s">
        <v>10</v>
      </c>
      <c r="G672" s="107" t="s">
        <v>489</v>
      </c>
      <c r="H672" s="151"/>
      <c r="I672" s="159" t="s">
        <v>3</v>
      </c>
      <c r="J672" s="151"/>
      <c r="K672" s="161" t="s">
        <v>643</v>
      </c>
      <c r="L672" s="151"/>
      <c r="M672" s="103" t="s">
        <v>349</v>
      </c>
      <c r="N672" s="104" t="s">
        <v>360</v>
      </c>
    </row>
    <row r="673" spans="1:14" ht="25.5">
      <c r="A673" s="149">
        <v>667</v>
      </c>
      <c r="B673" s="106" t="str">
        <f t="shared" si="10"/>
        <v>160113031761141</v>
      </c>
      <c r="C673" s="106" t="str">
        <f>VLOOKUP(D673,'[1]QuyetdinhPCGD'!$B$6:$C$1358,2,0)</f>
        <v>1303176</v>
      </c>
      <c r="D673" s="129" t="s">
        <v>331</v>
      </c>
      <c r="E673" s="152" t="s">
        <v>86</v>
      </c>
      <c r="F673" s="151" t="s">
        <v>9</v>
      </c>
      <c r="G673" s="107" t="s">
        <v>489</v>
      </c>
      <c r="H673" s="151"/>
      <c r="I673" s="159" t="s">
        <v>3</v>
      </c>
      <c r="J673" s="151"/>
      <c r="K673" s="161" t="s">
        <v>644</v>
      </c>
      <c r="L673" s="151"/>
      <c r="M673" s="103" t="s">
        <v>349</v>
      </c>
      <c r="N673" s="104" t="s">
        <v>361</v>
      </c>
    </row>
    <row r="674" spans="1:14" ht="25.5">
      <c r="A674" s="149">
        <v>668</v>
      </c>
      <c r="B674" s="106" t="str">
        <f t="shared" si="10"/>
        <v>160113031761141</v>
      </c>
      <c r="C674" s="106" t="str">
        <f>VLOOKUP(D674,'[1]QuyetdinhPCGD'!$B$6:$C$1358,2,0)</f>
        <v>1303176</v>
      </c>
      <c r="D674" s="129" t="s">
        <v>331</v>
      </c>
      <c r="E674" s="152" t="s">
        <v>86</v>
      </c>
      <c r="F674" s="151" t="s">
        <v>10</v>
      </c>
      <c r="G674" s="107" t="s">
        <v>489</v>
      </c>
      <c r="H674" s="151"/>
      <c r="I674" s="159" t="s">
        <v>3</v>
      </c>
      <c r="J674" s="151"/>
      <c r="K674" s="161" t="s">
        <v>644</v>
      </c>
      <c r="L674" s="151"/>
      <c r="M674" s="103" t="s">
        <v>349</v>
      </c>
      <c r="N674" s="104" t="s">
        <v>361</v>
      </c>
    </row>
    <row r="675" spans="1:14" ht="25.5">
      <c r="A675" s="149">
        <v>669</v>
      </c>
      <c r="B675" s="106" t="str">
        <f t="shared" si="10"/>
        <v>160113031761142</v>
      </c>
      <c r="C675" s="106" t="str">
        <f>VLOOKUP(D675,'[1]QuyetdinhPCGD'!$B$6:$C$1358,2,0)</f>
        <v>1303176</v>
      </c>
      <c r="D675" s="129" t="s">
        <v>331</v>
      </c>
      <c r="E675" s="152" t="s">
        <v>140</v>
      </c>
      <c r="F675" s="151" t="s">
        <v>9</v>
      </c>
      <c r="G675" s="107" t="s">
        <v>488</v>
      </c>
      <c r="H675" s="151"/>
      <c r="I675" s="159" t="s">
        <v>3</v>
      </c>
      <c r="J675" s="151"/>
      <c r="K675" s="161" t="s">
        <v>645</v>
      </c>
      <c r="L675" s="151"/>
      <c r="M675" s="103" t="s">
        <v>350</v>
      </c>
      <c r="N675" s="104" t="s">
        <v>362</v>
      </c>
    </row>
    <row r="676" spans="1:14" ht="25.5">
      <c r="A676" s="149">
        <v>670</v>
      </c>
      <c r="B676" s="106" t="str">
        <f t="shared" si="10"/>
        <v>160113031761142</v>
      </c>
      <c r="C676" s="106" t="str">
        <f>VLOOKUP(D676,'[1]QuyetdinhPCGD'!$B$6:$C$1358,2,0)</f>
        <v>1303176</v>
      </c>
      <c r="D676" s="129" t="s">
        <v>331</v>
      </c>
      <c r="E676" s="152" t="s">
        <v>140</v>
      </c>
      <c r="F676" s="151" t="s">
        <v>10</v>
      </c>
      <c r="G676" s="107" t="s">
        <v>488</v>
      </c>
      <c r="H676" s="151"/>
      <c r="I676" s="159" t="s">
        <v>3</v>
      </c>
      <c r="J676" s="151"/>
      <c r="K676" s="161" t="s">
        <v>645</v>
      </c>
      <c r="L676" s="151"/>
      <c r="M676" s="103" t="s">
        <v>350</v>
      </c>
      <c r="N676" s="104" t="s">
        <v>362</v>
      </c>
    </row>
    <row r="677" spans="1:14" ht="25.5">
      <c r="A677" s="149">
        <v>671</v>
      </c>
      <c r="B677" s="106" t="str">
        <f t="shared" si="10"/>
        <v>160105031541116</v>
      </c>
      <c r="C677" s="106" t="str">
        <f>VLOOKUP(D677,'[1]QuyetdinhPCGD'!$B$6:$C$1358,2,0)</f>
        <v>0503154</v>
      </c>
      <c r="D677" s="129" t="s">
        <v>82</v>
      </c>
      <c r="E677" s="152" t="s">
        <v>271</v>
      </c>
      <c r="F677" s="151" t="s">
        <v>7</v>
      </c>
      <c r="G677" s="106" t="str">
        <f>VLOOKUP(I677,'Phan ca&amp; Ngay BDhoc'!$B$4:$I$101,8,0)</f>
        <v>C2-202</v>
      </c>
      <c r="H677" s="151"/>
      <c r="I677" s="159" t="s">
        <v>3</v>
      </c>
      <c r="J677" s="151"/>
      <c r="K677" s="161" t="s">
        <v>619</v>
      </c>
      <c r="L677" s="151"/>
      <c r="M677" s="104" t="s">
        <v>279</v>
      </c>
      <c r="N677" s="104">
        <v>0</v>
      </c>
    </row>
    <row r="678" spans="1:14" ht="25.5">
      <c r="A678" s="149">
        <v>672</v>
      </c>
      <c r="B678" s="106" t="str">
        <f t="shared" si="10"/>
        <v>160110031071173</v>
      </c>
      <c r="C678" s="106" t="str">
        <f>VLOOKUP(D678,'[1]QuyetdinhPCGD'!$B$6:$C$1358,2,0)</f>
        <v>1003107</v>
      </c>
      <c r="D678" s="129" t="s">
        <v>17</v>
      </c>
      <c r="E678" s="152" t="s">
        <v>271</v>
      </c>
      <c r="F678" s="151" t="s">
        <v>6</v>
      </c>
      <c r="G678" s="106" t="str">
        <f>VLOOKUP(I678,'Phan ca&amp; Ngay BDhoc'!$B$4:$I$101,8,0)</f>
        <v>C2-202</v>
      </c>
      <c r="H678" s="151"/>
      <c r="I678" s="159" t="s">
        <v>3</v>
      </c>
      <c r="J678" s="151"/>
      <c r="K678" s="161" t="s">
        <v>676</v>
      </c>
      <c r="L678" s="151"/>
      <c r="M678" s="104" t="s">
        <v>279</v>
      </c>
      <c r="N678" s="104">
        <v>0</v>
      </c>
    </row>
    <row r="679" spans="1:14" ht="25.5">
      <c r="A679" s="149">
        <v>673</v>
      </c>
      <c r="B679" s="106" t="str">
        <f t="shared" si="10"/>
        <v>160109031111174</v>
      </c>
      <c r="C679" s="106" t="str">
        <f>VLOOKUP(D679,'[1]QuyetdinhPCGD'!$B$6:$C$1358,2,0)</f>
        <v>0903111</v>
      </c>
      <c r="D679" s="129" t="s">
        <v>603</v>
      </c>
      <c r="E679" s="150" t="s">
        <v>86</v>
      </c>
      <c r="F679" s="151" t="s">
        <v>6</v>
      </c>
      <c r="G679" s="106" t="s">
        <v>551</v>
      </c>
      <c r="H679" s="151"/>
      <c r="I679" s="159" t="s">
        <v>4</v>
      </c>
      <c r="J679" s="151"/>
      <c r="K679" s="161" t="s">
        <v>677</v>
      </c>
      <c r="L679" s="151"/>
      <c r="M679" s="104" t="s">
        <v>279</v>
      </c>
      <c r="N679" s="104">
        <v>0</v>
      </c>
    </row>
    <row r="680" spans="1:14" ht="25.5">
      <c r="A680" s="149">
        <v>674</v>
      </c>
      <c r="B680" s="106" t="str">
        <f t="shared" si="10"/>
        <v>160112031061132</v>
      </c>
      <c r="C680" s="106" t="str">
        <f>VLOOKUP(D680,'[1]QuyetdinhPCGD'!$B$6:$C$1358,2,0)</f>
        <v>1203106</v>
      </c>
      <c r="D680" s="129" t="s">
        <v>80</v>
      </c>
      <c r="E680" s="152" t="s">
        <v>270</v>
      </c>
      <c r="F680" s="151" t="s">
        <v>10</v>
      </c>
      <c r="G680" s="106" t="str">
        <f>VLOOKUP(I680,'Phan ca&amp; Ngay BDhoc'!$B$4:$I$101,8,0)</f>
        <v>C2-203</v>
      </c>
      <c r="H680" s="151"/>
      <c r="I680" s="159" t="s">
        <v>4</v>
      </c>
      <c r="J680" s="151"/>
      <c r="K680" s="162" t="s">
        <v>635</v>
      </c>
      <c r="L680" s="151"/>
      <c r="M680" s="104" t="s">
        <v>279</v>
      </c>
      <c r="N680" s="104">
        <v>0</v>
      </c>
    </row>
    <row r="681" spans="1:14" ht="25.5">
      <c r="A681" s="149">
        <v>675</v>
      </c>
      <c r="B681" s="106" t="str">
        <f t="shared" si="10"/>
        <v>160113031761143</v>
      </c>
      <c r="C681" s="106" t="str">
        <f>VLOOKUP(D681,'[1]QuyetdinhPCGD'!$B$6:$C$1358,2,0)</f>
        <v>1303176</v>
      </c>
      <c r="D681" s="129" t="s">
        <v>331</v>
      </c>
      <c r="E681" s="152" t="s">
        <v>139</v>
      </c>
      <c r="F681" s="151" t="s">
        <v>7</v>
      </c>
      <c r="G681" s="107" t="s">
        <v>544</v>
      </c>
      <c r="H681" s="151"/>
      <c r="I681" s="159" t="s">
        <v>4</v>
      </c>
      <c r="J681" s="151"/>
      <c r="K681" s="161" t="s">
        <v>646</v>
      </c>
      <c r="L681" s="151"/>
      <c r="M681" s="103" t="s">
        <v>369</v>
      </c>
      <c r="N681" s="104" t="s">
        <v>363</v>
      </c>
    </row>
    <row r="682" spans="1:14" ht="25.5">
      <c r="A682" s="149">
        <v>676</v>
      </c>
      <c r="B682" s="106" t="str">
        <f t="shared" si="10"/>
        <v>160113031761143</v>
      </c>
      <c r="C682" s="106" t="str">
        <f>VLOOKUP(D682,'[1]QuyetdinhPCGD'!$B$6:$C$1358,2,0)</f>
        <v>1303176</v>
      </c>
      <c r="D682" s="129" t="s">
        <v>331</v>
      </c>
      <c r="E682" s="152" t="s">
        <v>139</v>
      </c>
      <c r="F682" s="151" t="s">
        <v>8</v>
      </c>
      <c r="G682" s="107" t="s">
        <v>544</v>
      </c>
      <c r="H682" s="151"/>
      <c r="I682" s="159" t="s">
        <v>4</v>
      </c>
      <c r="J682" s="151"/>
      <c r="K682" s="161" t="s">
        <v>646</v>
      </c>
      <c r="L682" s="151"/>
      <c r="M682" s="103" t="s">
        <v>369</v>
      </c>
      <c r="N682" s="104" t="s">
        <v>363</v>
      </c>
    </row>
    <row r="683" spans="1:14" ht="25.5">
      <c r="A683" s="149">
        <v>677</v>
      </c>
      <c r="B683" s="106" t="str">
        <f t="shared" si="10"/>
        <v>160113031761144</v>
      </c>
      <c r="C683" s="106" t="str">
        <f>VLOOKUP(D683,'[1]QuyetdinhPCGD'!$B$6:$C$1358,2,0)</f>
        <v>1303176</v>
      </c>
      <c r="D683" s="129" t="s">
        <v>331</v>
      </c>
      <c r="E683" s="152" t="s">
        <v>87</v>
      </c>
      <c r="F683" s="151" t="s">
        <v>7</v>
      </c>
      <c r="G683" s="107" t="s">
        <v>544</v>
      </c>
      <c r="H683" s="151"/>
      <c r="I683" s="159" t="s">
        <v>4</v>
      </c>
      <c r="J683" s="151"/>
      <c r="K683" s="161" t="s">
        <v>647</v>
      </c>
      <c r="L683" s="151"/>
      <c r="M683" s="103" t="s">
        <v>369</v>
      </c>
      <c r="N683" s="104" t="s">
        <v>364</v>
      </c>
    </row>
    <row r="684" spans="1:14" ht="25.5">
      <c r="A684" s="149">
        <v>678</v>
      </c>
      <c r="B684" s="106" t="str">
        <f t="shared" si="10"/>
        <v>160113031761144</v>
      </c>
      <c r="C684" s="106" t="str">
        <f>VLOOKUP(D684,'[1]QuyetdinhPCGD'!$B$6:$C$1358,2,0)</f>
        <v>1303176</v>
      </c>
      <c r="D684" s="129" t="s">
        <v>331</v>
      </c>
      <c r="E684" s="152" t="s">
        <v>87</v>
      </c>
      <c r="F684" s="151" t="s">
        <v>8</v>
      </c>
      <c r="G684" s="107" t="s">
        <v>544</v>
      </c>
      <c r="H684" s="151"/>
      <c r="I684" s="159" t="s">
        <v>4</v>
      </c>
      <c r="J684" s="151"/>
      <c r="K684" s="161" t="s">
        <v>647</v>
      </c>
      <c r="L684" s="151"/>
      <c r="M684" s="103" t="s">
        <v>369</v>
      </c>
      <c r="N684" s="104" t="s">
        <v>364</v>
      </c>
    </row>
    <row r="685" spans="1:14" ht="25.5">
      <c r="A685" s="149">
        <v>679</v>
      </c>
      <c r="B685" s="106" t="str">
        <f t="shared" si="10"/>
        <v>160113031761145</v>
      </c>
      <c r="C685" s="106" t="str">
        <f>VLOOKUP(D685,'[1]QuyetdinhPCGD'!$B$6:$C$1358,2,0)</f>
        <v>1303176</v>
      </c>
      <c r="D685" s="129" t="s">
        <v>331</v>
      </c>
      <c r="E685" s="152" t="s">
        <v>87</v>
      </c>
      <c r="F685" s="151" t="s">
        <v>7</v>
      </c>
      <c r="G685" s="107" t="s">
        <v>488</v>
      </c>
      <c r="H685" s="151"/>
      <c r="I685" s="159" t="s">
        <v>4</v>
      </c>
      <c r="J685" s="151"/>
      <c r="K685" s="161" t="s">
        <v>648</v>
      </c>
      <c r="L685" s="151"/>
      <c r="M685" s="103" t="s">
        <v>350</v>
      </c>
      <c r="N685" s="104" t="s">
        <v>365</v>
      </c>
    </row>
    <row r="686" spans="1:14" ht="25.5">
      <c r="A686" s="149">
        <v>680</v>
      </c>
      <c r="B686" s="106" t="str">
        <f t="shared" si="10"/>
        <v>160113031761145</v>
      </c>
      <c r="C686" s="106" t="str">
        <f>VLOOKUP(D686,'[1]QuyetdinhPCGD'!$B$6:$C$1358,2,0)</f>
        <v>1303176</v>
      </c>
      <c r="D686" s="129" t="s">
        <v>331</v>
      </c>
      <c r="E686" s="152" t="s">
        <v>87</v>
      </c>
      <c r="F686" s="151" t="s">
        <v>8</v>
      </c>
      <c r="G686" s="107" t="s">
        <v>488</v>
      </c>
      <c r="H686" s="151"/>
      <c r="I686" s="159" t="s">
        <v>4</v>
      </c>
      <c r="J686" s="151"/>
      <c r="K686" s="161" t="s">
        <v>648</v>
      </c>
      <c r="L686" s="151"/>
      <c r="M686" s="103" t="s">
        <v>350</v>
      </c>
      <c r="N686" s="104" t="s">
        <v>365</v>
      </c>
    </row>
    <row r="687" spans="1:14" ht="25.5">
      <c r="A687" s="149">
        <v>681</v>
      </c>
      <c r="B687" s="106" t="str">
        <f t="shared" si="10"/>
        <v>160105031541117</v>
      </c>
      <c r="C687" s="106" t="str">
        <f>VLOOKUP(D687,'[1]QuyetdinhPCGD'!$B$6:$C$1358,2,0)</f>
        <v>0503154</v>
      </c>
      <c r="D687" s="129" t="s">
        <v>82</v>
      </c>
      <c r="E687" s="152" t="s">
        <v>268</v>
      </c>
      <c r="F687" s="151" t="s">
        <v>6</v>
      </c>
      <c r="G687" s="106" t="str">
        <f>VLOOKUP(I687,'Phan ca&amp; Ngay BDhoc'!$B$4:$I$101,8,0)</f>
        <v>C2-203</v>
      </c>
      <c r="H687" s="151"/>
      <c r="I687" s="159" t="s">
        <v>4</v>
      </c>
      <c r="J687" s="151"/>
      <c r="K687" s="161" t="s">
        <v>620</v>
      </c>
      <c r="L687" s="151"/>
      <c r="M687" s="104" t="s">
        <v>279</v>
      </c>
      <c r="N687" s="104">
        <v>0</v>
      </c>
    </row>
    <row r="688" spans="1:14" ht="25.5">
      <c r="A688" s="149">
        <v>682</v>
      </c>
      <c r="B688" s="106" t="str">
        <f t="shared" si="10"/>
        <v>160110031071174</v>
      </c>
      <c r="C688" s="106" t="str">
        <f>VLOOKUP(D688,'[1]QuyetdinhPCGD'!$B$6:$C$1358,2,0)</f>
        <v>1003107</v>
      </c>
      <c r="D688" s="129" t="s">
        <v>17</v>
      </c>
      <c r="E688" s="152" t="s">
        <v>268</v>
      </c>
      <c r="F688" s="152" t="s">
        <v>5</v>
      </c>
      <c r="G688" s="106" t="str">
        <f>VLOOKUP(I688,'Phan ca&amp; Ngay BDhoc'!$B$4:$I$101,8,0)</f>
        <v>C2-203</v>
      </c>
      <c r="H688" s="152"/>
      <c r="I688" s="159" t="s">
        <v>4</v>
      </c>
      <c r="J688" s="152"/>
      <c r="K688" s="161" t="s">
        <v>677</v>
      </c>
      <c r="L688" s="152"/>
      <c r="M688" s="104" t="s">
        <v>279</v>
      </c>
      <c r="N688" s="103" t="s">
        <v>401</v>
      </c>
    </row>
    <row r="689" spans="1:14" ht="25.5">
      <c r="A689" s="149">
        <v>683</v>
      </c>
      <c r="B689" s="106" t="str">
        <f t="shared" si="10"/>
        <v>160109031111175</v>
      </c>
      <c r="C689" s="106" t="str">
        <f>VLOOKUP(D689,'[1]QuyetdinhPCGD'!$B$6:$C$1358,2,0)</f>
        <v>0903111</v>
      </c>
      <c r="D689" s="129" t="s">
        <v>603</v>
      </c>
      <c r="E689" s="150" t="s">
        <v>87</v>
      </c>
      <c r="F689" s="151" t="s">
        <v>6</v>
      </c>
      <c r="G689" s="106" t="s">
        <v>551</v>
      </c>
      <c r="H689" s="151"/>
      <c r="I689" s="159" t="s">
        <v>65</v>
      </c>
      <c r="J689" s="151"/>
      <c r="K689" s="161" t="s">
        <v>678</v>
      </c>
      <c r="L689" s="151"/>
      <c r="M689" s="104" t="s">
        <v>279</v>
      </c>
      <c r="N689" s="104">
        <v>0</v>
      </c>
    </row>
    <row r="690" spans="1:14" ht="25.5">
      <c r="A690" s="149">
        <v>684</v>
      </c>
      <c r="B690" s="106" t="str">
        <f t="shared" si="10"/>
        <v>160112031061133</v>
      </c>
      <c r="C690" s="106" t="str">
        <f>VLOOKUP(D690,'[1]QuyetdinhPCGD'!$B$6:$C$1358,2,0)</f>
        <v>1203106</v>
      </c>
      <c r="D690" s="129" t="s">
        <v>80</v>
      </c>
      <c r="E690" s="152" t="s">
        <v>274</v>
      </c>
      <c r="F690" s="151" t="s">
        <v>10</v>
      </c>
      <c r="G690" s="106" t="str">
        <f>VLOOKUP(I690,'Phan ca&amp; Ngay BDhoc'!$B$4:$I$101,8,0)</f>
        <v>C2-203</v>
      </c>
      <c r="H690" s="151"/>
      <c r="I690" s="159" t="s">
        <v>65</v>
      </c>
      <c r="J690" s="151"/>
      <c r="K690" s="162" t="s">
        <v>636</v>
      </c>
      <c r="L690" s="151"/>
      <c r="M690" s="104" t="s">
        <v>279</v>
      </c>
      <c r="N690" s="104">
        <v>0</v>
      </c>
    </row>
    <row r="691" spans="1:14" ht="25.5">
      <c r="A691" s="149">
        <v>685</v>
      </c>
      <c r="B691" s="106" t="str">
        <f t="shared" si="10"/>
        <v>160113031761146</v>
      </c>
      <c r="C691" s="106" t="str">
        <f>VLOOKUP(D691,'[1]QuyetdinhPCGD'!$B$6:$C$1358,2,0)</f>
        <v>1303176</v>
      </c>
      <c r="D691" s="129" t="s">
        <v>331</v>
      </c>
      <c r="E691" s="152" t="s">
        <v>140</v>
      </c>
      <c r="F691" s="151" t="s">
        <v>7</v>
      </c>
      <c r="G691" s="107" t="s">
        <v>544</v>
      </c>
      <c r="H691" s="151"/>
      <c r="I691" s="159" t="s">
        <v>65</v>
      </c>
      <c r="J691" s="151"/>
      <c r="K691" s="161" t="s">
        <v>649</v>
      </c>
      <c r="L691" s="151"/>
      <c r="M691" s="103" t="s">
        <v>369</v>
      </c>
      <c r="N691" s="104" t="s">
        <v>366</v>
      </c>
    </row>
    <row r="692" spans="1:14" ht="25.5">
      <c r="A692" s="149">
        <v>686</v>
      </c>
      <c r="B692" s="106" t="str">
        <f t="shared" si="10"/>
        <v>160113031761146</v>
      </c>
      <c r="C692" s="106" t="str">
        <f>VLOOKUP(D692,'[1]QuyetdinhPCGD'!$B$6:$C$1358,2,0)</f>
        <v>1303176</v>
      </c>
      <c r="D692" s="129" t="s">
        <v>331</v>
      </c>
      <c r="E692" s="152" t="s">
        <v>140</v>
      </c>
      <c r="F692" s="151" t="s">
        <v>8</v>
      </c>
      <c r="G692" s="107" t="s">
        <v>544</v>
      </c>
      <c r="H692" s="151"/>
      <c r="I692" s="159" t="s">
        <v>65</v>
      </c>
      <c r="J692" s="151"/>
      <c r="K692" s="161" t="s">
        <v>649</v>
      </c>
      <c r="L692" s="151"/>
      <c r="M692" s="103" t="s">
        <v>369</v>
      </c>
      <c r="N692" s="104" t="s">
        <v>366</v>
      </c>
    </row>
    <row r="693" spans="1:14" ht="25.5">
      <c r="A693" s="149">
        <v>687</v>
      </c>
      <c r="B693" s="106" t="str">
        <f t="shared" si="10"/>
        <v>160113031761147</v>
      </c>
      <c r="C693" s="106" t="str">
        <f>VLOOKUP(D693,'[1]QuyetdinhPCGD'!$B$6:$C$1358,2,0)</f>
        <v>1303176</v>
      </c>
      <c r="D693" s="129" t="s">
        <v>331</v>
      </c>
      <c r="E693" s="152" t="s">
        <v>86</v>
      </c>
      <c r="F693" s="151" t="s">
        <v>7</v>
      </c>
      <c r="G693" s="107" t="s">
        <v>544</v>
      </c>
      <c r="H693" s="151"/>
      <c r="I693" s="159" t="s">
        <v>65</v>
      </c>
      <c r="J693" s="151"/>
      <c r="K693" s="161" t="s">
        <v>650</v>
      </c>
      <c r="L693" s="151"/>
      <c r="M693" s="103" t="s">
        <v>369</v>
      </c>
      <c r="N693" s="104" t="s">
        <v>367</v>
      </c>
    </row>
    <row r="694" spans="1:14" ht="25.5">
      <c r="A694" s="149">
        <v>688</v>
      </c>
      <c r="B694" s="106" t="str">
        <f t="shared" si="10"/>
        <v>160113031761147</v>
      </c>
      <c r="C694" s="106" t="str">
        <f>VLOOKUP(D694,'[1]QuyetdinhPCGD'!$B$6:$C$1358,2,0)</f>
        <v>1303176</v>
      </c>
      <c r="D694" s="129" t="s">
        <v>331</v>
      </c>
      <c r="E694" s="152" t="s">
        <v>86</v>
      </c>
      <c r="F694" s="151" t="s">
        <v>8</v>
      </c>
      <c r="G694" s="107" t="s">
        <v>544</v>
      </c>
      <c r="H694" s="151"/>
      <c r="I694" s="159" t="s">
        <v>65</v>
      </c>
      <c r="J694" s="151"/>
      <c r="K694" s="161" t="s">
        <v>650</v>
      </c>
      <c r="L694" s="151"/>
      <c r="M694" s="103" t="s">
        <v>369</v>
      </c>
      <c r="N694" s="104" t="s">
        <v>367</v>
      </c>
    </row>
    <row r="695" spans="1:14" ht="25.5">
      <c r="A695" s="149">
        <v>689</v>
      </c>
      <c r="B695" s="106" t="str">
        <f t="shared" si="10"/>
        <v>160113031761148</v>
      </c>
      <c r="C695" s="106" t="str">
        <f>VLOOKUP(D695,'[1]QuyetdinhPCGD'!$B$6:$C$1358,2,0)</f>
        <v>1303176</v>
      </c>
      <c r="D695" s="129" t="s">
        <v>331</v>
      </c>
      <c r="E695" s="152" t="s">
        <v>86</v>
      </c>
      <c r="F695" s="151" t="s">
        <v>7</v>
      </c>
      <c r="G695" s="107" t="s">
        <v>488</v>
      </c>
      <c r="H695" s="151"/>
      <c r="I695" s="159" t="s">
        <v>65</v>
      </c>
      <c r="J695" s="151"/>
      <c r="K695" s="161" t="s">
        <v>651</v>
      </c>
      <c r="L695" s="151"/>
      <c r="M695" s="103" t="s">
        <v>350</v>
      </c>
      <c r="N695" s="104" t="s">
        <v>368</v>
      </c>
    </row>
    <row r="696" spans="1:14" ht="25.5">
      <c r="A696" s="149">
        <v>690</v>
      </c>
      <c r="B696" s="106" t="str">
        <f t="shared" si="10"/>
        <v>160113031761148</v>
      </c>
      <c r="C696" s="106" t="str">
        <f>VLOOKUP(D696,'[1]QuyetdinhPCGD'!$B$6:$C$1358,2,0)</f>
        <v>1303176</v>
      </c>
      <c r="D696" s="129" t="s">
        <v>331</v>
      </c>
      <c r="E696" s="152" t="s">
        <v>86</v>
      </c>
      <c r="F696" s="151" t="s">
        <v>8</v>
      </c>
      <c r="G696" s="107" t="s">
        <v>488</v>
      </c>
      <c r="H696" s="151"/>
      <c r="I696" s="159" t="s">
        <v>65</v>
      </c>
      <c r="J696" s="151"/>
      <c r="K696" s="161" t="s">
        <v>651</v>
      </c>
      <c r="L696" s="151"/>
      <c r="M696" s="103" t="s">
        <v>350</v>
      </c>
      <c r="N696" s="104" t="s">
        <v>368</v>
      </c>
    </row>
    <row r="697" spans="1:14" ht="25.5">
      <c r="A697" s="149">
        <v>691</v>
      </c>
      <c r="B697" s="106" t="str">
        <f t="shared" si="10"/>
        <v>160105031541118</v>
      </c>
      <c r="C697" s="106" t="str">
        <f>VLOOKUP(D697,'[1]QuyetdinhPCGD'!$B$6:$C$1358,2,0)</f>
        <v>0503154</v>
      </c>
      <c r="D697" s="129" t="s">
        <v>82</v>
      </c>
      <c r="E697" s="152" t="s">
        <v>271</v>
      </c>
      <c r="F697" s="151" t="s">
        <v>6</v>
      </c>
      <c r="G697" s="106" t="str">
        <f>VLOOKUP(I697,'Phan ca&amp; Ngay BDhoc'!$B$4:$I$101,8,0)</f>
        <v>C2-203</v>
      </c>
      <c r="H697" s="151"/>
      <c r="I697" s="159" t="s">
        <v>65</v>
      </c>
      <c r="J697" s="151"/>
      <c r="K697" s="161" t="s">
        <v>621</v>
      </c>
      <c r="L697" s="151"/>
      <c r="M697" s="104" t="s">
        <v>279</v>
      </c>
      <c r="N697" s="104">
        <v>0</v>
      </c>
    </row>
    <row r="698" spans="1:14" ht="25.5">
      <c r="A698" s="149">
        <v>692</v>
      </c>
      <c r="B698" s="106" t="str">
        <f t="shared" si="10"/>
        <v>160110031071175</v>
      </c>
      <c r="C698" s="106" t="str">
        <f>VLOOKUP(D698,'[1]QuyetdinhPCGD'!$B$6:$C$1358,2,0)</f>
        <v>1003107</v>
      </c>
      <c r="D698" s="129" t="s">
        <v>17</v>
      </c>
      <c r="E698" s="152" t="s">
        <v>271</v>
      </c>
      <c r="F698" s="152" t="s">
        <v>5</v>
      </c>
      <c r="G698" s="106" t="str">
        <f>VLOOKUP(I698,'Phan ca&amp; Ngay BDhoc'!$B$4:$I$101,8,0)</f>
        <v>C2-203</v>
      </c>
      <c r="H698" s="152"/>
      <c r="I698" s="159" t="s">
        <v>65</v>
      </c>
      <c r="J698" s="152"/>
      <c r="K698" s="161" t="s">
        <v>678</v>
      </c>
      <c r="L698" s="152"/>
      <c r="M698" s="104" t="s">
        <v>279</v>
      </c>
      <c r="N698" s="103" t="s">
        <v>401</v>
      </c>
    </row>
    <row r="699" spans="1:14" ht="25.5">
      <c r="A699" s="149">
        <v>693</v>
      </c>
      <c r="B699" s="106" t="str">
        <f t="shared" si="10"/>
        <v>160109031111176</v>
      </c>
      <c r="C699" s="106" t="str">
        <f>VLOOKUP(D699,'[1]QuyetdinhPCGD'!$B$6:$C$1358,2,0)</f>
        <v>0903111</v>
      </c>
      <c r="D699" s="129" t="s">
        <v>603</v>
      </c>
      <c r="E699" s="150" t="s">
        <v>140</v>
      </c>
      <c r="F699" s="151" t="s">
        <v>7</v>
      </c>
      <c r="G699" s="106" t="s">
        <v>551</v>
      </c>
      <c r="H699" s="151"/>
      <c r="I699" s="159" t="s">
        <v>75</v>
      </c>
      <c r="J699" s="151"/>
      <c r="K699" s="161" t="s">
        <v>679</v>
      </c>
      <c r="L699" s="151"/>
      <c r="M699" s="104" t="s">
        <v>279</v>
      </c>
      <c r="N699" s="104">
        <v>0</v>
      </c>
    </row>
    <row r="700" spans="1:14" ht="25.5">
      <c r="A700" s="149">
        <v>694</v>
      </c>
      <c r="B700" s="106" t="str">
        <f t="shared" si="10"/>
        <v>160112031061134</v>
      </c>
      <c r="C700" s="106" t="str">
        <f>VLOOKUP(D700,'[1]QuyetdinhPCGD'!$B$6:$C$1358,2,0)</f>
        <v>1203106</v>
      </c>
      <c r="D700" s="129" t="s">
        <v>80</v>
      </c>
      <c r="E700" s="152" t="s">
        <v>270</v>
      </c>
      <c r="F700" s="151" t="s">
        <v>8</v>
      </c>
      <c r="G700" s="106" t="str">
        <f>VLOOKUP(I700,'Phan ca&amp; Ngay BDhoc'!$B$4:$I$101,8,0)</f>
        <v>C2-203</v>
      </c>
      <c r="H700" s="151"/>
      <c r="I700" s="159" t="s">
        <v>75</v>
      </c>
      <c r="J700" s="151"/>
      <c r="K700" s="162" t="s">
        <v>637</v>
      </c>
      <c r="L700" s="151"/>
      <c r="M700" s="104" t="s">
        <v>279</v>
      </c>
      <c r="N700" s="104">
        <v>0</v>
      </c>
    </row>
    <row r="701" spans="1:14" ht="25.5">
      <c r="A701" s="149">
        <v>695</v>
      </c>
      <c r="B701" s="106" t="str">
        <f t="shared" si="10"/>
        <v>160113031761149</v>
      </c>
      <c r="C701" s="106" t="str">
        <f>VLOOKUP(D701,'[1]QuyetdinhPCGD'!$B$6:$C$1358,2,0)</f>
        <v>1303176</v>
      </c>
      <c r="D701" s="129" t="s">
        <v>331</v>
      </c>
      <c r="E701" s="152" t="s">
        <v>139</v>
      </c>
      <c r="F701" s="151" t="s">
        <v>9</v>
      </c>
      <c r="G701" s="107" t="s">
        <v>544</v>
      </c>
      <c r="H701" s="151"/>
      <c r="I701" s="159" t="s">
        <v>75</v>
      </c>
      <c r="J701" s="151"/>
      <c r="K701" s="161" t="s">
        <v>652</v>
      </c>
      <c r="L701" s="151"/>
      <c r="M701" s="103" t="s">
        <v>369</v>
      </c>
      <c r="N701" s="104" t="s">
        <v>376</v>
      </c>
    </row>
    <row r="702" spans="1:14" ht="25.5">
      <c r="A702" s="149">
        <v>696</v>
      </c>
      <c r="B702" s="106" t="str">
        <f t="shared" si="10"/>
        <v>160113031761149</v>
      </c>
      <c r="C702" s="106" t="str">
        <f>VLOOKUP(D702,'[1]QuyetdinhPCGD'!$B$6:$C$1358,2,0)</f>
        <v>1303176</v>
      </c>
      <c r="D702" s="129" t="s">
        <v>331</v>
      </c>
      <c r="E702" s="152" t="s">
        <v>139</v>
      </c>
      <c r="F702" s="151" t="s">
        <v>10</v>
      </c>
      <c r="G702" s="107" t="s">
        <v>544</v>
      </c>
      <c r="H702" s="151"/>
      <c r="I702" s="159" t="s">
        <v>75</v>
      </c>
      <c r="J702" s="151"/>
      <c r="K702" s="161" t="s">
        <v>652</v>
      </c>
      <c r="L702" s="151"/>
      <c r="M702" s="103" t="s">
        <v>369</v>
      </c>
      <c r="N702" s="104" t="s">
        <v>376</v>
      </c>
    </row>
    <row r="703" spans="1:14" ht="25.5">
      <c r="A703" s="149">
        <v>697</v>
      </c>
      <c r="B703" s="106" t="str">
        <f t="shared" si="10"/>
        <v>160113031761150</v>
      </c>
      <c r="C703" s="106" t="str">
        <f>VLOOKUP(D703,'[1]QuyetdinhPCGD'!$B$6:$C$1358,2,0)</f>
        <v>1303176</v>
      </c>
      <c r="D703" s="129" t="s">
        <v>331</v>
      </c>
      <c r="E703" s="152" t="s">
        <v>87</v>
      </c>
      <c r="F703" s="151" t="s">
        <v>9</v>
      </c>
      <c r="G703" s="107" t="s">
        <v>544</v>
      </c>
      <c r="H703" s="151"/>
      <c r="I703" s="159" t="s">
        <v>75</v>
      </c>
      <c r="J703" s="151"/>
      <c r="K703" s="161" t="s">
        <v>653</v>
      </c>
      <c r="L703" s="151"/>
      <c r="M703" s="103" t="s">
        <v>369</v>
      </c>
      <c r="N703" s="104" t="s">
        <v>377</v>
      </c>
    </row>
    <row r="704" spans="1:14" ht="25.5">
      <c r="A704" s="149">
        <v>698</v>
      </c>
      <c r="B704" s="106" t="str">
        <f t="shared" si="10"/>
        <v>160113031761150</v>
      </c>
      <c r="C704" s="106" t="str">
        <f>VLOOKUP(D704,'[1]QuyetdinhPCGD'!$B$6:$C$1358,2,0)</f>
        <v>1303176</v>
      </c>
      <c r="D704" s="129" t="s">
        <v>331</v>
      </c>
      <c r="E704" s="152" t="s">
        <v>87</v>
      </c>
      <c r="F704" s="151" t="s">
        <v>10</v>
      </c>
      <c r="G704" s="107" t="s">
        <v>544</v>
      </c>
      <c r="H704" s="151"/>
      <c r="I704" s="159" t="s">
        <v>75</v>
      </c>
      <c r="J704" s="151"/>
      <c r="K704" s="161" t="s">
        <v>653</v>
      </c>
      <c r="L704" s="151"/>
      <c r="M704" s="103" t="s">
        <v>369</v>
      </c>
      <c r="N704" s="104" t="s">
        <v>377</v>
      </c>
    </row>
    <row r="705" spans="1:14" ht="25.5">
      <c r="A705" s="149">
        <v>699</v>
      </c>
      <c r="B705" s="106" t="str">
        <f t="shared" si="10"/>
        <v>160113031761151</v>
      </c>
      <c r="C705" s="106" t="str">
        <f>VLOOKUP(D705,'[1]QuyetdinhPCGD'!$B$6:$C$1358,2,0)</f>
        <v>1303176</v>
      </c>
      <c r="D705" s="129" t="s">
        <v>331</v>
      </c>
      <c r="E705" s="152" t="s">
        <v>87</v>
      </c>
      <c r="F705" s="151" t="s">
        <v>9</v>
      </c>
      <c r="G705" s="107" t="s">
        <v>488</v>
      </c>
      <c r="H705" s="151"/>
      <c r="I705" s="159" t="s">
        <v>75</v>
      </c>
      <c r="J705" s="151"/>
      <c r="K705" s="161" t="s">
        <v>654</v>
      </c>
      <c r="L705" s="151"/>
      <c r="M705" s="103" t="s">
        <v>350</v>
      </c>
      <c r="N705" s="104" t="s">
        <v>378</v>
      </c>
    </row>
    <row r="706" spans="1:14" ht="25.5">
      <c r="A706" s="149">
        <v>700</v>
      </c>
      <c r="B706" s="106" t="str">
        <f t="shared" si="10"/>
        <v>160113031761151</v>
      </c>
      <c r="C706" s="106" t="str">
        <f>VLOOKUP(D706,'[1]QuyetdinhPCGD'!$B$6:$C$1358,2,0)</f>
        <v>1303176</v>
      </c>
      <c r="D706" s="129" t="s">
        <v>331</v>
      </c>
      <c r="E706" s="152" t="s">
        <v>87</v>
      </c>
      <c r="F706" s="151" t="s">
        <v>10</v>
      </c>
      <c r="G706" s="107" t="s">
        <v>488</v>
      </c>
      <c r="H706" s="151"/>
      <c r="I706" s="159" t="s">
        <v>75</v>
      </c>
      <c r="J706" s="151"/>
      <c r="K706" s="161" t="s">
        <v>654</v>
      </c>
      <c r="L706" s="151"/>
      <c r="M706" s="103" t="s">
        <v>350</v>
      </c>
      <c r="N706" s="104" t="s">
        <v>378</v>
      </c>
    </row>
    <row r="707" spans="1:14" ht="25.5">
      <c r="A707" s="149">
        <v>701</v>
      </c>
      <c r="B707" s="106" t="str">
        <f t="shared" si="10"/>
        <v>160105031541119</v>
      </c>
      <c r="C707" s="106" t="str">
        <f>VLOOKUP(D707,'[1]QuyetdinhPCGD'!$B$6:$C$1358,2,0)</f>
        <v>0503154</v>
      </c>
      <c r="D707" s="129" t="s">
        <v>82</v>
      </c>
      <c r="E707" s="152" t="s">
        <v>268</v>
      </c>
      <c r="F707" s="152" t="s">
        <v>5</v>
      </c>
      <c r="G707" s="107" t="s">
        <v>166</v>
      </c>
      <c r="H707" s="152"/>
      <c r="I707" s="159" t="s">
        <v>75</v>
      </c>
      <c r="J707" s="152"/>
      <c r="K707" s="161" t="s">
        <v>622</v>
      </c>
      <c r="L707" s="152"/>
      <c r="M707" s="103" t="s">
        <v>402</v>
      </c>
      <c r="N707" s="104">
        <v>0</v>
      </c>
    </row>
    <row r="708" spans="1:14" ht="25.5">
      <c r="A708" s="149">
        <v>702</v>
      </c>
      <c r="B708" s="106" t="str">
        <f t="shared" si="10"/>
        <v>160110031071176</v>
      </c>
      <c r="C708" s="106" t="str">
        <f>VLOOKUP(D708,'[1]QuyetdinhPCGD'!$B$6:$C$1358,2,0)</f>
        <v>1003107</v>
      </c>
      <c r="D708" s="129" t="s">
        <v>17</v>
      </c>
      <c r="E708" s="152" t="s">
        <v>268</v>
      </c>
      <c r="F708" s="151" t="s">
        <v>7</v>
      </c>
      <c r="G708" s="106" t="str">
        <f>VLOOKUP(I708,'Phan ca&amp; Ngay BDhoc'!$B$4:$I$101,8,0)</f>
        <v>C2-203</v>
      </c>
      <c r="H708" s="151"/>
      <c r="I708" s="159" t="s">
        <v>75</v>
      </c>
      <c r="J708" s="151"/>
      <c r="K708" s="161" t="s">
        <v>679</v>
      </c>
      <c r="L708" s="151"/>
      <c r="M708" s="104" t="s">
        <v>279</v>
      </c>
      <c r="N708" s="104">
        <v>0</v>
      </c>
    </row>
    <row r="709" spans="1:14" ht="25.5">
      <c r="A709" s="149">
        <v>703</v>
      </c>
      <c r="B709" s="106" t="str">
        <f t="shared" si="10"/>
        <v>160109031111177</v>
      </c>
      <c r="C709" s="106" t="str">
        <f>VLOOKUP(D709,'[1]QuyetdinhPCGD'!$B$6:$C$1358,2,0)</f>
        <v>0903111</v>
      </c>
      <c r="D709" s="129" t="s">
        <v>603</v>
      </c>
      <c r="E709" s="157" t="s">
        <v>86</v>
      </c>
      <c r="F709" s="151" t="s">
        <v>7</v>
      </c>
      <c r="G709" s="106" t="s">
        <v>551</v>
      </c>
      <c r="H709" s="151"/>
      <c r="I709" s="159" t="s">
        <v>76</v>
      </c>
      <c r="J709" s="151"/>
      <c r="K709" s="161" t="s">
        <v>680</v>
      </c>
      <c r="L709" s="151"/>
      <c r="M709" s="104" t="s">
        <v>279</v>
      </c>
      <c r="N709" s="104">
        <v>0</v>
      </c>
    </row>
    <row r="710" spans="1:14" ht="25.5">
      <c r="A710" s="149">
        <v>704</v>
      </c>
      <c r="B710" s="106" t="str">
        <f t="shared" si="10"/>
        <v>160112031061135</v>
      </c>
      <c r="C710" s="106" t="str">
        <f>VLOOKUP(D710,'[1]QuyetdinhPCGD'!$B$6:$C$1358,2,0)</f>
        <v>1203106</v>
      </c>
      <c r="D710" s="129" t="s">
        <v>80</v>
      </c>
      <c r="E710" s="152" t="s">
        <v>274</v>
      </c>
      <c r="F710" s="151" t="s">
        <v>8</v>
      </c>
      <c r="G710" s="106" t="str">
        <f>VLOOKUP(I710,'Phan ca&amp; Ngay BDhoc'!$B$4:$I$101,8,0)</f>
        <v>C2-203</v>
      </c>
      <c r="H710" s="151"/>
      <c r="I710" s="159" t="s">
        <v>76</v>
      </c>
      <c r="J710" s="151"/>
      <c r="K710" s="162" t="s">
        <v>638</v>
      </c>
      <c r="L710" s="151"/>
      <c r="M710" s="104" t="s">
        <v>279</v>
      </c>
      <c r="N710" s="104">
        <v>0</v>
      </c>
    </row>
    <row r="711" spans="1:14" ht="25.5">
      <c r="A711" s="149">
        <v>705</v>
      </c>
      <c r="B711" s="106" t="str">
        <f aca="true" t="shared" si="11" ref="B711:B774">CONCATENATE("1601",C711,"11",K711)</f>
        <v>160113031761152</v>
      </c>
      <c r="C711" s="106" t="str">
        <f>VLOOKUP(D711,'[1]QuyetdinhPCGD'!$B$6:$C$1358,2,0)</f>
        <v>1303176</v>
      </c>
      <c r="D711" s="129" t="s">
        <v>331</v>
      </c>
      <c r="E711" s="152" t="s">
        <v>140</v>
      </c>
      <c r="F711" s="151" t="s">
        <v>9</v>
      </c>
      <c r="G711" s="107" t="s">
        <v>544</v>
      </c>
      <c r="H711" s="151"/>
      <c r="I711" s="159" t="s">
        <v>76</v>
      </c>
      <c r="J711" s="151"/>
      <c r="K711" s="161" t="s">
        <v>655</v>
      </c>
      <c r="L711" s="151"/>
      <c r="M711" s="103" t="s">
        <v>369</v>
      </c>
      <c r="N711" s="104" t="s">
        <v>379</v>
      </c>
    </row>
    <row r="712" spans="1:14" ht="25.5">
      <c r="A712" s="149">
        <v>706</v>
      </c>
      <c r="B712" s="106" t="str">
        <f t="shared" si="11"/>
        <v>160113031761152</v>
      </c>
      <c r="C712" s="106" t="str">
        <f>VLOOKUP(D712,'[1]QuyetdinhPCGD'!$B$6:$C$1358,2,0)</f>
        <v>1303176</v>
      </c>
      <c r="D712" s="129" t="s">
        <v>331</v>
      </c>
      <c r="E712" s="152" t="s">
        <v>140</v>
      </c>
      <c r="F712" s="151" t="s">
        <v>10</v>
      </c>
      <c r="G712" s="107" t="s">
        <v>544</v>
      </c>
      <c r="H712" s="151"/>
      <c r="I712" s="159" t="s">
        <v>76</v>
      </c>
      <c r="J712" s="151"/>
      <c r="K712" s="161" t="s">
        <v>655</v>
      </c>
      <c r="L712" s="151"/>
      <c r="M712" s="103" t="s">
        <v>369</v>
      </c>
      <c r="N712" s="104" t="s">
        <v>379</v>
      </c>
    </row>
    <row r="713" spans="1:14" ht="25.5">
      <c r="A713" s="149">
        <v>707</v>
      </c>
      <c r="B713" s="106" t="str">
        <f t="shared" si="11"/>
        <v>160113031761153</v>
      </c>
      <c r="C713" s="106" t="str">
        <f>VLOOKUP(D713,'[1]QuyetdinhPCGD'!$B$6:$C$1358,2,0)</f>
        <v>1303176</v>
      </c>
      <c r="D713" s="129" t="s">
        <v>331</v>
      </c>
      <c r="E713" s="152" t="s">
        <v>86</v>
      </c>
      <c r="F713" s="151" t="s">
        <v>9</v>
      </c>
      <c r="G713" s="107" t="s">
        <v>544</v>
      </c>
      <c r="H713" s="151"/>
      <c r="I713" s="159" t="s">
        <v>76</v>
      </c>
      <c r="J713" s="151"/>
      <c r="K713" s="161" t="s">
        <v>656</v>
      </c>
      <c r="L713" s="151"/>
      <c r="M713" s="103" t="s">
        <v>369</v>
      </c>
      <c r="N713" s="104" t="s">
        <v>380</v>
      </c>
    </row>
    <row r="714" spans="1:14" ht="25.5">
      <c r="A714" s="149">
        <v>708</v>
      </c>
      <c r="B714" s="106" t="str">
        <f t="shared" si="11"/>
        <v>160113031761153</v>
      </c>
      <c r="C714" s="106" t="str">
        <f>VLOOKUP(D714,'[1]QuyetdinhPCGD'!$B$6:$C$1358,2,0)</f>
        <v>1303176</v>
      </c>
      <c r="D714" s="129" t="s">
        <v>331</v>
      </c>
      <c r="E714" s="152" t="s">
        <v>86</v>
      </c>
      <c r="F714" s="151" t="s">
        <v>10</v>
      </c>
      <c r="G714" s="107" t="s">
        <v>544</v>
      </c>
      <c r="H714" s="151"/>
      <c r="I714" s="159" t="s">
        <v>76</v>
      </c>
      <c r="J714" s="151"/>
      <c r="K714" s="161" t="s">
        <v>656</v>
      </c>
      <c r="L714" s="151"/>
      <c r="M714" s="103" t="s">
        <v>369</v>
      </c>
      <c r="N714" s="104" t="s">
        <v>380</v>
      </c>
    </row>
    <row r="715" spans="1:14" ht="25.5">
      <c r="A715" s="149">
        <v>709</v>
      </c>
      <c r="B715" s="106" t="str">
        <f t="shared" si="11"/>
        <v>160113031761154</v>
      </c>
      <c r="C715" s="106" t="str">
        <f>VLOOKUP(D715,'[1]QuyetdinhPCGD'!$B$6:$C$1358,2,0)</f>
        <v>1303176</v>
      </c>
      <c r="D715" s="129" t="s">
        <v>331</v>
      </c>
      <c r="E715" s="152" t="s">
        <v>86</v>
      </c>
      <c r="F715" s="151" t="s">
        <v>9</v>
      </c>
      <c r="G715" s="107" t="s">
        <v>488</v>
      </c>
      <c r="H715" s="151"/>
      <c r="I715" s="159" t="s">
        <v>76</v>
      </c>
      <c r="J715" s="151"/>
      <c r="K715" s="161" t="s">
        <v>657</v>
      </c>
      <c r="L715" s="151"/>
      <c r="M715" s="103" t="s">
        <v>350</v>
      </c>
      <c r="N715" s="104" t="s">
        <v>535</v>
      </c>
    </row>
    <row r="716" spans="1:14" ht="25.5">
      <c r="A716" s="149">
        <v>710</v>
      </c>
      <c r="B716" s="106" t="str">
        <f t="shared" si="11"/>
        <v>160113031761154</v>
      </c>
      <c r="C716" s="106" t="str">
        <f>VLOOKUP(D716,'[1]QuyetdinhPCGD'!$B$6:$C$1358,2,0)</f>
        <v>1303176</v>
      </c>
      <c r="D716" s="129" t="s">
        <v>331</v>
      </c>
      <c r="E716" s="152" t="s">
        <v>86</v>
      </c>
      <c r="F716" s="151" t="s">
        <v>10</v>
      </c>
      <c r="G716" s="107" t="s">
        <v>488</v>
      </c>
      <c r="H716" s="151"/>
      <c r="I716" s="159" t="s">
        <v>76</v>
      </c>
      <c r="J716" s="151"/>
      <c r="K716" s="161" t="s">
        <v>657</v>
      </c>
      <c r="L716" s="151"/>
      <c r="M716" s="103" t="s">
        <v>350</v>
      </c>
      <c r="N716" s="104" t="s">
        <v>535</v>
      </c>
    </row>
    <row r="717" spans="1:14" ht="25.5">
      <c r="A717" s="149">
        <v>711</v>
      </c>
      <c r="B717" s="106" t="str">
        <f t="shared" si="11"/>
        <v>160105031541120</v>
      </c>
      <c r="C717" s="106" t="str">
        <f>VLOOKUP(D717,'[1]QuyetdinhPCGD'!$B$6:$C$1358,2,0)</f>
        <v>0503154</v>
      </c>
      <c r="D717" s="129" t="s">
        <v>82</v>
      </c>
      <c r="E717" s="152" t="s">
        <v>271</v>
      </c>
      <c r="F717" s="152" t="s">
        <v>5</v>
      </c>
      <c r="G717" s="107" t="s">
        <v>166</v>
      </c>
      <c r="H717" s="152"/>
      <c r="I717" s="159" t="s">
        <v>76</v>
      </c>
      <c r="J717" s="152"/>
      <c r="K717" s="161" t="s">
        <v>623</v>
      </c>
      <c r="L717" s="152"/>
      <c r="M717" s="103" t="s">
        <v>402</v>
      </c>
      <c r="N717" s="104">
        <v>0</v>
      </c>
    </row>
    <row r="718" spans="1:14" ht="25.5">
      <c r="A718" s="149">
        <v>712</v>
      </c>
      <c r="B718" s="106" t="str">
        <f t="shared" si="11"/>
        <v>160110031071177</v>
      </c>
      <c r="C718" s="106" t="str">
        <f>VLOOKUP(D718,'[1]QuyetdinhPCGD'!$B$6:$C$1358,2,0)</f>
        <v>1003107</v>
      </c>
      <c r="D718" s="129" t="s">
        <v>17</v>
      </c>
      <c r="E718" s="152" t="s">
        <v>268</v>
      </c>
      <c r="F718" s="151" t="s">
        <v>7</v>
      </c>
      <c r="G718" s="106" t="str">
        <f>VLOOKUP(I718,'Phan ca&amp; Ngay BDhoc'!$B$4:$I$101,8,0)</f>
        <v>C2-203</v>
      </c>
      <c r="H718" s="151"/>
      <c r="I718" s="159" t="s">
        <v>76</v>
      </c>
      <c r="J718" s="151"/>
      <c r="K718" s="161" t="s">
        <v>680</v>
      </c>
      <c r="L718" s="151"/>
      <c r="M718" s="104" t="s">
        <v>279</v>
      </c>
      <c r="N718" s="104">
        <v>0</v>
      </c>
    </row>
    <row r="719" spans="1:14" ht="25.5">
      <c r="A719" s="149">
        <v>713</v>
      </c>
      <c r="B719" s="106" t="str">
        <f t="shared" si="11"/>
        <v>160109031111178</v>
      </c>
      <c r="C719" s="106" t="str">
        <f>VLOOKUP(D719,'[1]QuyetdinhPCGD'!$B$6:$C$1358,2,0)</f>
        <v>0903111</v>
      </c>
      <c r="D719" s="129" t="s">
        <v>603</v>
      </c>
      <c r="E719" s="150" t="s">
        <v>140</v>
      </c>
      <c r="F719" s="158" t="s">
        <v>10</v>
      </c>
      <c r="G719" s="106" t="s">
        <v>551</v>
      </c>
      <c r="H719" s="151"/>
      <c r="I719" s="153" t="s">
        <v>583</v>
      </c>
      <c r="J719" s="156" t="s">
        <v>598</v>
      </c>
      <c r="K719" s="161" t="s">
        <v>681</v>
      </c>
      <c r="L719" s="151"/>
      <c r="M719" s="104" t="s">
        <v>279</v>
      </c>
      <c r="N719" s="104">
        <v>0</v>
      </c>
    </row>
    <row r="720" spans="1:14" ht="25.5">
      <c r="A720" s="149">
        <v>714</v>
      </c>
      <c r="B720" s="106" t="str">
        <f t="shared" si="11"/>
        <v>160112031061136</v>
      </c>
      <c r="C720" s="106" t="str">
        <f>VLOOKUP(D720,'[1]QuyetdinhPCGD'!$B$6:$C$1358,2,0)</f>
        <v>1203106</v>
      </c>
      <c r="D720" s="129" t="s">
        <v>80</v>
      </c>
      <c r="E720" s="156" t="s">
        <v>270</v>
      </c>
      <c r="F720" s="158" t="s">
        <v>10</v>
      </c>
      <c r="G720" s="136" t="str">
        <f>VLOOKUP(I720,'Phan ca&amp; Ngay BDhoc'!$B$4:$I$101,8,0)</f>
        <v>C2-403</v>
      </c>
      <c r="H720" s="151"/>
      <c r="I720" s="153" t="s">
        <v>583</v>
      </c>
      <c r="J720" s="156" t="s">
        <v>598</v>
      </c>
      <c r="K720" s="162" t="s">
        <v>639</v>
      </c>
      <c r="L720" s="151"/>
      <c r="M720" s="104" t="s">
        <v>279</v>
      </c>
      <c r="N720" s="104">
        <v>0</v>
      </c>
    </row>
    <row r="721" spans="1:14" ht="25.5">
      <c r="A721" s="149">
        <v>715</v>
      </c>
      <c r="B721" s="106" t="str">
        <f t="shared" si="11"/>
        <v>160113031761155</v>
      </c>
      <c r="C721" s="106" t="str">
        <f>VLOOKUP(D721,'[1]QuyetdinhPCGD'!$B$6:$C$1358,2,0)</f>
        <v>1303176</v>
      </c>
      <c r="D721" s="129" t="s">
        <v>331</v>
      </c>
      <c r="E721" s="152" t="s">
        <v>139</v>
      </c>
      <c r="F721" s="151" t="s">
        <v>9</v>
      </c>
      <c r="G721" s="136" t="s">
        <v>474</v>
      </c>
      <c r="H721" s="151"/>
      <c r="I721" s="153" t="s">
        <v>583</v>
      </c>
      <c r="J721" s="156" t="s">
        <v>598</v>
      </c>
      <c r="K721" s="161" t="s">
        <v>658</v>
      </c>
      <c r="L721" s="151"/>
      <c r="M721" s="135" t="s">
        <v>411</v>
      </c>
      <c r="N721" s="135" t="s">
        <v>584</v>
      </c>
    </row>
    <row r="722" spans="1:14" ht="25.5">
      <c r="A722" s="149">
        <v>716</v>
      </c>
      <c r="B722" s="106" t="str">
        <f t="shared" si="11"/>
        <v>160113031761155</v>
      </c>
      <c r="C722" s="106" t="str">
        <f>VLOOKUP(D722,'[1]QuyetdinhPCGD'!$B$6:$C$1358,2,0)</f>
        <v>1303176</v>
      </c>
      <c r="D722" s="129" t="s">
        <v>331</v>
      </c>
      <c r="E722" s="152" t="s">
        <v>139</v>
      </c>
      <c r="F722" s="151" t="s">
        <v>10</v>
      </c>
      <c r="G722" s="136" t="s">
        <v>474</v>
      </c>
      <c r="H722" s="151"/>
      <c r="I722" s="153" t="s">
        <v>583</v>
      </c>
      <c r="J722" s="156" t="s">
        <v>598</v>
      </c>
      <c r="K722" s="161" t="s">
        <v>658</v>
      </c>
      <c r="L722" s="151"/>
      <c r="M722" s="135" t="s">
        <v>411</v>
      </c>
      <c r="N722" s="135" t="s">
        <v>584</v>
      </c>
    </row>
    <row r="723" spans="1:14" ht="25.5">
      <c r="A723" s="149">
        <v>717</v>
      </c>
      <c r="B723" s="106" t="str">
        <f t="shared" si="11"/>
        <v>160113031761156</v>
      </c>
      <c r="C723" s="106" t="str">
        <f>VLOOKUP(D723,'[1]QuyetdinhPCGD'!$B$6:$C$1358,2,0)</f>
        <v>1303176</v>
      </c>
      <c r="D723" s="129" t="s">
        <v>331</v>
      </c>
      <c r="E723" s="152" t="s">
        <v>87</v>
      </c>
      <c r="F723" s="151" t="s">
        <v>9</v>
      </c>
      <c r="G723" s="136" t="s">
        <v>474</v>
      </c>
      <c r="H723" s="151"/>
      <c r="I723" s="153" t="s">
        <v>583</v>
      </c>
      <c r="J723" s="156" t="s">
        <v>598</v>
      </c>
      <c r="K723" s="161" t="s">
        <v>659</v>
      </c>
      <c r="L723" s="151"/>
      <c r="M723" s="135" t="s">
        <v>411</v>
      </c>
      <c r="N723" s="135" t="s">
        <v>585</v>
      </c>
    </row>
    <row r="724" spans="1:14" ht="25.5">
      <c r="A724" s="149">
        <v>718</v>
      </c>
      <c r="B724" s="106" t="str">
        <f t="shared" si="11"/>
        <v>160113031761156</v>
      </c>
      <c r="C724" s="106" t="str">
        <f>VLOOKUP(D724,'[1]QuyetdinhPCGD'!$B$6:$C$1358,2,0)</f>
        <v>1303176</v>
      </c>
      <c r="D724" s="129" t="s">
        <v>331</v>
      </c>
      <c r="E724" s="152" t="s">
        <v>87</v>
      </c>
      <c r="F724" s="151" t="s">
        <v>10</v>
      </c>
      <c r="G724" s="136" t="s">
        <v>474</v>
      </c>
      <c r="H724" s="151"/>
      <c r="I724" s="153" t="s">
        <v>583</v>
      </c>
      <c r="J724" s="156" t="s">
        <v>598</v>
      </c>
      <c r="K724" s="161" t="s">
        <v>659</v>
      </c>
      <c r="L724" s="151"/>
      <c r="M724" s="135" t="s">
        <v>411</v>
      </c>
      <c r="N724" s="135" t="s">
        <v>585</v>
      </c>
    </row>
    <row r="725" spans="1:14" ht="25.5">
      <c r="A725" s="149">
        <v>719</v>
      </c>
      <c r="B725" s="106" t="str">
        <f t="shared" si="11"/>
        <v>160113031761157</v>
      </c>
      <c r="C725" s="106" t="str">
        <f>VLOOKUP(D725,'[1]QuyetdinhPCGD'!$B$6:$C$1358,2,0)</f>
        <v>1303176</v>
      </c>
      <c r="D725" s="129" t="s">
        <v>331</v>
      </c>
      <c r="E725" s="152" t="s">
        <v>87</v>
      </c>
      <c r="F725" s="151" t="s">
        <v>9</v>
      </c>
      <c r="G725" s="136" t="s">
        <v>491</v>
      </c>
      <c r="H725" s="151"/>
      <c r="I725" s="153" t="s">
        <v>583</v>
      </c>
      <c r="J725" s="156" t="s">
        <v>598</v>
      </c>
      <c r="K725" s="161" t="s">
        <v>660</v>
      </c>
      <c r="L725" s="151"/>
      <c r="M725" s="135" t="s">
        <v>383</v>
      </c>
      <c r="N725" s="135" t="s">
        <v>586</v>
      </c>
    </row>
    <row r="726" spans="1:14" ht="25.5">
      <c r="A726" s="149">
        <v>720</v>
      </c>
      <c r="B726" s="106" t="str">
        <f t="shared" si="11"/>
        <v>160113031761157</v>
      </c>
      <c r="C726" s="106" t="str">
        <f>VLOOKUP(D726,'[1]QuyetdinhPCGD'!$B$6:$C$1358,2,0)</f>
        <v>1303176</v>
      </c>
      <c r="D726" s="129" t="s">
        <v>331</v>
      </c>
      <c r="E726" s="152" t="s">
        <v>87</v>
      </c>
      <c r="F726" s="151" t="s">
        <v>10</v>
      </c>
      <c r="G726" s="136" t="s">
        <v>491</v>
      </c>
      <c r="H726" s="151"/>
      <c r="I726" s="153" t="s">
        <v>583</v>
      </c>
      <c r="J726" s="156" t="s">
        <v>598</v>
      </c>
      <c r="K726" s="161" t="s">
        <v>660</v>
      </c>
      <c r="L726" s="151"/>
      <c r="M726" s="135" t="s">
        <v>383</v>
      </c>
      <c r="N726" s="135" t="s">
        <v>586</v>
      </c>
    </row>
    <row r="727" spans="1:14" ht="25.5">
      <c r="A727" s="149">
        <v>721</v>
      </c>
      <c r="B727" s="106" t="str">
        <f t="shared" si="11"/>
        <v>160105031541121</v>
      </c>
      <c r="C727" s="106" t="str">
        <f>VLOOKUP(D727,'[1]QuyetdinhPCGD'!$B$6:$C$1358,2,0)</f>
        <v>0503154</v>
      </c>
      <c r="D727" s="129" t="s">
        <v>82</v>
      </c>
      <c r="E727" s="156" t="s">
        <v>270</v>
      </c>
      <c r="F727" s="152" t="s">
        <v>9</v>
      </c>
      <c r="G727" s="136" t="str">
        <f>VLOOKUP(I727,'Phan ca&amp; Ngay BDhoc'!$B$4:$I$101,8,0)</f>
        <v>C2-403</v>
      </c>
      <c r="H727" s="152"/>
      <c r="I727" s="153" t="s">
        <v>583</v>
      </c>
      <c r="J727" s="156" t="s">
        <v>598</v>
      </c>
      <c r="K727" s="161" t="s">
        <v>624</v>
      </c>
      <c r="L727" s="152"/>
      <c r="M727" s="104" t="s">
        <v>279</v>
      </c>
      <c r="N727" s="104">
        <v>0</v>
      </c>
    </row>
    <row r="728" spans="1:14" ht="25.5">
      <c r="A728" s="149">
        <v>722</v>
      </c>
      <c r="B728" s="106" t="str">
        <f t="shared" si="11"/>
        <v>160110031071178</v>
      </c>
      <c r="C728" s="106" t="str">
        <f>VLOOKUP(D728,'[1]QuyetdinhPCGD'!$B$6:$C$1358,2,0)</f>
        <v>1003107</v>
      </c>
      <c r="D728" s="129" t="s">
        <v>17</v>
      </c>
      <c r="E728" s="156" t="s">
        <v>268</v>
      </c>
      <c r="F728" s="158" t="s">
        <v>5</v>
      </c>
      <c r="G728" s="136" t="str">
        <f>VLOOKUP(I728,'Phan ca&amp; Ngay BDhoc'!$B$4:$I$101,8,0)</f>
        <v>C2-403</v>
      </c>
      <c r="H728" s="151"/>
      <c r="I728" s="153" t="s">
        <v>583</v>
      </c>
      <c r="J728" s="156" t="s">
        <v>598</v>
      </c>
      <c r="K728" s="161" t="s">
        <v>681</v>
      </c>
      <c r="L728" s="151"/>
      <c r="M728" s="104" t="s">
        <v>279</v>
      </c>
      <c r="N728" s="104">
        <v>0</v>
      </c>
    </row>
    <row r="729" spans="1:14" ht="25.5">
      <c r="A729" s="149">
        <v>723</v>
      </c>
      <c r="B729" s="106" t="str">
        <f t="shared" si="11"/>
        <v>160109031111179</v>
      </c>
      <c r="C729" s="106" t="str">
        <f>VLOOKUP(D729,'[1]QuyetdinhPCGD'!$B$6:$C$1358,2,0)</f>
        <v>0903111</v>
      </c>
      <c r="D729" s="129" t="s">
        <v>603</v>
      </c>
      <c r="E729" s="150" t="s">
        <v>139</v>
      </c>
      <c r="F729" s="151" t="s">
        <v>9</v>
      </c>
      <c r="G729" s="106" t="s">
        <v>551</v>
      </c>
      <c r="H729" s="151"/>
      <c r="I729" s="159" t="s">
        <v>26</v>
      </c>
      <c r="J729" s="151"/>
      <c r="K729" s="161" t="s">
        <v>682</v>
      </c>
      <c r="L729" s="151"/>
      <c r="M729" s="104">
        <v>0</v>
      </c>
      <c r="N729" s="104">
        <v>0</v>
      </c>
    </row>
    <row r="730" spans="1:14" ht="25.5">
      <c r="A730" s="149">
        <v>724</v>
      </c>
      <c r="B730" s="106" t="str">
        <f t="shared" si="11"/>
        <v>160112031061137</v>
      </c>
      <c r="C730" s="106" t="str">
        <f>VLOOKUP(D730,'[1]QuyetdinhPCGD'!$B$6:$C$1358,2,0)</f>
        <v>1203106</v>
      </c>
      <c r="D730" s="129" t="s">
        <v>80</v>
      </c>
      <c r="E730" s="152" t="s">
        <v>274</v>
      </c>
      <c r="F730" s="151" t="s">
        <v>7</v>
      </c>
      <c r="G730" s="106" t="str">
        <f>VLOOKUP(I730,'Phan ca&amp; Ngay BDhoc'!$B$4:$I$101,8,0)</f>
        <v>C1-101</v>
      </c>
      <c r="H730" s="151"/>
      <c r="I730" s="159" t="s">
        <v>26</v>
      </c>
      <c r="J730" s="151"/>
      <c r="K730" s="162" t="s">
        <v>640</v>
      </c>
      <c r="L730" s="151"/>
      <c r="M730" s="104" t="s">
        <v>279</v>
      </c>
      <c r="N730" s="104">
        <v>0</v>
      </c>
    </row>
    <row r="731" spans="1:14" ht="25.5">
      <c r="A731" s="149">
        <v>725</v>
      </c>
      <c r="B731" s="106" t="str">
        <f t="shared" si="11"/>
        <v>160114031321103</v>
      </c>
      <c r="C731" s="106" t="str">
        <f>VLOOKUP(D731,'[1]QuyetdinhPCGD'!$B$6:$C$1358,2,0)</f>
        <v>1403132</v>
      </c>
      <c r="D731" s="129" t="s">
        <v>16</v>
      </c>
      <c r="E731" s="150" t="s">
        <v>140</v>
      </c>
      <c r="F731" s="151" t="s">
        <v>9</v>
      </c>
      <c r="G731" s="106" t="str">
        <f>VLOOKUP(I731,'Phan ca&amp; Ngay BDhoc'!$B$4:$I$101,8,0)</f>
        <v>C1-101</v>
      </c>
      <c r="H731" s="151"/>
      <c r="I731" s="159" t="s">
        <v>26</v>
      </c>
      <c r="J731" s="151"/>
      <c r="K731" s="161" t="s">
        <v>606</v>
      </c>
      <c r="L731" s="151"/>
      <c r="M731" s="104">
        <v>0</v>
      </c>
      <c r="N731" s="104">
        <v>0</v>
      </c>
    </row>
    <row r="732" spans="1:14" ht="25.5">
      <c r="A732" s="149">
        <v>726</v>
      </c>
      <c r="B732" s="106" t="str">
        <f t="shared" si="11"/>
        <v>160113031701101</v>
      </c>
      <c r="C732" s="106" t="str">
        <f>VLOOKUP(D732,'[1]QuyetdinhPCGD'!$B$6:$C$1358,2,0)</f>
        <v>1303170</v>
      </c>
      <c r="D732" s="129" t="s">
        <v>395</v>
      </c>
      <c r="E732" s="152" t="s">
        <v>140</v>
      </c>
      <c r="F732" s="152" t="s">
        <v>5</v>
      </c>
      <c r="G732" s="107" t="s">
        <v>492</v>
      </c>
      <c r="H732" s="152"/>
      <c r="I732" s="159" t="s">
        <v>26</v>
      </c>
      <c r="J732" s="152"/>
      <c r="K732" s="162" t="s">
        <v>604</v>
      </c>
      <c r="L732" s="152"/>
      <c r="M732" s="103" t="s">
        <v>382</v>
      </c>
      <c r="N732" s="104" t="s">
        <v>384</v>
      </c>
    </row>
    <row r="733" spans="1:14" ht="25.5">
      <c r="A733" s="149">
        <v>727</v>
      </c>
      <c r="B733" s="106" t="str">
        <f t="shared" si="11"/>
        <v>160113031701101</v>
      </c>
      <c r="C733" s="106" t="str">
        <f>VLOOKUP(D733,'[1]QuyetdinhPCGD'!$B$6:$C$1358,2,0)</f>
        <v>1303170</v>
      </c>
      <c r="D733" s="129" t="s">
        <v>395</v>
      </c>
      <c r="E733" s="152" t="s">
        <v>140</v>
      </c>
      <c r="F733" s="151" t="s">
        <v>6</v>
      </c>
      <c r="G733" s="107" t="s">
        <v>492</v>
      </c>
      <c r="H733" s="151"/>
      <c r="I733" s="159" t="s">
        <v>26</v>
      </c>
      <c r="J733" s="151"/>
      <c r="K733" s="162" t="s">
        <v>604</v>
      </c>
      <c r="L733" s="151"/>
      <c r="M733" s="103" t="s">
        <v>382</v>
      </c>
      <c r="N733" s="104" t="s">
        <v>384</v>
      </c>
    </row>
    <row r="734" spans="1:14" ht="25.5">
      <c r="A734" s="149">
        <v>728</v>
      </c>
      <c r="B734" s="106" t="str">
        <f t="shared" si="11"/>
        <v>160113031701102</v>
      </c>
      <c r="C734" s="106" t="str">
        <f>VLOOKUP(D734,'[1]QuyetdinhPCGD'!$B$6:$C$1358,2,0)</f>
        <v>1303170</v>
      </c>
      <c r="D734" s="129" t="s">
        <v>395</v>
      </c>
      <c r="E734" s="152" t="s">
        <v>86</v>
      </c>
      <c r="F734" s="152" t="s">
        <v>5</v>
      </c>
      <c r="G734" s="107" t="s">
        <v>492</v>
      </c>
      <c r="H734" s="152"/>
      <c r="I734" s="159" t="s">
        <v>26</v>
      </c>
      <c r="J734" s="152"/>
      <c r="K734" s="162" t="s">
        <v>605</v>
      </c>
      <c r="L734" s="152"/>
      <c r="M734" s="103" t="s">
        <v>382</v>
      </c>
      <c r="N734" s="104" t="s">
        <v>385</v>
      </c>
    </row>
    <row r="735" spans="1:14" ht="25.5">
      <c r="A735" s="149">
        <v>729</v>
      </c>
      <c r="B735" s="106" t="str">
        <f t="shared" si="11"/>
        <v>160113031701102</v>
      </c>
      <c r="C735" s="106" t="str">
        <f>VLOOKUP(D735,'[1]QuyetdinhPCGD'!$B$6:$C$1358,2,0)</f>
        <v>1303170</v>
      </c>
      <c r="D735" s="129" t="s">
        <v>395</v>
      </c>
      <c r="E735" s="152" t="s">
        <v>86</v>
      </c>
      <c r="F735" s="151" t="s">
        <v>6</v>
      </c>
      <c r="G735" s="107" t="s">
        <v>492</v>
      </c>
      <c r="H735" s="151"/>
      <c r="I735" s="159" t="s">
        <v>26</v>
      </c>
      <c r="J735" s="151"/>
      <c r="K735" s="161" t="s">
        <v>605</v>
      </c>
      <c r="L735" s="151"/>
      <c r="M735" s="103" t="s">
        <v>382</v>
      </c>
      <c r="N735" s="104" t="s">
        <v>385</v>
      </c>
    </row>
    <row r="736" spans="1:14" ht="25.5">
      <c r="A736" s="149">
        <v>730</v>
      </c>
      <c r="B736" s="106" t="str">
        <f t="shared" si="11"/>
        <v>160113031701103</v>
      </c>
      <c r="C736" s="106" t="str">
        <f>VLOOKUP(D736,'[1]QuyetdinhPCGD'!$B$6:$C$1358,2,0)</f>
        <v>1303170</v>
      </c>
      <c r="D736" s="129" t="s">
        <v>395</v>
      </c>
      <c r="E736" s="152" t="s">
        <v>140</v>
      </c>
      <c r="F736" s="152" t="s">
        <v>5</v>
      </c>
      <c r="G736" s="107" t="s">
        <v>491</v>
      </c>
      <c r="H736" s="152"/>
      <c r="I736" s="159" t="s">
        <v>26</v>
      </c>
      <c r="J736" s="152"/>
      <c r="K736" s="162" t="s">
        <v>606</v>
      </c>
      <c r="L736" s="152"/>
      <c r="M736" s="103" t="s">
        <v>383</v>
      </c>
      <c r="N736" s="104" t="s">
        <v>386</v>
      </c>
    </row>
    <row r="737" spans="1:14" ht="25.5">
      <c r="A737" s="149">
        <v>731</v>
      </c>
      <c r="B737" s="106" t="str">
        <f t="shared" si="11"/>
        <v>160113031701103</v>
      </c>
      <c r="C737" s="106" t="str">
        <f>VLOOKUP(D737,'[1]QuyetdinhPCGD'!$B$6:$C$1358,2,0)</f>
        <v>1303170</v>
      </c>
      <c r="D737" s="129" t="s">
        <v>395</v>
      </c>
      <c r="E737" s="152" t="s">
        <v>140</v>
      </c>
      <c r="F737" s="151" t="s">
        <v>6</v>
      </c>
      <c r="G737" s="107" t="s">
        <v>491</v>
      </c>
      <c r="H737" s="151"/>
      <c r="I737" s="159" t="s">
        <v>26</v>
      </c>
      <c r="J737" s="151"/>
      <c r="K737" s="162" t="s">
        <v>606</v>
      </c>
      <c r="L737" s="151"/>
      <c r="M737" s="103" t="s">
        <v>383</v>
      </c>
      <c r="N737" s="104" t="s">
        <v>386</v>
      </c>
    </row>
    <row r="738" spans="1:14" ht="25.5">
      <c r="A738" s="149">
        <v>732</v>
      </c>
      <c r="B738" s="106" t="str">
        <f t="shared" si="11"/>
        <v>160110031071179</v>
      </c>
      <c r="C738" s="106" t="str">
        <f>VLOOKUP(D738,'[1]QuyetdinhPCGD'!$B$6:$C$1358,2,0)</f>
        <v>1003107</v>
      </c>
      <c r="D738" s="129" t="s">
        <v>17</v>
      </c>
      <c r="E738" s="152" t="s">
        <v>271</v>
      </c>
      <c r="F738" s="151" t="s">
        <v>10</v>
      </c>
      <c r="G738" s="106" t="str">
        <f>VLOOKUP(I738,'Phan ca&amp; Ngay BDhoc'!$B$4:$I$101,8,0)</f>
        <v>C1-101</v>
      </c>
      <c r="H738" s="151"/>
      <c r="I738" s="159" t="s">
        <v>26</v>
      </c>
      <c r="J738" s="151"/>
      <c r="K738" s="161" t="s">
        <v>682</v>
      </c>
      <c r="L738" s="151"/>
      <c r="M738" s="104" t="s">
        <v>279</v>
      </c>
      <c r="N738" s="104">
        <v>0</v>
      </c>
    </row>
    <row r="739" spans="1:14" ht="25.5">
      <c r="A739" s="149">
        <v>733</v>
      </c>
      <c r="B739" s="106" t="str">
        <f t="shared" si="11"/>
        <v>160109031111180</v>
      </c>
      <c r="C739" s="106" t="str">
        <f>VLOOKUP(D739,'[1]QuyetdinhPCGD'!$B$6:$C$1358,2,0)</f>
        <v>0903111</v>
      </c>
      <c r="D739" s="129" t="s">
        <v>603</v>
      </c>
      <c r="E739" s="150" t="s">
        <v>140</v>
      </c>
      <c r="F739" s="151" t="s">
        <v>9</v>
      </c>
      <c r="G739" s="106" t="s">
        <v>551</v>
      </c>
      <c r="H739" s="151"/>
      <c r="I739" s="159" t="s">
        <v>27</v>
      </c>
      <c r="J739" s="151"/>
      <c r="K739" s="161" t="s">
        <v>683</v>
      </c>
      <c r="L739" s="151"/>
      <c r="M739" s="104" t="s">
        <v>279</v>
      </c>
      <c r="N739" s="104">
        <v>0</v>
      </c>
    </row>
    <row r="740" spans="1:14" ht="25.5">
      <c r="A740" s="149">
        <v>734</v>
      </c>
      <c r="B740" s="106" t="str">
        <f t="shared" si="11"/>
        <v>160112031061138</v>
      </c>
      <c r="C740" s="106" t="str">
        <f>VLOOKUP(D740,'[1]QuyetdinhPCGD'!$B$6:$C$1358,2,0)</f>
        <v>1203106</v>
      </c>
      <c r="D740" s="129" t="s">
        <v>80</v>
      </c>
      <c r="E740" s="152" t="s">
        <v>270</v>
      </c>
      <c r="F740" s="151" t="s">
        <v>7</v>
      </c>
      <c r="G740" s="106" t="str">
        <f>VLOOKUP(I740,'Phan ca&amp; Ngay BDhoc'!$B$4:$I$101,8,0)</f>
        <v>C1-101</v>
      </c>
      <c r="H740" s="151"/>
      <c r="I740" s="159" t="s">
        <v>27</v>
      </c>
      <c r="J740" s="151"/>
      <c r="K740" s="162" t="s">
        <v>641</v>
      </c>
      <c r="L740" s="151"/>
      <c r="M740" s="104" t="s">
        <v>279</v>
      </c>
      <c r="N740" s="104">
        <v>0</v>
      </c>
    </row>
    <row r="741" spans="1:14" ht="25.5">
      <c r="A741" s="149">
        <v>735</v>
      </c>
      <c r="B741" s="106" t="str">
        <f t="shared" si="11"/>
        <v>160114031321104</v>
      </c>
      <c r="C741" s="106" t="str">
        <f>VLOOKUP(D741,'[1]QuyetdinhPCGD'!$B$6:$C$1358,2,0)</f>
        <v>1403132</v>
      </c>
      <c r="D741" s="129" t="s">
        <v>16</v>
      </c>
      <c r="E741" s="152" t="s">
        <v>139</v>
      </c>
      <c r="F741" s="151" t="s">
        <v>9</v>
      </c>
      <c r="G741" s="106" t="str">
        <f>VLOOKUP(I741,'Phan ca&amp; Ngay BDhoc'!$B$4:$I$101,8,0)</f>
        <v>C1-101</v>
      </c>
      <c r="H741" s="151"/>
      <c r="I741" s="159" t="s">
        <v>27</v>
      </c>
      <c r="J741" s="151"/>
      <c r="K741" s="161" t="s">
        <v>607</v>
      </c>
      <c r="L741" s="151"/>
      <c r="M741" s="104" t="s">
        <v>279</v>
      </c>
      <c r="N741" s="104">
        <v>0</v>
      </c>
    </row>
    <row r="742" spans="1:14" ht="25.5">
      <c r="A742" s="149">
        <v>736</v>
      </c>
      <c r="B742" s="106" t="str">
        <f t="shared" si="11"/>
        <v>160113031701104</v>
      </c>
      <c r="C742" s="106" t="str">
        <f>VLOOKUP(D742,'[1]QuyetdinhPCGD'!$B$6:$C$1358,2,0)</f>
        <v>1303170</v>
      </c>
      <c r="D742" s="129" t="s">
        <v>395</v>
      </c>
      <c r="E742" s="152" t="s">
        <v>139</v>
      </c>
      <c r="F742" s="152" t="s">
        <v>5</v>
      </c>
      <c r="G742" s="107" t="s">
        <v>492</v>
      </c>
      <c r="H742" s="152"/>
      <c r="I742" s="159" t="s">
        <v>27</v>
      </c>
      <c r="J742" s="152"/>
      <c r="K742" s="162" t="s">
        <v>607</v>
      </c>
      <c r="L742" s="152"/>
      <c r="M742" s="103" t="s">
        <v>382</v>
      </c>
      <c r="N742" s="104" t="s">
        <v>387</v>
      </c>
    </row>
    <row r="743" spans="1:14" ht="25.5">
      <c r="A743" s="149">
        <v>737</v>
      </c>
      <c r="B743" s="106" t="str">
        <f t="shared" si="11"/>
        <v>160113031701104</v>
      </c>
      <c r="C743" s="106" t="str">
        <f>VLOOKUP(D743,'[1]QuyetdinhPCGD'!$B$6:$C$1358,2,0)</f>
        <v>1303170</v>
      </c>
      <c r="D743" s="129" t="s">
        <v>395</v>
      </c>
      <c r="E743" s="152" t="s">
        <v>139</v>
      </c>
      <c r="F743" s="151" t="s">
        <v>6</v>
      </c>
      <c r="G743" s="107" t="s">
        <v>492</v>
      </c>
      <c r="H743" s="151"/>
      <c r="I743" s="159" t="s">
        <v>27</v>
      </c>
      <c r="J743" s="151"/>
      <c r="K743" s="162" t="s">
        <v>607</v>
      </c>
      <c r="L743" s="151"/>
      <c r="M743" s="103" t="s">
        <v>382</v>
      </c>
      <c r="N743" s="104" t="s">
        <v>387</v>
      </c>
    </row>
    <row r="744" spans="1:14" ht="25.5">
      <c r="A744" s="149">
        <v>738</v>
      </c>
      <c r="B744" s="106" t="str">
        <f t="shared" si="11"/>
        <v>160113031701105</v>
      </c>
      <c r="C744" s="106" t="str">
        <f>VLOOKUP(D744,'[1]QuyetdinhPCGD'!$B$6:$C$1358,2,0)</f>
        <v>1303170</v>
      </c>
      <c r="D744" s="129" t="s">
        <v>395</v>
      </c>
      <c r="E744" s="152" t="s">
        <v>87</v>
      </c>
      <c r="F744" s="152" t="s">
        <v>5</v>
      </c>
      <c r="G744" s="107" t="s">
        <v>492</v>
      </c>
      <c r="H744" s="152"/>
      <c r="I744" s="159" t="s">
        <v>27</v>
      </c>
      <c r="J744" s="152"/>
      <c r="K744" s="162" t="s">
        <v>608</v>
      </c>
      <c r="L744" s="152"/>
      <c r="M744" s="103" t="s">
        <v>382</v>
      </c>
      <c r="N744" s="104" t="s">
        <v>388</v>
      </c>
    </row>
    <row r="745" spans="1:14" ht="25.5">
      <c r="A745" s="149">
        <v>739</v>
      </c>
      <c r="B745" s="106" t="str">
        <f t="shared" si="11"/>
        <v>160113031701105</v>
      </c>
      <c r="C745" s="106" t="str">
        <f>VLOOKUP(D745,'[1]QuyetdinhPCGD'!$B$6:$C$1358,2,0)</f>
        <v>1303170</v>
      </c>
      <c r="D745" s="129" t="s">
        <v>395</v>
      </c>
      <c r="E745" s="152" t="s">
        <v>87</v>
      </c>
      <c r="F745" s="151" t="s">
        <v>6</v>
      </c>
      <c r="G745" s="107" t="s">
        <v>492</v>
      </c>
      <c r="H745" s="151"/>
      <c r="I745" s="159" t="s">
        <v>27</v>
      </c>
      <c r="J745" s="151"/>
      <c r="K745" s="162" t="s">
        <v>608</v>
      </c>
      <c r="L745" s="151"/>
      <c r="M745" s="103" t="s">
        <v>382</v>
      </c>
      <c r="N745" s="104" t="s">
        <v>388</v>
      </c>
    </row>
    <row r="746" spans="1:14" ht="25.5">
      <c r="A746" s="149">
        <v>740</v>
      </c>
      <c r="B746" s="106" t="str">
        <f t="shared" si="11"/>
        <v>160113031701106</v>
      </c>
      <c r="C746" s="106" t="str">
        <f>VLOOKUP(D746,'[1]QuyetdinhPCGD'!$B$6:$C$1358,2,0)</f>
        <v>1303170</v>
      </c>
      <c r="D746" s="129" t="s">
        <v>395</v>
      </c>
      <c r="E746" s="152" t="s">
        <v>139</v>
      </c>
      <c r="F746" s="152" t="s">
        <v>5</v>
      </c>
      <c r="G746" s="107" t="s">
        <v>491</v>
      </c>
      <c r="H746" s="152"/>
      <c r="I746" s="159" t="s">
        <v>27</v>
      </c>
      <c r="J746" s="152"/>
      <c r="K746" s="162" t="s">
        <v>609</v>
      </c>
      <c r="L746" s="152"/>
      <c r="M746" s="103" t="s">
        <v>383</v>
      </c>
      <c r="N746" s="104" t="s">
        <v>389</v>
      </c>
    </row>
    <row r="747" spans="1:14" ht="25.5">
      <c r="A747" s="149">
        <v>741</v>
      </c>
      <c r="B747" s="106" t="str">
        <f t="shared" si="11"/>
        <v>160113031701106</v>
      </c>
      <c r="C747" s="106" t="str">
        <f>VLOOKUP(D747,'[1]QuyetdinhPCGD'!$B$6:$C$1358,2,0)</f>
        <v>1303170</v>
      </c>
      <c r="D747" s="129" t="s">
        <v>395</v>
      </c>
      <c r="E747" s="152" t="s">
        <v>139</v>
      </c>
      <c r="F747" s="151" t="s">
        <v>6</v>
      </c>
      <c r="G747" s="107" t="s">
        <v>491</v>
      </c>
      <c r="H747" s="151"/>
      <c r="I747" s="159" t="s">
        <v>27</v>
      </c>
      <c r="J747" s="151"/>
      <c r="K747" s="162" t="s">
        <v>609</v>
      </c>
      <c r="L747" s="151"/>
      <c r="M747" s="103" t="s">
        <v>383</v>
      </c>
      <c r="N747" s="104" t="s">
        <v>389</v>
      </c>
    </row>
    <row r="748" spans="1:14" ht="25.5">
      <c r="A748" s="149">
        <v>742</v>
      </c>
      <c r="B748" s="106" t="str">
        <f t="shared" si="11"/>
        <v>160110031071180</v>
      </c>
      <c r="C748" s="106" t="str">
        <f>VLOOKUP(D748,'[1]QuyetdinhPCGD'!$B$6:$C$1358,2,0)</f>
        <v>1003107</v>
      </c>
      <c r="D748" s="129" t="s">
        <v>17</v>
      </c>
      <c r="E748" s="152" t="s">
        <v>268</v>
      </c>
      <c r="F748" s="151" t="s">
        <v>10</v>
      </c>
      <c r="G748" s="106" t="str">
        <f>VLOOKUP(I748,'Phan ca&amp; Ngay BDhoc'!$B$4:$I$101,8,0)</f>
        <v>C1-101</v>
      </c>
      <c r="H748" s="151"/>
      <c r="I748" s="159" t="s">
        <v>27</v>
      </c>
      <c r="J748" s="151"/>
      <c r="K748" s="161" t="s">
        <v>683</v>
      </c>
      <c r="L748" s="151"/>
      <c r="M748" s="104" t="s">
        <v>279</v>
      </c>
      <c r="N748" s="104">
        <v>0</v>
      </c>
    </row>
    <row r="749" spans="1:14" ht="25.5">
      <c r="A749" s="149">
        <v>743</v>
      </c>
      <c r="B749" s="106" t="str">
        <f t="shared" si="11"/>
        <v>160109031111181</v>
      </c>
      <c r="C749" s="106" t="str">
        <f>VLOOKUP(D749,'[1]QuyetdinhPCGD'!$B$6:$C$1358,2,0)</f>
        <v>0903111</v>
      </c>
      <c r="D749" s="129" t="s">
        <v>603</v>
      </c>
      <c r="E749" s="150" t="s">
        <v>87</v>
      </c>
      <c r="F749" s="151" t="s">
        <v>9</v>
      </c>
      <c r="G749" s="106" t="s">
        <v>551</v>
      </c>
      <c r="H749" s="151"/>
      <c r="I749" s="159" t="s">
        <v>66</v>
      </c>
      <c r="J749" s="151"/>
      <c r="K749" s="161" t="s">
        <v>684</v>
      </c>
      <c r="L749" s="151"/>
      <c r="M749" s="104" t="s">
        <v>279</v>
      </c>
      <c r="N749" s="104">
        <v>0</v>
      </c>
    </row>
    <row r="750" spans="1:14" ht="25.5">
      <c r="A750" s="149">
        <v>744</v>
      </c>
      <c r="B750" s="106" t="str">
        <f t="shared" si="11"/>
        <v>160112031061139</v>
      </c>
      <c r="C750" s="106" t="str">
        <f>VLOOKUP(D750,'[1]QuyetdinhPCGD'!$B$6:$C$1358,2,0)</f>
        <v>1203106</v>
      </c>
      <c r="D750" s="129" t="s">
        <v>80</v>
      </c>
      <c r="E750" s="152" t="s">
        <v>274</v>
      </c>
      <c r="F750" s="151" t="s">
        <v>6</v>
      </c>
      <c r="G750" s="106" t="str">
        <f>VLOOKUP(I750,'Phan ca&amp; Ngay BDhoc'!$B$4:$I$101,8,0)</f>
        <v>C1-101</v>
      </c>
      <c r="H750" s="151"/>
      <c r="I750" s="159" t="s">
        <v>66</v>
      </c>
      <c r="J750" s="151"/>
      <c r="K750" s="162" t="s">
        <v>642</v>
      </c>
      <c r="L750" s="151"/>
      <c r="M750" s="104" t="s">
        <v>279</v>
      </c>
      <c r="N750" s="104">
        <v>0</v>
      </c>
    </row>
    <row r="751" spans="1:14" ht="25.5">
      <c r="A751" s="149">
        <v>745</v>
      </c>
      <c r="B751" s="106" t="str">
        <f t="shared" si="11"/>
        <v>160114031321105</v>
      </c>
      <c r="C751" s="106" t="str">
        <f>VLOOKUP(D751,'[1]QuyetdinhPCGD'!$B$6:$C$1358,2,0)</f>
        <v>1403132</v>
      </c>
      <c r="D751" s="129" t="s">
        <v>16</v>
      </c>
      <c r="E751" s="152" t="s">
        <v>86</v>
      </c>
      <c r="F751" s="151" t="s">
        <v>9</v>
      </c>
      <c r="G751" s="106" t="str">
        <f>VLOOKUP(I751,'Phan ca&amp; Ngay BDhoc'!$B$4:$I$101,8,0)</f>
        <v>C1-101</v>
      </c>
      <c r="H751" s="151"/>
      <c r="I751" s="159" t="s">
        <v>66</v>
      </c>
      <c r="J751" s="151"/>
      <c r="K751" s="161" t="s">
        <v>608</v>
      </c>
      <c r="L751" s="151"/>
      <c r="M751" s="104" t="s">
        <v>279</v>
      </c>
      <c r="N751" s="104">
        <v>0</v>
      </c>
    </row>
    <row r="752" spans="1:14" ht="25.5">
      <c r="A752" s="149">
        <v>746</v>
      </c>
      <c r="B752" s="106" t="str">
        <f t="shared" si="11"/>
        <v>160113031701107</v>
      </c>
      <c r="C752" s="106" t="str">
        <f>VLOOKUP(D752,'[1]QuyetdinhPCGD'!$B$6:$C$1358,2,0)</f>
        <v>1303170</v>
      </c>
      <c r="D752" s="129" t="s">
        <v>395</v>
      </c>
      <c r="E752" s="152" t="s">
        <v>140</v>
      </c>
      <c r="F752" s="151" t="s">
        <v>7</v>
      </c>
      <c r="G752" s="107" t="s">
        <v>492</v>
      </c>
      <c r="H752" s="151"/>
      <c r="I752" s="159" t="s">
        <v>66</v>
      </c>
      <c r="J752" s="151"/>
      <c r="K752" s="161" t="s">
        <v>610</v>
      </c>
      <c r="L752" s="151"/>
      <c r="M752" s="103" t="s">
        <v>382</v>
      </c>
      <c r="N752" s="104" t="s">
        <v>390</v>
      </c>
    </row>
    <row r="753" spans="1:14" ht="25.5">
      <c r="A753" s="149">
        <v>747</v>
      </c>
      <c r="B753" s="106" t="str">
        <f t="shared" si="11"/>
        <v>160113031701107</v>
      </c>
      <c r="C753" s="106" t="str">
        <f>VLOOKUP(D753,'[1]QuyetdinhPCGD'!$B$6:$C$1358,2,0)</f>
        <v>1303170</v>
      </c>
      <c r="D753" s="129" t="s">
        <v>395</v>
      </c>
      <c r="E753" s="152" t="s">
        <v>140</v>
      </c>
      <c r="F753" s="151" t="s">
        <v>8</v>
      </c>
      <c r="G753" s="107" t="s">
        <v>492</v>
      </c>
      <c r="H753" s="151"/>
      <c r="I753" s="159" t="s">
        <v>66</v>
      </c>
      <c r="J753" s="151"/>
      <c r="K753" s="161" t="s">
        <v>610</v>
      </c>
      <c r="L753" s="151"/>
      <c r="M753" s="103" t="s">
        <v>382</v>
      </c>
      <c r="N753" s="104" t="s">
        <v>390</v>
      </c>
    </row>
    <row r="754" spans="1:14" ht="25.5">
      <c r="A754" s="149">
        <v>748</v>
      </c>
      <c r="B754" s="106" t="str">
        <f t="shared" si="11"/>
        <v>160113031701108</v>
      </c>
      <c r="C754" s="106" t="str">
        <f>VLOOKUP(D754,'[1]QuyetdinhPCGD'!$B$6:$C$1358,2,0)</f>
        <v>1303170</v>
      </c>
      <c r="D754" s="129" t="s">
        <v>395</v>
      </c>
      <c r="E754" s="152" t="s">
        <v>86</v>
      </c>
      <c r="F754" s="151" t="s">
        <v>7</v>
      </c>
      <c r="G754" s="107" t="s">
        <v>492</v>
      </c>
      <c r="H754" s="151"/>
      <c r="I754" s="159" t="s">
        <v>66</v>
      </c>
      <c r="J754" s="151"/>
      <c r="K754" s="161" t="s">
        <v>611</v>
      </c>
      <c r="L754" s="151"/>
      <c r="M754" s="103" t="s">
        <v>382</v>
      </c>
      <c r="N754" s="104" t="s">
        <v>391</v>
      </c>
    </row>
    <row r="755" spans="1:14" ht="25.5">
      <c r="A755" s="149">
        <v>749</v>
      </c>
      <c r="B755" s="106" t="str">
        <f t="shared" si="11"/>
        <v>160113031701108</v>
      </c>
      <c r="C755" s="106" t="str">
        <f>VLOOKUP(D755,'[1]QuyetdinhPCGD'!$B$6:$C$1358,2,0)</f>
        <v>1303170</v>
      </c>
      <c r="D755" s="129" t="s">
        <v>395</v>
      </c>
      <c r="E755" s="152" t="s">
        <v>86</v>
      </c>
      <c r="F755" s="151" t="s">
        <v>8</v>
      </c>
      <c r="G755" s="107" t="s">
        <v>492</v>
      </c>
      <c r="H755" s="151"/>
      <c r="I755" s="159" t="s">
        <v>66</v>
      </c>
      <c r="J755" s="151"/>
      <c r="K755" s="161" t="s">
        <v>611</v>
      </c>
      <c r="L755" s="151"/>
      <c r="M755" s="103" t="s">
        <v>382</v>
      </c>
      <c r="N755" s="104" t="s">
        <v>391</v>
      </c>
    </row>
    <row r="756" spans="1:14" ht="25.5">
      <c r="A756" s="149">
        <v>750</v>
      </c>
      <c r="B756" s="106" t="str">
        <f t="shared" si="11"/>
        <v>160113031701109</v>
      </c>
      <c r="C756" s="106" t="str">
        <f>VLOOKUP(D756,'[1]QuyetdinhPCGD'!$B$6:$C$1358,2,0)</f>
        <v>1303170</v>
      </c>
      <c r="D756" s="129" t="s">
        <v>395</v>
      </c>
      <c r="E756" s="152" t="s">
        <v>140</v>
      </c>
      <c r="F756" s="151" t="s">
        <v>7</v>
      </c>
      <c r="G756" s="107" t="s">
        <v>491</v>
      </c>
      <c r="H756" s="151"/>
      <c r="I756" s="159" t="s">
        <v>66</v>
      </c>
      <c r="J756" s="151"/>
      <c r="K756" s="161" t="s">
        <v>612</v>
      </c>
      <c r="L756" s="151"/>
      <c r="M756" s="103" t="s">
        <v>383</v>
      </c>
      <c r="N756" s="104" t="s">
        <v>392</v>
      </c>
    </row>
    <row r="757" spans="1:14" ht="25.5">
      <c r="A757" s="149">
        <v>751</v>
      </c>
      <c r="B757" s="106" t="str">
        <f t="shared" si="11"/>
        <v>160113031701109</v>
      </c>
      <c r="C757" s="106" t="str">
        <f>VLOOKUP(D757,'[1]QuyetdinhPCGD'!$B$6:$C$1358,2,0)</f>
        <v>1303170</v>
      </c>
      <c r="D757" s="129" t="s">
        <v>395</v>
      </c>
      <c r="E757" s="152" t="s">
        <v>140</v>
      </c>
      <c r="F757" s="151" t="s">
        <v>8</v>
      </c>
      <c r="G757" s="107" t="s">
        <v>491</v>
      </c>
      <c r="H757" s="151"/>
      <c r="I757" s="159" t="s">
        <v>66</v>
      </c>
      <c r="J757" s="151"/>
      <c r="K757" s="161" t="s">
        <v>612</v>
      </c>
      <c r="L757" s="151"/>
      <c r="M757" s="103" t="s">
        <v>383</v>
      </c>
      <c r="N757" s="104" t="s">
        <v>392</v>
      </c>
    </row>
    <row r="758" spans="1:14" ht="25.5">
      <c r="A758" s="149">
        <v>752</v>
      </c>
      <c r="B758" s="106" t="str">
        <f t="shared" si="11"/>
        <v>160110031071181</v>
      </c>
      <c r="C758" s="106" t="str">
        <f>VLOOKUP(D758,'[1]QuyetdinhPCGD'!$B$6:$C$1358,2,0)</f>
        <v>1003107</v>
      </c>
      <c r="D758" s="129" t="s">
        <v>17</v>
      </c>
      <c r="E758" s="152" t="s">
        <v>271</v>
      </c>
      <c r="F758" s="152" t="s">
        <v>5</v>
      </c>
      <c r="G758" s="106" t="str">
        <f>VLOOKUP(I758,'Phan ca&amp; Ngay BDhoc'!$B$4:$I$101,8,0)</f>
        <v>C1-101</v>
      </c>
      <c r="H758" s="152"/>
      <c r="I758" s="159" t="s">
        <v>66</v>
      </c>
      <c r="J758" s="152"/>
      <c r="K758" s="161" t="s">
        <v>684</v>
      </c>
      <c r="L758" s="152"/>
      <c r="M758" s="104" t="s">
        <v>279</v>
      </c>
      <c r="N758" s="104">
        <v>0</v>
      </c>
    </row>
    <row r="759" spans="1:14" ht="25.5">
      <c r="A759" s="149">
        <v>753</v>
      </c>
      <c r="B759" s="106" t="str">
        <f t="shared" si="11"/>
        <v>160109031111182</v>
      </c>
      <c r="C759" s="106" t="str">
        <f>VLOOKUP(D759,'[1]QuyetdinhPCGD'!$B$6:$C$1358,2,0)</f>
        <v>0903111</v>
      </c>
      <c r="D759" s="129" t="s">
        <v>603</v>
      </c>
      <c r="E759" s="150" t="s">
        <v>87</v>
      </c>
      <c r="F759" s="151" t="s">
        <v>7</v>
      </c>
      <c r="G759" s="106" t="s">
        <v>551</v>
      </c>
      <c r="H759" s="151"/>
      <c r="I759" s="159" t="s">
        <v>302</v>
      </c>
      <c r="J759" s="151"/>
      <c r="K759" s="161" t="s">
        <v>685</v>
      </c>
      <c r="L759" s="151"/>
      <c r="M759" s="104" t="s">
        <v>279</v>
      </c>
      <c r="N759" s="104">
        <v>0</v>
      </c>
    </row>
    <row r="760" spans="1:14" ht="25.5">
      <c r="A760" s="149">
        <v>754</v>
      </c>
      <c r="B760" s="106" t="str">
        <f t="shared" si="11"/>
        <v>160112031061140</v>
      </c>
      <c r="C760" s="106" t="str">
        <f>VLOOKUP(D760,'[1]QuyetdinhPCGD'!$B$6:$C$1358,2,0)</f>
        <v>1203106</v>
      </c>
      <c r="D760" s="129" t="s">
        <v>80</v>
      </c>
      <c r="E760" s="152" t="s">
        <v>274</v>
      </c>
      <c r="F760" s="151" t="s">
        <v>7</v>
      </c>
      <c r="G760" s="106" t="str">
        <f>VLOOKUP(I760,'Phan ca&amp; Ngay BDhoc'!$B$4:$I$101,8,0)</f>
        <v>C2-201</v>
      </c>
      <c r="H760" s="151"/>
      <c r="I760" s="159" t="s">
        <v>302</v>
      </c>
      <c r="J760" s="151"/>
      <c r="K760" s="162" t="s">
        <v>643</v>
      </c>
      <c r="L760" s="151"/>
      <c r="M760" s="104" t="s">
        <v>279</v>
      </c>
      <c r="N760" s="104">
        <v>0</v>
      </c>
    </row>
    <row r="761" spans="1:14" ht="25.5">
      <c r="A761" s="149">
        <v>755</v>
      </c>
      <c r="B761" s="106" t="str">
        <f t="shared" si="11"/>
        <v>160113031761158</v>
      </c>
      <c r="C761" s="106" t="str">
        <f>VLOOKUP(D761,'[1]QuyetdinhPCGD'!$B$6:$C$1358,2,0)</f>
        <v>1303176</v>
      </c>
      <c r="D761" s="129" t="s">
        <v>331</v>
      </c>
      <c r="E761" s="152" t="s">
        <v>140</v>
      </c>
      <c r="F761" s="152" t="s">
        <v>5</v>
      </c>
      <c r="G761" s="107" t="s">
        <v>544</v>
      </c>
      <c r="H761" s="152"/>
      <c r="I761" s="159" t="s">
        <v>302</v>
      </c>
      <c r="J761" s="152"/>
      <c r="K761" s="162" t="s">
        <v>661</v>
      </c>
      <c r="L761" s="152"/>
      <c r="M761" s="103" t="s">
        <v>369</v>
      </c>
      <c r="N761" s="104" t="s">
        <v>370</v>
      </c>
    </row>
    <row r="762" spans="1:14" ht="25.5">
      <c r="A762" s="149">
        <v>756</v>
      </c>
      <c r="B762" s="106" t="str">
        <f t="shared" si="11"/>
        <v>160113031761158</v>
      </c>
      <c r="C762" s="106" t="str">
        <f>VLOOKUP(D762,'[1]QuyetdinhPCGD'!$B$6:$C$1358,2,0)</f>
        <v>1303176</v>
      </c>
      <c r="D762" s="129" t="s">
        <v>331</v>
      </c>
      <c r="E762" s="152" t="s">
        <v>140</v>
      </c>
      <c r="F762" s="151" t="s">
        <v>6</v>
      </c>
      <c r="G762" s="107" t="s">
        <v>544</v>
      </c>
      <c r="H762" s="151"/>
      <c r="I762" s="159" t="s">
        <v>302</v>
      </c>
      <c r="J762" s="151"/>
      <c r="K762" s="162" t="s">
        <v>661</v>
      </c>
      <c r="L762" s="151"/>
      <c r="M762" s="103" t="s">
        <v>369</v>
      </c>
      <c r="N762" s="104" t="s">
        <v>370</v>
      </c>
    </row>
    <row r="763" spans="1:14" ht="25.5">
      <c r="A763" s="149">
        <v>757</v>
      </c>
      <c r="B763" s="106" t="str">
        <f t="shared" si="11"/>
        <v>160113031761159</v>
      </c>
      <c r="C763" s="106" t="str">
        <f>VLOOKUP(D763,'[1]QuyetdinhPCGD'!$B$6:$C$1358,2,0)</f>
        <v>1303176</v>
      </c>
      <c r="D763" s="129" t="s">
        <v>331</v>
      </c>
      <c r="E763" s="152" t="s">
        <v>86</v>
      </c>
      <c r="F763" s="152" t="s">
        <v>5</v>
      </c>
      <c r="G763" s="107" t="s">
        <v>544</v>
      </c>
      <c r="H763" s="152"/>
      <c r="I763" s="159" t="s">
        <v>302</v>
      </c>
      <c r="J763" s="152"/>
      <c r="K763" s="162" t="s">
        <v>662</v>
      </c>
      <c r="L763" s="152"/>
      <c r="M763" s="103" t="s">
        <v>369</v>
      </c>
      <c r="N763" s="104" t="s">
        <v>371</v>
      </c>
    </row>
    <row r="764" spans="1:14" ht="25.5">
      <c r="A764" s="149">
        <v>758</v>
      </c>
      <c r="B764" s="106" t="str">
        <f t="shared" si="11"/>
        <v>160113031761159</v>
      </c>
      <c r="C764" s="106" t="str">
        <f>VLOOKUP(D764,'[1]QuyetdinhPCGD'!$B$6:$C$1358,2,0)</f>
        <v>1303176</v>
      </c>
      <c r="D764" s="129" t="s">
        <v>331</v>
      </c>
      <c r="E764" s="152" t="s">
        <v>86</v>
      </c>
      <c r="F764" s="151" t="s">
        <v>6</v>
      </c>
      <c r="G764" s="107" t="s">
        <v>544</v>
      </c>
      <c r="H764" s="151"/>
      <c r="I764" s="159" t="s">
        <v>302</v>
      </c>
      <c r="J764" s="151"/>
      <c r="K764" s="162" t="s">
        <v>662</v>
      </c>
      <c r="L764" s="151"/>
      <c r="M764" s="103" t="s">
        <v>369</v>
      </c>
      <c r="N764" s="104" t="s">
        <v>371</v>
      </c>
    </row>
    <row r="765" spans="1:14" ht="25.5">
      <c r="A765" s="149">
        <v>759</v>
      </c>
      <c r="B765" s="106" t="str">
        <f t="shared" si="11"/>
        <v>160113031761160</v>
      </c>
      <c r="C765" s="106" t="str">
        <f>VLOOKUP(D765,'[1]QuyetdinhPCGD'!$B$6:$C$1358,2,0)</f>
        <v>1303176</v>
      </c>
      <c r="D765" s="129" t="s">
        <v>331</v>
      </c>
      <c r="E765" s="152" t="s">
        <v>140</v>
      </c>
      <c r="F765" s="152" t="s">
        <v>5</v>
      </c>
      <c r="G765" s="107" t="s">
        <v>488</v>
      </c>
      <c r="H765" s="152"/>
      <c r="I765" s="159" t="s">
        <v>302</v>
      </c>
      <c r="J765" s="152"/>
      <c r="K765" s="162" t="s">
        <v>663</v>
      </c>
      <c r="L765" s="152"/>
      <c r="M765" s="103" t="s">
        <v>350</v>
      </c>
      <c r="N765" s="104" t="s">
        <v>372</v>
      </c>
    </row>
    <row r="766" spans="1:14" ht="25.5">
      <c r="A766" s="149">
        <v>760</v>
      </c>
      <c r="B766" s="106" t="str">
        <f t="shared" si="11"/>
        <v>160113031761160</v>
      </c>
      <c r="C766" s="106" t="str">
        <f>VLOOKUP(D766,'[1]QuyetdinhPCGD'!$B$6:$C$1358,2,0)</f>
        <v>1303176</v>
      </c>
      <c r="D766" s="129" t="s">
        <v>331</v>
      </c>
      <c r="E766" s="152" t="s">
        <v>140</v>
      </c>
      <c r="F766" s="151" t="s">
        <v>6</v>
      </c>
      <c r="G766" s="107" t="s">
        <v>488</v>
      </c>
      <c r="H766" s="151"/>
      <c r="I766" s="159" t="s">
        <v>302</v>
      </c>
      <c r="J766" s="151"/>
      <c r="K766" s="162" t="s">
        <v>663</v>
      </c>
      <c r="L766" s="151"/>
      <c r="M766" s="103" t="s">
        <v>350</v>
      </c>
      <c r="N766" s="104" t="s">
        <v>372</v>
      </c>
    </row>
    <row r="767" spans="1:14" ht="25.5">
      <c r="A767" s="149">
        <v>761</v>
      </c>
      <c r="B767" s="106" t="str">
        <f t="shared" si="11"/>
        <v>160105031541122</v>
      </c>
      <c r="C767" s="106" t="str">
        <f>VLOOKUP(D767,'[1]QuyetdinhPCGD'!$B$6:$C$1358,2,0)</f>
        <v>0503154</v>
      </c>
      <c r="D767" s="129" t="s">
        <v>82</v>
      </c>
      <c r="E767" s="152" t="s">
        <v>271</v>
      </c>
      <c r="F767" s="151" t="s">
        <v>9</v>
      </c>
      <c r="G767" s="107" t="s">
        <v>167</v>
      </c>
      <c r="H767" s="151"/>
      <c r="I767" s="159" t="s">
        <v>302</v>
      </c>
      <c r="J767" s="151"/>
      <c r="K767" s="161" t="s">
        <v>625</v>
      </c>
      <c r="L767" s="151"/>
      <c r="M767" s="104">
        <v>0</v>
      </c>
      <c r="N767" s="103" t="s">
        <v>550</v>
      </c>
    </row>
    <row r="768" spans="1:14" ht="25.5">
      <c r="A768" s="149">
        <v>762</v>
      </c>
      <c r="B768" s="106" t="str">
        <f t="shared" si="11"/>
        <v>160110031071182</v>
      </c>
      <c r="C768" s="106" t="str">
        <f>VLOOKUP(D768,'[1]QuyetdinhPCGD'!$B$6:$C$1358,2,0)</f>
        <v>1003107</v>
      </c>
      <c r="D768" s="129" t="s">
        <v>17</v>
      </c>
      <c r="E768" s="152" t="s">
        <v>271</v>
      </c>
      <c r="F768" s="151" t="s">
        <v>8</v>
      </c>
      <c r="G768" s="106" t="str">
        <f>VLOOKUP(I768,'Phan ca&amp; Ngay BDhoc'!$B$4:$I$101,8,0)</f>
        <v>C2-201</v>
      </c>
      <c r="H768" s="151"/>
      <c r="I768" s="159" t="s">
        <v>302</v>
      </c>
      <c r="J768" s="151"/>
      <c r="K768" s="161" t="s">
        <v>685</v>
      </c>
      <c r="L768" s="151"/>
      <c r="M768" s="104" t="s">
        <v>279</v>
      </c>
      <c r="N768" s="104">
        <v>0</v>
      </c>
    </row>
    <row r="769" spans="1:14" ht="25.5">
      <c r="A769" s="149">
        <v>763</v>
      </c>
      <c r="B769" s="106" t="str">
        <f t="shared" si="11"/>
        <v>160109031111183</v>
      </c>
      <c r="C769" s="106" t="str">
        <f>VLOOKUP(D769,'[1]QuyetdinhPCGD'!$B$6:$C$1358,2,0)</f>
        <v>0903111</v>
      </c>
      <c r="D769" s="129" t="s">
        <v>603</v>
      </c>
      <c r="E769" s="150" t="s">
        <v>86</v>
      </c>
      <c r="F769" s="151" t="s">
        <v>7</v>
      </c>
      <c r="G769" s="106" t="s">
        <v>551</v>
      </c>
      <c r="H769" s="151"/>
      <c r="I769" s="159" t="s">
        <v>303</v>
      </c>
      <c r="J769" s="151"/>
      <c r="K769" s="161" t="s">
        <v>686</v>
      </c>
      <c r="L769" s="151"/>
      <c r="M769" s="104" t="s">
        <v>279</v>
      </c>
      <c r="N769" s="104">
        <v>0</v>
      </c>
    </row>
    <row r="770" spans="1:14" ht="25.5">
      <c r="A770" s="149">
        <v>764</v>
      </c>
      <c r="B770" s="106" t="str">
        <f t="shared" si="11"/>
        <v>160112031061141</v>
      </c>
      <c r="C770" s="106" t="str">
        <f>VLOOKUP(D770,'[1]QuyetdinhPCGD'!$B$6:$C$1358,2,0)</f>
        <v>1203106</v>
      </c>
      <c r="D770" s="129" t="s">
        <v>80</v>
      </c>
      <c r="E770" s="152" t="s">
        <v>270</v>
      </c>
      <c r="F770" s="151" t="s">
        <v>7</v>
      </c>
      <c r="G770" s="106" t="str">
        <f>VLOOKUP(I770,'Phan ca&amp; Ngay BDhoc'!$B$4:$I$101,8,0)</f>
        <v>C2-201</v>
      </c>
      <c r="H770" s="151"/>
      <c r="I770" s="159" t="s">
        <v>303</v>
      </c>
      <c r="J770" s="151"/>
      <c r="K770" s="162" t="s">
        <v>644</v>
      </c>
      <c r="L770" s="151"/>
      <c r="M770" s="104" t="s">
        <v>279</v>
      </c>
      <c r="N770" s="104">
        <v>0</v>
      </c>
    </row>
    <row r="771" spans="1:14" ht="25.5">
      <c r="A771" s="149">
        <v>765</v>
      </c>
      <c r="B771" s="106" t="str">
        <f t="shared" si="11"/>
        <v>160113031761160</v>
      </c>
      <c r="C771" s="106" t="str">
        <f>VLOOKUP(D771,'[1]QuyetdinhPCGD'!$B$6:$C$1358,2,0)</f>
        <v>1303176</v>
      </c>
      <c r="D771" s="129" t="s">
        <v>331</v>
      </c>
      <c r="E771" s="152" t="s">
        <v>87</v>
      </c>
      <c r="F771" s="152" t="s">
        <v>5</v>
      </c>
      <c r="G771" s="107" t="s">
        <v>544</v>
      </c>
      <c r="H771" s="152"/>
      <c r="I771" s="159" t="s">
        <v>303</v>
      </c>
      <c r="J771" s="152"/>
      <c r="K771" s="162" t="s">
        <v>663</v>
      </c>
      <c r="L771" s="152"/>
      <c r="M771" s="103" t="s">
        <v>369</v>
      </c>
      <c r="N771" s="104" t="s">
        <v>374</v>
      </c>
    </row>
    <row r="772" spans="1:14" ht="25.5">
      <c r="A772" s="149">
        <v>766</v>
      </c>
      <c r="B772" s="106" t="str">
        <f t="shared" si="11"/>
        <v>160113031761160</v>
      </c>
      <c r="C772" s="106" t="str">
        <f>VLOOKUP(D772,'[1]QuyetdinhPCGD'!$B$6:$C$1358,2,0)</f>
        <v>1303176</v>
      </c>
      <c r="D772" s="129" t="s">
        <v>331</v>
      </c>
      <c r="E772" s="152" t="s">
        <v>87</v>
      </c>
      <c r="F772" s="151" t="s">
        <v>6</v>
      </c>
      <c r="G772" s="107" t="s">
        <v>544</v>
      </c>
      <c r="H772" s="151"/>
      <c r="I772" s="159" t="s">
        <v>303</v>
      </c>
      <c r="J772" s="151"/>
      <c r="K772" s="162" t="s">
        <v>663</v>
      </c>
      <c r="L772" s="151"/>
      <c r="M772" s="103" t="s">
        <v>369</v>
      </c>
      <c r="N772" s="104" t="s">
        <v>374</v>
      </c>
    </row>
    <row r="773" spans="1:14" ht="25.5">
      <c r="A773" s="149">
        <v>767</v>
      </c>
      <c r="B773" s="106" t="str">
        <f t="shared" si="11"/>
        <v>160113031761161</v>
      </c>
      <c r="C773" s="106" t="str">
        <f>VLOOKUP(D773,'[1]QuyetdinhPCGD'!$B$6:$C$1358,2,0)</f>
        <v>1303176</v>
      </c>
      <c r="D773" s="129" t="s">
        <v>331</v>
      </c>
      <c r="E773" s="152" t="s">
        <v>139</v>
      </c>
      <c r="F773" s="152" t="s">
        <v>5</v>
      </c>
      <c r="G773" s="107" t="s">
        <v>544</v>
      </c>
      <c r="H773" s="152"/>
      <c r="I773" s="159" t="s">
        <v>303</v>
      </c>
      <c r="J773" s="152"/>
      <c r="K773" s="162" t="s">
        <v>664</v>
      </c>
      <c r="L773" s="152"/>
      <c r="M773" s="103" t="s">
        <v>369</v>
      </c>
      <c r="N773" s="104" t="s">
        <v>373</v>
      </c>
    </row>
    <row r="774" spans="1:14" ht="25.5">
      <c r="A774" s="149">
        <v>768</v>
      </c>
      <c r="B774" s="106" t="str">
        <f t="shared" si="11"/>
        <v>160113031761161</v>
      </c>
      <c r="C774" s="106" t="str">
        <f>VLOOKUP(D774,'[1]QuyetdinhPCGD'!$B$6:$C$1358,2,0)</f>
        <v>1303176</v>
      </c>
      <c r="D774" s="129" t="s">
        <v>331</v>
      </c>
      <c r="E774" s="152" t="s">
        <v>139</v>
      </c>
      <c r="F774" s="151" t="s">
        <v>6</v>
      </c>
      <c r="G774" s="107" t="s">
        <v>544</v>
      </c>
      <c r="H774" s="151"/>
      <c r="I774" s="159" t="s">
        <v>303</v>
      </c>
      <c r="J774" s="151"/>
      <c r="K774" s="162" t="s">
        <v>664</v>
      </c>
      <c r="L774" s="151"/>
      <c r="M774" s="103" t="s">
        <v>369</v>
      </c>
      <c r="N774" s="104" t="s">
        <v>373</v>
      </c>
    </row>
    <row r="775" spans="1:14" ht="25.5">
      <c r="A775" s="149">
        <v>769</v>
      </c>
      <c r="B775" s="106" t="str">
        <f aca="true" t="shared" si="12" ref="B775:B838">CONCATENATE("1601",C775,"11",K775)</f>
        <v>160113031761163</v>
      </c>
      <c r="C775" s="106" t="str">
        <f>VLOOKUP(D775,'[1]QuyetdinhPCGD'!$B$6:$C$1358,2,0)</f>
        <v>1303176</v>
      </c>
      <c r="D775" s="129" t="s">
        <v>331</v>
      </c>
      <c r="E775" s="152" t="s">
        <v>139</v>
      </c>
      <c r="F775" s="152" t="s">
        <v>5</v>
      </c>
      <c r="G775" s="107" t="s">
        <v>488</v>
      </c>
      <c r="H775" s="152"/>
      <c r="I775" s="159" t="s">
        <v>303</v>
      </c>
      <c r="J775" s="152"/>
      <c r="K775" s="162" t="s">
        <v>666</v>
      </c>
      <c r="L775" s="152"/>
      <c r="M775" s="103" t="s">
        <v>350</v>
      </c>
      <c r="N775" s="104" t="s">
        <v>375</v>
      </c>
    </row>
    <row r="776" spans="1:14" ht="25.5">
      <c r="A776" s="149">
        <v>770</v>
      </c>
      <c r="B776" s="106" t="str">
        <f t="shared" si="12"/>
        <v>160113031761163</v>
      </c>
      <c r="C776" s="106" t="str">
        <f>VLOOKUP(D776,'[1]QuyetdinhPCGD'!$B$6:$C$1358,2,0)</f>
        <v>1303176</v>
      </c>
      <c r="D776" s="129" t="s">
        <v>331</v>
      </c>
      <c r="E776" s="152" t="s">
        <v>139</v>
      </c>
      <c r="F776" s="151" t="s">
        <v>6</v>
      </c>
      <c r="G776" s="107" t="s">
        <v>488</v>
      </c>
      <c r="H776" s="151"/>
      <c r="I776" s="159" t="s">
        <v>303</v>
      </c>
      <c r="J776" s="151"/>
      <c r="K776" s="162" t="s">
        <v>666</v>
      </c>
      <c r="L776" s="151"/>
      <c r="M776" s="103" t="s">
        <v>350</v>
      </c>
      <c r="N776" s="104" t="s">
        <v>375</v>
      </c>
    </row>
    <row r="777" spans="1:14" ht="25.5">
      <c r="A777" s="149">
        <v>771</v>
      </c>
      <c r="B777" s="106" t="str">
        <f t="shared" si="12"/>
        <v>160105031541123</v>
      </c>
      <c r="C777" s="106" t="str">
        <f>VLOOKUP(D777,'[1]QuyetdinhPCGD'!$B$6:$C$1358,2,0)</f>
        <v>0503154</v>
      </c>
      <c r="D777" s="129" t="s">
        <v>82</v>
      </c>
      <c r="E777" s="152" t="s">
        <v>268</v>
      </c>
      <c r="F777" s="151" t="s">
        <v>9</v>
      </c>
      <c r="G777" s="107" t="s">
        <v>167</v>
      </c>
      <c r="H777" s="151"/>
      <c r="I777" s="159" t="s">
        <v>303</v>
      </c>
      <c r="J777" s="151"/>
      <c r="K777" s="161" t="s">
        <v>626</v>
      </c>
      <c r="L777" s="151"/>
      <c r="M777" s="104" t="s">
        <v>279</v>
      </c>
      <c r="N777" s="103" t="s">
        <v>550</v>
      </c>
    </row>
    <row r="778" spans="1:14" ht="25.5">
      <c r="A778" s="149">
        <v>772</v>
      </c>
      <c r="B778" s="106" t="str">
        <f t="shared" si="12"/>
        <v>160110031071183</v>
      </c>
      <c r="C778" s="106" t="str">
        <f>VLOOKUP(D778,'[1]QuyetdinhPCGD'!$B$6:$C$1358,2,0)</f>
        <v>1003107</v>
      </c>
      <c r="D778" s="129" t="s">
        <v>17</v>
      </c>
      <c r="E778" s="152" t="s">
        <v>268</v>
      </c>
      <c r="F778" s="151" t="s">
        <v>8</v>
      </c>
      <c r="G778" s="106" t="str">
        <f>VLOOKUP(I778,'Phan ca&amp; Ngay BDhoc'!$B$4:$I$101,8,0)</f>
        <v>C2-201</v>
      </c>
      <c r="H778" s="151"/>
      <c r="I778" s="159" t="s">
        <v>303</v>
      </c>
      <c r="J778" s="151"/>
      <c r="K778" s="161" t="s">
        <v>686</v>
      </c>
      <c r="L778" s="151"/>
      <c r="M778" s="104" t="s">
        <v>279</v>
      </c>
      <c r="N778" s="104">
        <v>0</v>
      </c>
    </row>
    <row r="779" spans="1:14" ht="25.5">
      <c r="A779" s="149">
        <v>773</v>
      </c>
      <c r="B779" s="106" t="str">
        <f t="shared" si="12"/>
        <v>160109031111184</v>
      </c>
      <c r="C779" s="106" t="str">
        <f>VLOOKUP(D779,'[1]QuyetdinhPCGD'!$B$6:$C$1358,2,0)</f>
        <v>0903111</v>
      </c>
      <c r="D779" s="129" t="s">
        <v>603</v>
      </c>
      <c r="E779" s="150" t="s">
        <v>87</v>
      </c>
      <c r="F779" s="151" t="s">
        <v>9</v>
      </c>
      <c r="G779" s="106" t="s">
        <v>551</v>
      </c>
      <c r="H779" s="151"/>
      <c r="I779" s="159" t="s">
        <v>305</v>
      </c>
      <c r="J779" s="151"/>
      <c r="K779" s="161" t="s">
        <v>687</v>
      </c>
      <c r="L779" s="151"/>
      <c r="M779" s="104" t="s">
        <v>279</v>
      </c>
      <c r="N779" s="104">
        <v>0</v>
      </c>
    </row>
    <row r="780" spans="1:14" ht="25.5">
      <c r="A780" s="149">
        <v>774</v>
      </c>
      <c r="B780" s="106" t="str">
        <f t="shared" si="12"/>
        <v>160112031061142</v>
      </c>
      <c r="C780" s="106" t="str">
        <f>VLOOKUP(D780,'[1]QuyetdinhPCGD'!$B$6:$C$1358,2,0)</f>
        <v>1203106</v>
      </c>
      <c r="D780" s="129" t="s">
        <v>80</v>
      </c>
      <c r="E780" s="152" t="s">
        <v>270</v>
      </c>
      <c r="F780" s="151" t="s">
        <v>9</v>
      </c>
      <c r="G780" s="106" t="str">
        <f>VLOOKUP(I780,'Phan ca&amp; Ngay BDhoc'!$B$4:$I$101,8,0)</f>
        <v>C1-102</v>
      </c>
      <c r="H780" s="151"/>
      <c r="I780" s="159" t="s">
        <v>305</v>
      </c>
      <c r="J780" s="151"/>
      <c r="K780" s="162" t="s">
        <v>645</v>
      </c>
      <c r="L780" s="151"/>
      <c r="M780" s="104" t="s">
        <v>279</v>
      </c>
      <c r="N780" s="104">
        <v>0</v>
      </c>
    </row>
    <row r="781" spans="1:14" ht="25.5">
      <c r="A781" s="149">
        <v>775</v>
      </c>
      <c r="B781" s="106" t="str">
        <f t="shared" si="12"/>
        <v>160114031321106</v>
      </c>
      <c r="C781" s="106" t="str">
        <f>VLOOKUP(D781,'[1]QuyetdinhPCGD'!$B$6:$C$1358,2,0)</f>
        <v>1403132</v>
      </c>
      <c r="D781" s="129" t="s">
        <v>16</v>
      </c>
      <c r="E781" s="152" t="s">
        <v>139</v>
      </c>
      <c r="F781" s="151" t="s">
        <v>7</v>
      </c>
      <c r="G781" s="106" t="str">
        <f>VLOOKUP(I781,'Phan ca&amp; Ngay BDhoc'!$B$4:$I$101,8,0)</f>
        <v>C1-102</v>
      </c>
      <c r="H781" s="151"/>
      <c r="I781" s="159" t="s">
        <v>305</v>
      </c>
      <c r="J781" s="151"/>
      <c r="K781" s="161" t="s">
        <v>609</v>
      </c>
      <c r="L781" s="151"/>
      <c r="M781" s="104" t="s">
        <v>279</v>
      </c>
      <c r="N781" s="104">
        <v>0</v>
      </c>
    </row>
    <row r="782" spans="1:14" ht="25.5">
      <c r="A782" s="149">
        <v>776</v>
      </c>
      <c r="B782" s="106" t="str">
        <f t="shared" si="12"/>
        <v>160113031761164</v>
      </c>
      <c r="C782" s="106" t="str">
        <f>VLOOKUP(D782,'[1]QuyetdinhPCGD'!$B$6:$C$1358,2,0)</f>
        <v>1303176</v>
      </c>
      <c r="D782" s="129" t="s">
        <v>331</v>
      </c>
      <c r="E782" s="152" t="s">
        <v>139</v>
      </c>
      <c r="F782" s="152" t="s">
        <v>5</v>
      </c>
      <c r="G782" s="107" t="s">
        <v>493</v>
      </c>
      <c r="H782" s="152"/>
      <c r="I782" s="159" t="s">
        <v>305</v>
      </c>
      <c r="J782" s="152"/>
      <c r="K782" s="162" t="s">
        <v>667</v>
      </c>
      <c r="L782" s="152"/>
      <c r="M782" s="103" t="s">
        <v>396</v>
      </c>
      <c r="N782" s="104" t="s">
        <v>422</v>
      </c>
    </row>
    <row r="783" spans="1:14" ht="25.5">
      <c r="A783" s="149">
        <v>777</v>
      </c>
      <c r="B783" s="106" t="str">
        <f t="shared" si="12"/>
        <v>160113031761164</v>
      </c>
      <c r="C783" s="106" t="str">
        <f>VLOOKUP(D783,'[1]QuyetdinhPCGD'!$B$6:$C$1358,2,0)</f>
        <v>1303176</v>
      </c>
      <c r="D783" s="129" t="s">
        <v>331</v>
      </c>
      <c r="E783" s="152" t="s">
        <v>139</v>
      </c>
      <c r="F783" s="151" t="s">
        <v>6</v>
      </c>
      <c r="G783" s="107" t="s">
        <v>493</v>
      </c>
      <c r="H783" s="151"/>
      <c r="I783" s="159" t="s">
        <v>305</v>
      </c>
      <c r="J783" s="151"/>
      <c r="K783" s="162" t="s">
        <v>667</v>
      </c>
      <c r="L783" s="151"/>
      <c r="M783" s="103" t="s">
        <v>396</v>
      </c>
      <c r="N783" s="104" t="s">
        <v>422</v>
      </c>
    </row>
    <row r="784" spans="1:14" ht="25.5">
      <c r="A784" s="149">
        <v>778</v>
      </c>
      <c r="B784" s="106" t="str">
        <f t="shared" si="12"/>
        <v>160113031761165</v>
      </c>
      <c r="C784" s="106" t="str">
        <f>VLOOKUP(D784,'[1]QuyetdinhPCGD'!$B$6:$C$1358,2,0)</f>
        <v>1303176</v>
      </c>
      <c r="D784" s="129" t="s">
        <v>331</v>
      </c>
      <c r="E784" s="152" t="s">
        <v>87</v>
      </c>
      <c r="F784" s="152" t="s">
        <v>5</v>
      </c>
      <c r="G784" s="107" t="s">
        <v>493</v>
      </c>
      <c r="H784" s="152"/>
      <c r="I784" s="159" t="s">
        <v>305</v>
      </c>
      <c r="J784" s="152"/>
      <c r="K784" s="162" t="s">
        <v>668</v>
      </c>
      <c r="L784" s="152"/>
      <c r="M784" s="103" t="s">
        <v>396</v>
      </c>
      <c r="N784" s="104" t="s">
        <v>423</v>
      </c>
    </row>
    <row r="785" spans="1:14" ht="25.5">
      <c r="A785" s="149">
        <v>779</v>
      </c>
      <c r="B785" s="106" t="str">
        <f t="shared" si="12"/>
        <v>160113031761165</v>
      </c>
      <c r="C785" s="106" t="str">
        <f>VLOOKUP(D785,'[1]QuyetdinhPCGD'!$B$6:$C$1358,2,0)</f>
        <v>1303176</v>
      </c>
      <c r="D785" s="129" t="s">
        <v>331</v>
      </c>
      <c r="E785" s="152" t="s">
        <v>87</v>
      </c>
      <c r="F785" s="151" t="s">
        <v>6</v>
      </c>
      <c r="G785" s="107" t="s">
        <v>493</v>
      </c>
      <c r="H785" s="151"/>
      <c r="I785" s="159" t="s">
        <v>305</v>
      </c>
      <c r="J785" s="151"/>
      <c r="K785" s="162" t="s">
        <v>668</v>
      </c>
      <c r="L785" s="151"/>
      <c r="M785" s="103" t="s">
        <v>396</v>
      </c>
      <c r="N785" s="104" t="s">
        <v>423</v>
      </c>
    </row>
    <row r="786" spans="1:14" ht="25.5">
      <c r="A786" s="149">
        <v>780</v>
      </c>
      <c r="B786" s="106" t="str">
        <f t="shared" si="12"/>
        <v>160113031761166</v>
      </c>
      <c r="C786" s="106" t="str">
        <f>VLOOKUP(D786,'[1]QuyetdinhPCGD'!$B$6:$C$1358,2,0)</f>
        <v>1303176</v>
      </c>
      <c r="D786" s="129" t="s">
        <v>331</v>
      </c>
      <c r="E786" s="152" t="s">
        <v>87</v>
      </c>
      <c r="F786" s="152" t="s">
        <v>5</v>
      </c>
      <c r="G786" s="107" t="s">
        <v>488</v>
      </c>
      <c r="H786" s="152"/>
      <c r="I786" s="159" t="s">
        <v>305</v>
      </c>
      <c r="J786" s="152"/>
      <c r="K786" s="162" t="s">
        <v>669</v>
      </c>
      <c r="L786" s="152"/>
      <c r="M786" s="103" t="s">
        <v>350</v>
      </c>
      <c r="N786" s="104" t="s">
        <v>424</v>
      </c>
    </row>
    <row r="787" spans="1:14" ht="25.5">
      <c r="A787" s="149">
        <v>781</v>
      </c>
      <c r="B787" s="106" t="str">
        <f t="shared" si="12"/>
        <v>160113031761166</v>
      </c>
      <c r="C787" s="106" t="str">
        <f>VLOOKUP(D787,'[1]QuyetdinhPCGD'!$B$6:$C$1358,2,0)</f>
        <v>1303176</v>
      </c>
      <c r="D787" s="129" t="s">
        <v>331</v>
      </c>
      <c r="E787" s="152" t="s">
        <v>87</v>
      </c>
      <c r="F787" s="151" t="s">
        <v>6</v>
      </c>
      <c r="G787" s="107" t="s">
        <v>488</v>
      </c>
      <c r="H787" s="151"/>
      <c r="I787" s="159" t="s">
        <v>305</v>
      </c>
      <c r="J787" s="151"/>
      <c r="K787" s="162" t="s">
        <v>669</v>
      </c>
      <c r="L787" s="151"/>
      <c r="M787" s="103" t="s">
        <v>350</v>
      </c>
      <c r="N787" s="104" t="s">
        <v>424</v>
      </c>
    </row>
    <row r="788" spans="1:14" ht="25.5">
      <c r="A788" s="149">
        <v>782</v>
      </c>
      <c r="B788" s="106" t="str">
        <f t="shared" si="12"/>
        <v>160110031071184</v>
      </c>
      <c r="C788" s="106" t="str">
        <f>VLOOKUP(D788,'[1]QuyetdinhPCGD'!$B$6:$C$1358,2,0)</f>
        <v>1003107</v>
      </c>
      <c r="D788" s="129" t="s">
        <v>17</v>
      </c>
      <c r="E788" s="152" t="s">
        <v>268</v>
      </c>
      <c r="F788" s="151" t="s">
        <v>8</v>
      </c>
      <c r="G788" s="106" t="str">
        <f>VLOOKUP(I788,'Phan ca&amp; Ngay BDhoc'!$B$4:$I$101,8,0)</f>
        <v>C1-102</v>
      </c>
      <c r="H788" s="151"/>
      <c r="I788" s="159" t="s">
        <v>305</v>
      </c>
      <c r="J788" s="151"/>
      <c r="K788" s="161" t="s">
        <v>687</v>
      </c>
      <c r="L788" s="151"/>
      <c r="M788" s="104" t="s">
        <v>279</v>
      </c>
      <c r="N788" s="104">
        <v>0</v>
      </c>
    </row>
    <row r="789" spans="1:14" ht="25.5">
      <c r="A789" s="149">
        <v>783</v>
      </c>
      <c r="B789" s="106" t="str">
        <f t="shared" si="12"/>
        <v>160109031111185</v>
      </c>
      <c r="C789" s="106" t="str">
        <f>VLOOKUP(D789,'[1]QuyetdinhPCGD'!$B$6:$C$1358,2,0)</f>
        <v>0903111</v>
      </c>
      <c r="D789" s="129" t="s">
        <v>603</v>
      </c>
      <c r="E789" s="150" t="s">
        <v>86</v>
      </c>
      <c r="F789" s="151" t="s">
        <v>9</v>
      </c>
      <c r="G789" s="106" t="s">
        <v>551</v>
      </c>
      <c r="H789" s="151"/>
      <c r="I789" s="159" t="s">
        <v>306</v>
      </c>
      <c r="J789" s="151"/>
      <c r="K789" s="161" t="s">
        <v>688</v>
      </c>
      <c r="L789" s="151"/>
      <c r="M789" s="104" t="s">
        <v>279</v>
      </c>
      <c r="N789" s="104">
        <v>0</v>
      </c>
    </row>
    <row r="790" spans="1:14" ht="25.5">
      <c r="A790" s="149">
        <v>784</v>
      </c>
      <c r="B790" s="106" t="str">
        <f t="shared" si="12"/>
        <v>160112031061143</v>
      </c>
      <c r="C790" s="106" t="str">
        <f>VLOOKUP(D790,'[1]QuyetdinhPCGD'!$B$6:$C$1358,2,0)</f>
        <v>1203106</v>
      </c>
      <c r="D790" s="129" t="s">
        <v>80</v>
      </c>
      <c r="E790" s="152" t="s">
        <v>274</v>
      </c>
      <c r="F790" s="151" t="s">
        <v>9</v>
      </c>
      <c r="G790" s="106" t="str">
        <f>VLOOKUP(I790,'Phan ca&amp; Ngay BDhoc'!$B$4:$I$101,8,0)</f>
        <v>C1-102</v>
      </c>
      <c r="H790" s="151"/>
      <c r="I790" s="159" t="s">
        <v>306</v>
      </c>
      <c r="J790" s="151"/>
      <c r="K790" s="162" t="s">
        <v>646</v>
      </c>
      <c r="L790" s="151"/>
      <c r="M790" s="104" t="s">
        <v>279</v>
      </c>
      <c r="N790" s="104">
        <v>0</v>
      </c>
    </row>
    <row r="791" spans="1:14" ht="25.5">
      <c r="A791" s="149">
        <v>785</v>
      </c>
      <c r="B791" s="106" t="str">
        <f t="shared" si="12"/>
        <v>160114031321107</v>
      </c>
      <c r="C791" s="106" t="str">
        <f>VLOOKUP(D791,'[1]QuyetdinhPCGD'!$B$6:$C$1358,2,0)</f>
        <v>1403132</v>
      </c>
      <c r="D791" s="129" t="s">
        <v>16</v>
      </c>
      <c r="E791" s="150" t="s">
        <v>403</v>
      </c>
      <c r="F791" s="151" t="s">
        <v>7</v>
      </c>
      <c r="G791" s="106" t="str">
        <f>VLOOKUP(I791,'Phan ca&amp; Ngay BDhoc'!$B$4:$I$101,8,0)</f>
        <v>C1-102</v>
      </c>
      <c r="H791" s="151"/>
      <c r="I791" s="159" t="s">
        <v>306</v>
      </c>
      <c r="J791" s="151"/>
      <c r="K791" s="161" t="s">
        <v>610</v>
      </c>
      <c r="L791" s="151"/>
      <c r="M791" s="104" t="s">
        <v>279</v>
      </c>
      <c r="N791" s="104">
        <v>0</v>
      </c>
    </row>
    <row r="792" spans="1:14" ht="25.5">
      <c r="A792" s="149">
        <v>786</v>
      </c>
      <c r="B792" s="106" t="str">
        <f t="shared" si="12"/>
        <v>160113031761167</v>
      </c>
      <c r="C792" s="106" t="str">
        <f>VLOOKUP(D792,'[1]QuyetdinhPCGD'!$B$6:$C$1358,2,0)</f>
        <v>1303176</v>
      </c>
      <c r="D792" s="129" t="s">
        <v>331</v>
      </c>
      <c r="E792" s="152" t="s">
        <v>140</v>
      </c>
      <c r="F792" s="152" t="s">
        <v>5</v>
      </c>
      <c r="G792" s="107" t="s">
        <v>493</v>
      </c>
      <c r="H792" s="152"/>
      <c r="I792" s="159" t="s">
        <v>306</v>
      </c>
      <c r="J792" s="152"/>
      <c r="K792" s="162" t="s">
        <v>670</v>
      </c>
      <c r="L792" s="152"/>
      <c r="M792" s="103" t="s">
        <v>396</v>
      </c>
      <c r="N792" s="104" t="s">
        <v>419</v>
      </c>
    </row>
    <row r="793" spans="1:14" ht="25.5">
      <c r="A793" s="149">
        <v>787</v>
      </c>
      <c r="B793" s="106" t="str">
        <f t="shared" si="12"/>
        <v>160113031761167</v>
      </c>
      <c r="C793" s="106" t="str">
        <f>VLOOKUP(D793,'[1]QuyetdinhPCGD'!$B$6:$C$1358,2,0)</f>
        <v>1303176</v>
      </c>
      <c r="D793" s="129" t="s">
        <v>331</v>
      </c>
      <c r="E793" s="152" t="s">
        <v>140</v>
      </c>
      <c r="F793" s="151" t="s">
        <v>6</v>
      </c>
      <c r="G793" s="107" t="s">
        <v>493</v>
      </c>
      <c r="H793" s="151"/>
      <c r="I793" s="159" t="s">
        <v>306</v>
      </c>
      <c r="J793" s="151"/>
      <c r="K793" s="161" t="s">
        <v>670</v>
      </c>
      <c r="L793" s="151"/>
      <c r="M793" s="103" t="s">
        <v>396</v>
      </c>
      <c r="N793" s="104" t="s">
        <v>419</v>
      </c>
    </row>
    <row r="794" spans="1:14" ht="25.5">
      <c r="A794" s="149">
        <v>788</v>
      </c>
      <c r="B794" s="106" t="str">
        <f t="shared" si="12"/>
        <v>160113031761168</v>
      </c>
      <c r="C794" s="106" t="str">
        <f>VLOOKUP(D794,'[1]QuyetdinhPCGD'!$B$6:$C$1358,2,0)</f>
        <v>1303176</v>
      </c>
      <c r="D794" s="129" t="s">
        <v>331</v>
      </c>
      <c r="E794" s="152" t="s">
        <v>86</v>
      </c>
      <c r="F794" s="152" t="s">
        <v>5</v>
      </c>
      <c r="G794" s="107" t="s">
        <v>493</v>
      </c>
      <c r="H794" s="152"/>
      <c r="I794" s="159" t="s">
        <v>306</v>
      </c>
      <c r="J794" s="152"/>
      <c r="K794" s="162" t="s">
        <v>671</v>
      </c>
      <c r="L794" s="152"/>
      <c r="M794" s="103" t="s">
        <v>396</v>
      </c>
      <c r="N794" s="104" t="s">
        <v>420</v>
      </c>
    </row>
    <row r="795" spans="1:14" ht="25.5">
      <c r="A795" s="149">
        <v>789</v>
      </c>
      <c r="B795" s="106" t="str">
        <f t="shared" si="12"/>
        <v>160113031761168</v>
      </c>
      <c r="C795" s="106" t="str">
        <f>VLOOKUP(D795,'[1]QuyetdinhPCGD'!$B$6:$C$1358,2,0)</f>
        <v>1303176</v>
      </c>
      <c r="D795" s="129" t="s">
        <v>331</v>
      </c>
      <c r="E795" s="152" t="s">
        <v>86</v>
      </c>
      <c r="F795" s="151" t="s">
        <v>6</v>
      </c>
      <c r="G795" s="107" t="s">
        <v>493</v>
      </c>
      <c r="H795" s="151"/>
      <c r="I795" s="159" t="s">
        <v>306</v>
      </c>
      <c r="J795" s="151"/>
      <c r="K795" s="162" t="s">
        <v>671</v>
      </c>
      <c r="L795" s="151"/>
      <c r="M795" s="103" t="s">
        <v>396</v>
      </c>
      <c r="N795" s="104" t="s">
        <v>420</v>
      </c>
    </row>
    <row r="796" spans="1:14" ht="25.5">
      <c r="A796" s="149">
        <v>790</v>
      </c>
      <c r="B796" s="106" t="str">
        <f t="shared" si="12"/>
        <v>160113031761169</v>
      </c>
      <c r="C796" s="106" t="str">
        <f>VLOOKUP(D796,'[1]QuyetdinhPCGD'!$B$6:$C$1358,2,0)</f>
        <v>1303176</v>
      </c>
      <c r="D796" s="129" t="s">
        <v>331</v>
      </c>
      <c r="E796" s="152" t="s">
        <v>86</v>
      </c>
      <c r="F796" s="152" t="s">
        <v>5</v>
      </c>
      <c r="G796" s="107" t="s">
        <v>488</v>
      </c>
      <c r="H796" s="152"/>
      <c r="I796" s="159" t="s">
        <v>306</v>
      </c>
      <c r="J796" s="152"/>
      <c r="K796" s="162" t="s">
        <v>672</v>
      </c>
      <c r="L796" s="152"/>
      <c r="M796" s="103" t="s">
        <v>350</v>
      </c>
      <c r="N796" s="104" t="s">
        <v>421</v>
      </c>
    </row>
    <row r="797" spans="1:14" ht="25.5">
      <c r="A797" s="149">
        <v>791</v>
      </c>
      <c r="B797" s="106" t="str">
        <f t="shared" si="12"/>
        <v>160113031761169</v>
      </c>
      <c r="C797" s="106" t="str">
        <f>VLOOKUP(D797,'[1]QuyetdinhPCGD'!$B$6:$C$1358,2,0)</f>
        <v>1303176</v>
      </c>
      <c r="D797" s="129" t="s">
        <v>331</v>
      </c>
      <c r="E797" s="152" t="s">
        <v>86</v>
      </c>
      <c r="F797" s="151" t="s">
        <v>6</v>
      </c>
      <c r="G797" s="107" t="s">
        <v>488</v>
      </c>
      <c r="H797" s="151"/>
      <c r="I797" s="159" t="s">
        <v>306</v>
      </c>
      <c r="J797" s="151"/>
      <c r="K797" s="162" t="s">
        <v>672</v>
      </c>
      <c r="L797" s="151"/>
      <c r="M797" s="103" t="s">
        <v>350</v>
      </c>
      <c r="N797" s="104" t="s">
        <v>421</v>
      </c>
    </row>
    <row r="798" spans="1:14" ht="25.5">
      <c r="A798" s="149">
        <v>792</v>
      </c>
      <c r="B798" s="106" t="str">
        <f t="shared" si="12"/>
        <v>160110031071185</v>
      </c>
      <c r="C798" s="106" t="str">
        <f>VLOOKUP(D798,'[1]QuyetdinhPCGD'!$B$6:$C$1358,2,0)</f>
        <v>1003107</v>
      </c>
      <c r="D798" s="129" t="s">
        <v>17</v>
      </c>
      <c r="E798" s="152" t="s">
        <v>271</v>
      </c>
      <c r="F798" s="151" t="s">
        <v>8</v>
      </c>
      <c r="G798" s="106" t="str">
        <f>VLOOKUP(I798,'Phan ca&amp; Ngay BDhoc'!$B$4:$I$101,8,0)</f>
        <v>C1-102</v>
      </c>
      <c r="H798" s="151"/>
      <c r="I798" s="159" t="s">
        <v>306</v>
      </c>
      <c r="J798" s="151"/>
      <c r="K798" s="161" t="s">
        <v>688</v>
      </c>
      <c r="L798" s="151"/>
      <c r="M798" s="104" t="s">
        <v>279</v>
      </c>
      <c r="N798" s="104">
        <v>0</v>
      </c>
    </row>
    <row r="799" spans="1:14" ht="25.5">
      <c r="A799" s="149">
        <v>793</v>
      </c>
      <c r="B799" s="106" t="str">
        <f t="shared" si="12"/>
        <v>160109031111186</v>
      </c>
      <c r="C799" s="106" t="str">
        <f>VLOOKUP(D799,'[1]QuyetdinhPCGD'!$B$6:$C$1358,2,0)</f>
        <v>0903111</v>
      </c>
      <c r="D799" s="129" t="s">
        <v>603</v>
      </c>
      <c r="E799" s="150" t="s">
        <v>87</v>
      </c>
      <c r="F799" s="152" t="s">
        <v>5</v>
      </c>
      <c r="G799" s="106" t="s">
        <v>551</v>
      </c>
      <c r="H799" s="150"/>
      <c r="I799" s="159" t="s">
        <v>42</v>
      </c>
      <c r="J799" s="150"/>
      <c r="K799" s="161" t="s">
        <v>689</v>
      </c>
      <c r="L799" s="150"/>
      <c r="M799" s="104" t="s">
        <v>279</v>
      </c>
      <c r="N799" s="104">
        <v>0</v>
      </c>
    </row>
    <row r="800" spans="1:14" ht="25.5">
      <c r="A800" s="149">
        <v>794</v>
      </c>
      <c r="B800" s="106" t="str">
        <f t="shared" si="12"/>
        <v>160112031061144</v>
      </c>
      <c r="C800" s="106" t="str">
        <f>VLOOKUP(D800,'[1]QuyetdinhPCGD'!$B$6:$C$1358,2,0)</f>
        <v>1203106</v>
      </c>
      <c r="D800" s="129" t="s">
        <v>80</v>
      </c>
      <c r="E800" s="152" t="s">
        <v>274</v>
      </c>
      <c r="F800" s="151" t="s">
        <v>9</v>
      </c>
      <c r="G800" s="106" t="str">
        <f>VLOOKUP(I800,'Phan ca&amp; Ngay BDhoc'!$B$4:$I$101,8,0)</f>
        <v>C2-201</v>
      </c>
      <c r="H800" s="151"/>
      <c r="I800" s="159" t="s">
        <v>42</v>
      </c>
      <c r="J800" s="151"/>
      <c r="K800" s="162" t="s">
        <v>647</v>
      </c>
      <c r="L800" s="151"/>
      <c r="M800" s="104" t="s">
        <v>279</v>
      </c>
      <c r="N800" s="104">
        <v>0</v>
      </c>
    </row>
    <row r="801" spans="1:14" ht="25.5">
      <c r="A801" s="149">
        <v>795</v>
      </c>
      <c r="B801" s="106" t="str">
        <f t="shared" si="12"/>
        <v>160113031761170</v>
      </c>
      <c r="C801" s="106" t="str">
        <f>VLOOKUP(D801,'[1]QuyetdinhPCGD'!$B$6:$C$1358,2,0)</f>
        <v>1303176</v>
      </c>
      <c r="D801" s="129" t="s">
        <v>331</v>
      </c>
      <c r="E801" s="152" t="s">
        <v>140</v>
      </c>
      <c r="F801" s="151" t="s">
        <v>7</v>
      </c>
      <c r="G801" s="107" t="s">
        <v>489</v>
      </c>
      <c r="H801" s="151"/>
      <c r="I801" s="159" t="s">
        <v>42</v>
      </c>
      <c r="J801" s="151"/>
      <c r="K801" s="161" t="s">
        <v>673</v>
      </c>
      <c r="L801" s="151"/>
      <c r="M801" s="103" t="s">
        <v>349</v>
      </c>
      <c r="N801" s="104" t="s">
        <v>351</v>
      </c>
    </row>
    <row r="802" spans="1:14" ht="25.5">
      <c r="A802" s="149">
        <v>796</v>
      </c>
      <c r="B802" s="106" t="str">
        <f t="shared" si="12"/>
        <v>160113031761170</v>
      </c>
      <c r="C802" s="106" t="str">
        <f>VLOOKUP(D802,'[1]QuyetdinhPCGD'!$B$6:$C$1358,2,0)</f>
        <v>1303176</v>
      </c>
      <c r="D802" s="129" t="s">
        <v>331</v>
      </c>
      <c r="E802" s="152" t="s">
        <v>140</v>
      </c>
      <c r="F802" s="151" t="s">
        <v>8</v>
      </c>
      <c r="G802" s="107" t="s">
        <v>489</v>
      </c>
      <c r="H802" s="151"/>
      <c r="I802" s="159" t="s">
        <v>42</v>
      </c>
      <c r="J802" s="151"/>
      <c r="K802" s="161" t="s">
        <v>673</v>
      </c>
      <c r="L802" s="151"/>
      <c r="M802" s="103" t="s">
        <v>349</v>
      </c>
      <c r="N802" s="104" t="s">
        <v>351</v>
      </c>
    </row>
    <row r="803" spans="1:14" ht="25.5">
      <c r="A803" s="149">
        <v>797</v>
      </c>
      <c r="B803" s="106" t="str">
        <f t="shared" si="12"/>
        <v>160113031761171</v>
      </c>
      <c r="C803" s="106" t="str">
        <f>VLOOKUP(D803,'[1]QuyetdinhPCGD'!$B$6:$C$1358,2,0)</f>
        <v>1303176</v>
      </c>
      <c r="D803" s="129" t="s">
        <v>331</v>
      </c>
      <c r="E803" s="152" t="s">
        <v>86</v>
      </c>
      <c r="F803" s="151" t="s">
        <v>7</v>
      </c>
      <c r="G803" s="107" t="s">
        <v>489</v>
      </c>
      <c r="H803" s="151"/>
      <c r="I803" s="159" t="s">
        <v>42</v>
      </c>
      <c r="J803" s="151"/>
      <c r="K803" s="161" t="s">
        <v>674</v>
      </c>
      <c r="L803" s="151"/>
      <c r="M803" s="103" t="s">
        <v>349</v>
      </c>
      <c r="N803" s="104" t="s">
        <v>352</v>
      </c>
    </row>
    <row r="804" spans="1:14" ht="25.5">
      <c r="A804" s="149">
        <v>798</v>
      </c>
      <c r="B804" s="106" t="str">
        <f t="shared" si="12"/>
        <v>160113031761171</v>
      </c>
      <c r="C804" s="106" t="str">
        <f>VLOOKUP(D804,'[1]QuyetdinhPCGD'!$B$6:$C$1358,2,0)</f>
        <v>1303176</v>
      </c>
      <c r="D804" s="129" t="s">
        <v>331</v>
      </c>
      <c r="E804" s="152" t="s">
        <v>86</v>
      </c>
      <c r="F804" s="151" t="s">
        <v>8</v>
      </c>
      <c r="G804" s="107" t="s">
        <v>489</v>
      </c>
      <c r="H804" s="151"/>
      <c r="I804" s="159" t="s">
        <v>42</v>
      </c>
      <c r="J804" s="151"/>
      <c r="K804" s="161" t="s">
        <v>674</v>
      </c>
      <c r="L804" s="151"/>
      <c r="M804" s="103" t="s">
        <v>349</v>
      </c>
      <c r="N804" s="104" t="s">
        <v>352</v>
      </c>
    </row>
    <row r="805" spans="1:14" ht="25.5">
      <c r="A805" s="149">
        <v>799</v>
      </c>
      <c r="B805" s="106" t="str">
        <f t="shared" si="12"/>
        <v>160113031761172</v>
      </c>
      <c r="C805" s="106" t="str">
        <f>VLOOKUP(D805,'[1]QuyetdinhPCGD'!$B$6:$C$1358,2,0)</f>
        <v>1303176</v>
      </c>
      <c r="D805" s="129" t="s">
        <v>331</v>
      </c>
      <c r="E805" s="152" t="s">
        <v>140</v>
      </c>
      <c r="F805" s="151" t="s">
        <v>7</v>
      </c>
      <c r="G805" s="107" t="s">
        <v>488</v>
      </c>
      <c r="H805" s="151"/>
      <c r="I805" s="159" t="s">
        <v>42</v>
      </c>
      <c r="J805" s="151"/>
      <c r="K805" s="161" t="s">
        <v>675</v>
      </c>
      <c r="L805" s="151"/>
      <c r="M805" s="103" t="s">
        <v>350</v>
      </c>
      <c r="N805" s="104" t="s">
        <v>353</v>
      </c>
    </row>
    <row r="806" spans="1:14" ht="25.5">
      <c r="A806" s="149">
        <v>800</v>
      </c>
      <c r="B806" s="106" t="str">
        <f t="shared" si="12"/>
        <v>160113031761172</v>
      </c>
      <c r="C806" s="106" t="str">
        <f>VLOOKUP(D806,'[1]QuyetdinhPCGD'!$B$6:$C$1358,2,0)</f>
        <v>1303176</v>
      </c>
      <c r="D806" s="129" t="s">
        <v>331</v>
      </c>
      <c r="E806" s="152" t="s">
        <v>140</v>
      </c>
      <c r="F806" s="151" t="s">
        <v>8</v>
      </c>
      <c r="G806" s="107" t="s">
        <v>488</v>
      </c>
      <c r="H806" s="151"/>
      <c r="I806" s="159" t="s">
        <v>42</v>
      </c>
      <c r="J806" s="151"/>
      <c r="K806" s="161" t="s">
        <v>675</v>
      </c>
      <c r="L806" s="151"/>
      <c r="M806" s="103" t="s">
        <v>350</v>
      </c>
      <c r="N806" s="104" t="s">
        <v>353</v>
      </c>
    </row>
    <row r="807" spans="1:14" ht="25.5">
      <c r="A807" s="149">
        <v>801</v>
      </c>
      <c r="B807" s="106" t="str">
        <f t="shared" si="12"/>
        <v>160105031541124</v>
      </c>
      <c r="C807" s="106" t="str">
        <f>VLOOKUP(D807,'[1]QuyetdinhPCGD'!$B$6:$C$1358,2,0)</f>
        <v>0503154</v>
      </c>
      <c r="D807" s="129" t="s">
        <v>82</v>
      </c>
      <c r="E807" s="152" t="s">
        <v>271</v>
      </c>
      <c r="F807" s="152" t="s">
        <v>5</v>
      </c>
      <c r="G807" s="106" t="str">
        <f>VLOOKUP(I807,'Phan ca&amp; Ngay BDhoc'!$B$4:$I$101,8,0)</f>
        <v>C2-201</v>
      </c>
      <c r="H807" s="152"/>
      <c r="I807" s="159" t="s">
        <v>42</v>
      </c>
      <c r="J807" s="152"/>
      <c r="K807" s="161" t="s">
        <v>627</v>
      </c>
      <c r="L807" s="152"/>
      <c r="M807" s="104" t="s">
        <v>279</v>
      </c>
      <c r="N807" s="104">
        <v>0</v>
      </c>
    </row>
    <row r="808" spans="1:14" ht="25.5">
      <c r="A808" s="149">
        <v>802</v>
      </c>
      <c r="B808" s="106" t="str">
        <f t="shared" si="12"/>
        <v>160110031071186</v>
      </c>
      <c r="C808" s="106" t="str">
        <f>VLOOKUP(D808,'[1]QuyetdinhPCGD'!$B$6:$C$1358,2,0)</f>
        <v>1003107</v>
      </c>
      <c r="D808" s="129" t="s">
        <v>17</v>
      </c>
      <c r="E808" s="152" t="s">
        <v>271</v>
      </c>
      <c r="F808" s="151" t="s">
        <v>10</v>
      </c>
      <c r="G808" s="106" t="str">
        <f>VLOOKUP(I808,'Phan ca&amp; Ngay BDhoc'!$B$4:$I$101,8,0)</f>
        <v>C2-201</v>
      </c>
      <c r="H808" s="151"/>
      <c r="I808" s="159" t="s">
        <v>42</v>
      </c>
      <c r="J808" s="151"/>
      <c r="K808" s="161" t="s">
        <v>689</v>
      </c>
      <c r="L808" s="151"/>
      <c r="M808" s="104" t="s">
        <v>279</v>
      </c>
      <c r="N808" s="104">
        <v>0</v>
      </c>
    </row>
    <row r="809" spans="1:14" ht="25.5">
      <c r="A809" s="149">
        <v>803</v>
      </c>
      <c r="B809" s="106" t="str">
        <f t="shared" si="12"/>
        <v>160109031111187</v>
      </c>
      <c r="C809" s="106" t="str">
        <f>VLOOKUP(D809,'[1]QuyetdinhPCGD'!$B$6:$C$1358,2,0)</f>
        <v>0903111</v>
      </c>
      <c r="D809" s="129" t="s">
        <v>603</v>
      </c>
      <c r="E809" s="150" t="s">
        <v>86</v>
      </c>
      <c r="F809" s="152" t="s">
        <v>5</v>
      </c>
      <c r="G809" s="106" t="s">
        <v>551</v>
      </c>
      <c r="H809" s="150"/>
      <c r="I809" s="159" t="s">
        <v>43</v>
      </c>
      <c r="J809" s="150"/>
      <c r="K809" s="161" t="s">
        <v>690</v>
      </c>
      <c r="L809" s="150"/>
      <c r="M809" s="104" t="s">
        <v>279</v>
      </c>
      <c r="N809" s="104">
        <v>0</v>
      </c>
    </row>
    <row r="810" spans="1:14" ht="25.5">
      <c r="A810" s="149">
        <v>804</v>
      </c>
      <c r="B810" s="106" t="str">
        <f t="shared" si="12"/>
        <v>160112031061145</v>
      </c>
      <c r="C810" s="106" t="str">
        <f>VLOOKUP(D810,'[1]QuyetdinhPCGD'!$B$6:$C$1358,2,0)</f>
        <v>1203106</v>
      </c>
      <c r="D810" s="129" t="s">
        <v>80</v>
      </c>
      <c r="E810" s="152" t="s">
        <v>270</v>
      </c>
      <c r="F810" s="151" t="s">
        <v>9</v>
      </c>
      <c r="G810" s="106" t="str">
        <f>VLOOKUP(I810,'Phan ca&amp; Ngay BDhoc'!$B$4:$I$101,8,0)</f>
        <v>C2-201</v>
      </c>
      <c r="H810" s="151"/>
      <c r="I810" s="159" t="s">
        <v>43</v>
      </c>
      <c r="J810" s="151"/>
      <c r="K810" s="162" t="s">
        <v>648</v>
      </c>
      <c r="L810" s="151"/>
      <c r="M810" s="104" t="s">
        <v>279</v>
      </c>
      <c r="N810" s="104">
        <v>0</v>
      </c>
    </row>
    <row r="811" spans="1:14" ht="25.5">
      <c r="A811" s="149">
        <v>805</v>
      </c>
      <c r="B811" s="106" t="str">
        <f t="shared" si="12"/>
        <v>160113031761173</v>
      </c>
      <c r="C811" s="106" t="str">
        <f>VLOOKUP(D811,'[1]QuyetdinhPCGD'!$B$6:$C$1358,2,0)</f>
        <v>1303176</v>
      </c>
      <c r="D811" s="129" t="s">
        <v>331</v>
      </c>
      <c r="E811" s="152" t="s">
        <v>139</v>
      </c>
      <c r="F811" s="151" t="s">
        <v>7</v>
      </c>
      <c r="G811" s="107" t="s">
        <v>489</v>
      </c>
      <c r="H811" s="151"/>
      <c r="I811" s="159" t="s">
        <v>43</v>
      </c>
      <c r="J811" s="151"/>
      <c r="K811" s="161" t="s">
        <v>676</v>
      </c>
      <c r="L811" s="151"/>
      <c r="M811" s="103" t="s">
        <v>349</v>
      </c>
      <c r="N811" s="104" t="s">
        <v>354</v>
      </c>
    </row>
    <row r="812" spans="1:14" ht="25.5">
      <c r="A812" s="149">
        <v>806</v>
      </c>
      <c r="B812" s="106" t="str">
        <f t="shared" si="12"/>
        <v>160113031761173</v>
      </c>
      <c r="C812" s="106" t="str">
        <f>VLOOKUP(D812,'[1]QuyetdinhPCGD'!$B$6:$C$1358,2,0)</f>
        <v>1303176</v>
      </c>
      <c r="D812" s="129" t="s">
        <v>331</v>
      </c>
      <c r="E812" s="152" t="s">
        <v>139</v>
      </c>
      <c r="F812" s="151" t="s">
        <v>8</v>
      </c>
      <c r="G812" s="107" t="s">
        <v>489</v>
      </c>
      <c r="H812" s="151"/>
      <c r="I812" s="159" t="s">
        <v>43</v>
      </c>
      <c r="J812" s="151"/>
      <c r="K812" s="161" t="s">
        <v>676</v>
      </c>
      <c r="L812" s="151"/>
      <c r="M812" s="103" t="s">
        <v>349</v>
      </c>
      <c r="N812" s="104" t="s">
        <v>354</v>
      </c>
    </row>
    <row r="813" spans="1:14" ht="25.5">
      <c r="A813" s="149">
        <v>807</v>
      </c>
      <c r="B813" s="106" t="str">
        <f t="shared" si="12"/>
        <v>160113031761174</v>
      </c>
      <c r="C813" s="106" t="str">
        <f>VLOOKUP(D813,'[1]QuyetdinhPCGD'!$B$6:$C$1358,2,0)</f>
        <v>1303176</v>
      </c>
      <c r="D813" s="129" t="s">
        <v>331</v>
      </c>
      <c r="E813" s="152" t="s">
        <v>87</v>
      </c>
      <c r="F813" s="151" t="s">
        <v>7</v>
      </c>
      <c r="G813" s="107" t="s">
        <v>489</v>
      </c>
      <c r="H813" s="151"/>
      <c r="I813" s="159" t="s">
        <v>43</v>
      </c>
      <c r="J813" s="151"/>
      <c r="K813" s="161" t="s">
        <v>677</v>
      </c>
      <c r="L813" s="151"/>
      <c r="M813" s="103" t="s">
        <v>349</v>
      </c>
      <c r="N813" s="104" t="s">
        <v>355</v>
      </c>
    </row>
    <row r="814" spans="1:14" ht="25.5">
      <c r="A814" s="149">
        <v>808</v>
      </c>
      <c r="B814" s="106" t="str">
        <f t="shared" si="12"/>
        <v>160113031761174</v>
      </c>
      <c r="C814" s="106" t="str">
        <f>VLOOKUP(D814,'[1]QuyetdinhPCGD'!$B$6:$C$1358,2,0)</f>
        <v>1303176</v>
      </c>
      <c r="D814" s="129" t="s">
        <v>331</v>
      </c>
      <c r="E814" s="152" t="s">
        <v>87</v>
      </c>
      <c r="F814" s="151" t="s">
        <v>8</v>
      </c>
      <c r="G814" s="107" t="s">
        <v>489</v>
      </c>
      <c r="H814" s="151"/>
      <c r="I814" s="159" t="s">
        <v>43</v>
      </c>
      <c r="J814" s="151"/>
      <c r="K814" s="161" t="s">
        <v>677</v>
      </c>
      <c r="L814" s="151"/>
      <c r="M814" s="103" t="s">
        <v>349</v>
      </c>
      <c r="N814" s="104" t="s">
        <v>355</v>
      </c>
    </row>
    <row r="815" spans="1:14" ht="25.5">
      <c r="A815" s="149">
        <v>809</v>
      </c>
      <c r="B815" s="106" t="str">
        <f t="shared" si="12"/>
        <v>160113031761175</v>
      </c>
      <c r="C815" s="106" t="str">
        <f>VLOOKUP(D815,'[1]QuyetdinhPCGD'!$B$6:$C$1358,2,0)</f>
        <v>1303176</v>
      </c>
      <c r="D815" s="129" t="s">
        <v>331</v>
      </c>
      <c r="E815" s="152" t="s">
        <v>139</v>
      </c>
      <c r="F815" s="151" t="s">
        <v>7</v>
      </c>
      <c r="G815" s="107" t="s">
        <v>488</v>
      </c>
      <c r="H815" s="151"/>
      <c r="I815" s="159" t="s">
        <v>43</v>
      </c>
      <c r="J815" s="151"/>
      <c r="K815" s="161" t="s">
        <v>678</v>
      </c>
      <c r="L815" s="151"/>
      <c r="M815" s="103" t="s">
        <v>350</v>
      </c>
      <c r="N815" s="104" t="s">
        <v>356</v>
      </c>
    </row>
    <row r="816" spans="1:14" ht="25.5">
      <c r="A816" s="149">
        <v>810</v>
      </c>
      <c r="B816" s="106" t="str">
        <f t="shared" si="12"/>
        <v>160113031761175</v>
      </c>
      <c r="C816" s="106" t="str">
        <f>VLOOKUP(D816,'[1]QuyetdinhPCGD'!$B$6:$C$1358,2,0)</f>
        <v>1303176</v>
      </c>
      <c r="D816" s="129" t="s">
        <v>331</v>
      </c>
      <c r="E816" s="152" t="s">
        <v>139</v>
      </c>
      <c r="F816" s="151" t="s">
        <v>8</v>
      </c>
      <c r="G816" s="107" t="s">
        <v>488</v>
      </c>
      <c r="H816" s="151"/>
      <c r="I816" s="159" t="s">
        <v>43</v>
      </c>
      <c r="J816" s="151"/>
      <c r="K816" s="161" t="s">
        <v>678</v>
      </c>
      <c r="L816" s="151"/>
      <c r="M816" s="103" t="s">
        <v>350</v>
      </c>
      <c r="N816" s="104" t="s">
        <v>356</v>
      </c>
    </row>
    <row r="817" spans="1:14" ht="25.5">
      <c r="A817" s="149">
        <v>811</v>
      </c>
      <c r="B817" s="106" t="str">
        <f t="shared" si="12"/>
        <v>160105031541125</v>
      </c>
      <c r="C817" s="106" t="str">
        <f>VLOOKUP(D817,'[1]QuyetdinhPCGD'!$B$6:$C$1358,2,0)</f>
        <v>0503154</v>
      </c>
      <c r="D817" s="129" t="s">
        <v>82</v>
      </c>
      <c r="E817" s="152" t="s">
        <v>268</v>
      </c>
      <c r="F817" s="152" t="s">
        <v>5</v>
      </c>
      <c r="G817" s="106" t="str">
        <f>VLOOKUP(I817,'Phan ca&amp; Ngay BDhoc'!$B$4:$I$101,8,0)</f>
        <v>C2-201</v>
      </c>
      <c r="H817" s="152"/>
      <c r="I817" s="159" t="s">
        <v>43</v>
      </c>
      <c r="J817" s="152"/>
      <c r="K817" s="161" t="s">
        <v>628</v>
      </c>
      <c r="L817" s="152"/>
      <c r="M817" s="104" t="s">
        <v>279</v>
      </c>
      <c r="N817" s="104">
        <v>0</v>
      </c>
    </row>
    <row r="818" spans="1:14" ht="25.5">
      <c r="A818" s="149">
        <v>812</v>
      </c>
      <c r="B818" s="106" t="str">
        <f t="shared" si="12"/>
        <v>160110031071187</v>
      </c>
      <c r="C818" s="106" t="str">
        <f>VLOOKUP(D818,'[1]QuyetdinhPCGD'!$B$6:$C$1358,2,0)</f>
        <v>1003107</v>
      </c>
      <c r="D818" s="129" t="s">
        <v>17</v>
      </c>
      <c r="E818" s="152" t="s">
        <v>268</v>
      </c>
      <c r="F818" s="151" t="s">
        <v>10</v>
      </c>
      <c r="G818" s="106" t="str">
        <f>VLOOKUP(I818,'Phan ca&amp; Ngay BDhoc'!$B$4:$I$101,8,0)</f>
        <v>C2-201</v>
      </c>
      <c r="H818" s="151"/>
      <c r="I818" s="159" t="s">
        <v>43</v>
      </c>
      <c r="J818" s="151"/>
      <c r="K818" s="161" t="s">
        <v>690</v>
      </c>
      <c r="L818" s="151"/>
      <c r="M818" s="104" t="s">
        <v>279</v>
      </c>
      <c r="N818" s="104">
        <v>0</v>
      </c>
    </row>
    <row r="819" spans="1:14" ht="25.5">
      <c r="A819" s="149">
        <v>813</v>
      </c>
      <c r="B819" s="106" t="str">
        <f t="shared" si="12"/>
        <v>160109031111188</v>
      </c>
      <c r="C819" s="106" t="str">
        <f>VLOOKUP(D819,'[1]QuyetdinhPCGD'!$B$6:$C$1358,2,0)</f>
        <v>0903111</v>
      </c>
      <c r="D819" s="129" t="s">
        <v>603</v>
      </c>
      <c r="E819" s="150" t="s">
        <v>87</v>
      </c>
      <c r="F819" s="151" t="s">
        <v>10</v>
      </c>
      <c r="G819" s="106" t="s">
        <v>551</v>
      </c>
      <c r="H819" s="151"/>
      <c r="I819" s="159" t="s">
        <v>406</v>
      </c>
      <c r="J819" s="151"/>
      <c r="K819" s="161" t="s">
        <v>691</v>
      </c>
      <c r="L819" s="151"/>
      <c r="M819" s="104" t="s">
        <v>279</v>
      </c>
      <c r="N819" s="104">
        <v>0</v>
      </c>
    </row>
    <row r="820" spans="1:14" ht="25.5">
      <c r="A820" s="149">
        <v>814</v>
      </c>
      <c r="B820" s="106" t="str">
        <f t="shared" si="12"/>
        <v>160112031061146</v>
      </c>
      <c r="C820" s="106" t="str">
        <f>VLOOKUP(D820,'[1]QuyetdinhPCGD'!$B$6:$C$1358,2,0)</f>
        <v>1203106</v>
      </c>
      <c r="D820" s="129" t="s">
        <v>80</v>
      </c>
      <c r="E820" s="152" t="s">
        <v>274</v>
      </c>
      <c r="F820" s="151" t="s">
        <v>10</v>
      </c>
      <c r="G820" s="106" t="str">
        <f>VLOOKUP(I820,'Phan ca&amp; Ngay BDhoc'!$B$4:$I$101,8,0)</f>
        <v>C2-303</v>
      </c>
      <c r="H820" s="151"/>
      <c r="I820" s="159" t="s">
        <v>406</v>
      </c>
      <c r="J820" s="151"/>
      <c r="K820" s="162" t="s">
        <v>649</v>
      </c>
      <c r="L820" s="151"/>
      <c r="M820" s="104" t="s">
        <v>279</v>
      </c>
      <c r="N820" s="104">
        <v>0</v>
      </c>
    </row>
    <row r="821" spans="1:14" ht="25.5">
      <c r="A821" s="149">
        <v>815</v>
      </c>
      <c r="B821" s="106" t="str">
        <f t="shared" si="12"/>
        <v>160113031761176</v>
      </c>
      <c r="C821" s="106" t="str">
        <f>VLOOKUP(D821,'[1]QuyetdinhPCGD'!$B$6:$C$1358,2,0)</f>
        <v>1303176</v>
      </c>
      <c r="D821" s="129" t="s">
        <v>331</v>
      </c>
      <c r="E821" s="152" t="s">
        <v>140</v>
      </c>
      <c r="F821" s="151" t="s">
        <v>7</v>
      </c>
      <c r="G821" s="107" t="s">
        <v>474</v>
      </c>
      <c r="H821" s="151"/>
      <c r="I821" s="159" t="s">
        <v>406</v>
      </c>
      <c r="J821" s="151"/>
      <c r="K821" s="161" t="s">
        <v>679</v>
      </c>
      <c r="L821" s="151"/>
      <c r="M821" s="103" t="s">
        <v>411</v>
      </c>
      <c r="N821" s="104" t="s">
        <v>412</v>
      </c>
    </row>
    <row r="822" spans="1:14" ht="25.5">
      <c r="A822" s="149">
        <v>816</v>
      </c>
      <c r="B822" s="106" t="str">
        <f t="shared" si="12"/>
        <v>160113031761176</v>
      </c>
      <c r="C822" s="106" t="str">
        <f>VLOOKUP(D822,'[1]QuyetdinhPCGD'!$B$6:$C$1358,2,0)</f>
        <v>1303176</v>
      </c>
      <c r="D822" s="129" t="s">
        <v>331</v>
      </c>
      <c r="E822" s="152" t="s">
        <v>140</v>
      </c>
      <c r="F822" s="151" t="s">
        <v>8</v>
      </c>
      <c r="G822" s="107" t="s">
        <v>474</v>
      </c>
      <c r="H822" s="151"/>
      <c r="I822" s="159" t="s">
        <v>406</v>
      </c>
      <c r="J822" s="151"/>
      <c r="K822" s="161" t="s">
        <v>679</v>
      </c>
      <c r="L822" s="151"/>
      <c r="M822" s="103" t="s">
        <v>411</v>
      </c>
      <c r="N822" s="104" t="s">
        <v>412</v>
      </c>
    </row>
    <row r="823" spans="1:14" ht="25.5">
      <c r="A823" s="149">
        <v>817</v>
      </c>
      <c r="B823" s="106" t="str">
        <f t="shared" si="12"/>
        <v>160113031761177</v>
      </c>
      <c r="C823" s="106" t="str">
        <f>VLOOKUP(D823,'[1]QuyetdinhPCGD'!$B$6:$C$1358,2,0)</f>
        <v>1303176</v>
      </c>
      <c r="D823" s="129" t="s">
        <v>331</v>
      </c>
      <c r="E823" s="152" t="s">
        <v>86</v>
      </c>
      <c r="F823" s="151" t="s">
        <v>7</v>
      </c>
      <c r="G823" s="107" t="s">
        <v>474</v>
      </c>
      <c r="H823" s="151"/>
      <c r="I823" s="159" t="s">
        <v>406</v>
      </c>
      <c r="J823" s="151"/>
      <c r="K823" s="161" t="s">
        <v>680</v>
      </c>
      <c r="L823" s="151"/>
      <c r="M823" s="103" t="s">
        <v>411</v>
      </c>
      <c r="N823" s="104" t="s">
        <v>413</v>
      </c>
    </row>
    <row r="824" spans="1:14" ht="25.5">
      <c r="A824" s="149">
        <v>818</v>
      </c>
      <c r="B824" s="106" t="str">
        <f t="shared" si="12"/>
        <v>160113031761177</v>
      </c>
      <c r="C824" s="106" t="str">
        <f>VLOOKUP(D824,'[1]QuyetdinhPCGD'!$B$6:$C$1358,2,0)</f>
        <v>1303176</v>
      </c>
      <c r="D824" s="129" t="s">
        <v>331</v>
      </c>
      <c r="E824" s="152" t="s">
        <v>86</v>
      </c>
      <c r="F824" s="151" t="s">
        <v>8</v>
      </c>
      <c r="G824" s="107" t="s">
        <v>474</v>
      </c>
      <c r="H824" s="151"/>
      <c r="I824" s="159" t="s">
        <v>406</v>
      </c>
      <c r="J824" s="151"/>
      <c r="K824" s="161" t="s">
        <v>680</v>
      </c>
      <c r="L824" s="151"/>
      <c r="M824" s="103" t="s">
        <v>411</v>
      </c>
      <c r="N824" s="104" t="s">
        <v>413</v>
      </c>
    </row>
    <row r="825" spans="1:14" ht="25.5">
      <c r="A825" s="149">
        <v>819</v>
      </c>
      <c r="B825" s="106" t="str">
        <f t="shared" si="12"/>
        <v>160113031761178</v>
      </c>
      <c r="C825" s="106" t="str">
        <f>VLOOKUP(D825,'[1]QuyetdinhPCGD'!$B$6:$C$1358,2,0)</f>
        <v>1303176</v>
      </c>
      <c r="D825" s="129" t="s">
        <v>331</v>
      </c>
      <c r="E825" s="152" t="s">
        <v>86</v>
      </c>
      <c r="F825" s="151" t="s">
        <v>7</v>
      </c>
      <c r="G825" s="107" t="s">
        <v>491</v>
      </c>
      <c r="H825" s="151"/>
      <c r="I825" s="159" t="s">
        <v>406</v>
      </c>
      <c r="J825" s="151"/>
      <c r="K825" s="161" t="s">
        <v>681</v>
      </c>
      <c r="L825" s="151"/>
      <c r="M825" s="103" t="s">
        <v>383</v>
      </c>
      <c r="N825" s="104" t="s">
        <v>414</v>
      </c>
    </row>
    <row r="826" spans="1:14" ht="25.5">
      <c r="A826" s="149">
        <v>820</v>
      </c>
      <c r="B826" s="106" t="str">
        <f t="shared" si="12"/>
        <v>160113031761178</v>
      </c>
      <c r="C826" s="106" t="str">
        <f>VLOOKUP(D826,'[1]QuyetdinhPCGD'!$B$6:$C$1358,2,0)</f>
        <v>1303176</v>
      </c>
      <c r="D826" s="129" t="s">
        <v>331</v>
      </c>
      <c r="E826" s="152" t="s">
        <v>86</v>
      </c>
      <c r="F826" s="151" t="s">
        <v>8</v>
      </c>
      <c r="G826" s="107" t="s">
        <v>491</v>
      </c>
      <c r="H826" s="151"/>
      <c r="I826" s="159" t="s">
        <v>406</v>
      </c>
      <c r="J826" s="151"/>
      <c r="K826" s="161" t="s">
        <v>681</v>
      </c>
      <c r="L826" s="151"/>
      <c r="M826" s="103" t="s">
        <v>383</v>
      </c>
      <c r="N826" s="104" t="s">
        <v>414</v>
      </c>
    </row>
    <row r="827" spans="1:14" ht="25.5">
      <c r="A827" s="149">
        <v>821</v>
      </c>
      <c r="B827" s="106" t="str">
        <f t="shared" si="12"/>
        <v>160105031541126</v>
      </c>
      <c r="C827" s="106" t="str">
        <f>VLOOKUP(D827,'[1]QuyetdinhPCGD'!$B$6:$C$1358,2,0)</f>
        <v>0503154</v>
      </c>
      <c r="D827" s="129" t="s">
        <v>82</v>
      </c>
      <c r="E827" s="152" t="s">
        <v>271</v>
      </c>
      <c r="F827" s="152" t="s">
        <v>5</v>
      </c>
      <c r="G827" s="106" t="str">
        <f>VLOOKUP(I827,'Phan ca&amp; Ngay BDhoc'!$B$4:$I$101,8,0)</f>
        <v>C2-303</v>
      </c>
      <c r="H827" s="152"/>
      <c r="I827" s="159" t="s">
        <v>406</v>
      </c>
      <c r="J827" s="152"/>
      <c r="K827" s="161" t="s">
        <v>629</v>
      </c>
      <c r="L827" s="152"/>
      <c r="M827" s="104" t="s">
        <v>279</v>
      </c>
      <c r="N827" s="104">
        <v>0</v>
      </c>
    </row>
    <row r="828" spans="1:14" ht="25.5">
      <c r="A828" s="149">
        <v>822</v>
      </c>
      <c r="B828" s="106" t="str">
        <f t="shared" si="12"/>
        <v>160110031071188</v>
      </c>
      <c r="C828" s="106" t="str">
        <f>VLOOKUP(D828,'[1]QuyetdinhPCGD'!$B$6:$C$1358,2,0)</f>
        <v>1003107</v>
      </c>
      <c r="D828" s="129" t="s">
        <v>17</v>
      </c>
      <c r="E828" s="152" t="s">
        <v>271</v>
      </c>
      <c r="F828" s="151" t="s">
        <v>9</v>
      </c>
      <c r="G828" s="106" t="str">
        <f>VLOOKUP(I828,'Phan ca&amp; Ngay BDhoc'!$B$4:$I$101,8,0)</f>
        <v>C2-303</v>
      </c>
      <c r="H828" s="151"/>
      <c r="I828" s="159" t="s">
        <v>406</v>
      </c>
      <c r="J828" s="151"/>
      <c r="K828" s="161" t="s">
        <v>691</v>
      </c>
      <c r="L828" s="151"/>
      <c r="M828" s="104" t="s">
        <v>279</v>
      </c>
      <c r="N828" s="104">
        <v>0</v>
      </c>
    </row>
    <row r="829" spans="1:14" ht="25.5">
      <c r="A829" s="149">
        <v>823</v>
      </c>
      <c r="B829" s="106" t="str">
        <f t="shared" si="12"/>
        <v>160109031111189</v>
      </c>
      <c r="C829" s="106" t="str">
        <f>VLOOKUP(D829,'[1]QuyetdinhPCGD'!$B$6:$C$1358,2,0)</f>
        <v>0903111</v>
      </c>
      <c r="D829" s="129" t="s">
        <v>603</v>
      </c>
      <c r="E829" s="150" t="s">
        <v>273</v>
      </c>
      <c r="F829" s="151" t="s">
        <v>6</v>
      </c>
      <c r="G829" s="106" t="s">
        <v>14</v>
      </c>
      <c r="H829" s="151"/>
      <c r="I829" s="159" t="s">
        <v>28</v>
      </c>
      <c r="J829" s="151"/>
      <c r="K829" s="161" t="s">
        <v>692</v>
      </c>
      <c r="L829" s="151"/>
      <c r="M829" s="104" t="s">
        <v>279</v>
      </c>
      <c r="N829" s="104">
        <v>0</v>
      </c>
    </row>
    <row r="830" spans="1:14" ht="25.5">
      <c r="A830" s="149">
        <v>824</v>
      </c>
      <c r="B830" s="106" t="str">
        <f t="shared" si="12"/>
        <v>160104031151101</v>
      </c>
      <c r="C830" s="106" t="str">
        <f>VLOOKUP(D830,'[1]QuyetdinhPCGD'!$B$6:$C$1358,2,0)</f>
        <v>0403115</v>
      </c>
      <c r="D830" s="129" t="s">
        <v>133</v>
      </c>
      <c r="E830" s="152" t="s">
        <v>143</v>
      </c>
      <c r="F830" s="152" t="s">
        <v>5</v>
      </c>
      <c r="G830" s="106" t="s">
        <v>142</v>
      </c>
      <c r="H830" s="152"/>
      <c r="I830" s="159" t="s">
        <v>28</v>
      </c>
      <c r="J830" s="152"/>
      <c r="K830" s="162" t="s">
        <v>604</v>
      </c>
      <c r="L830" s="152"/>
      <c r="M830" s="104" t="s">
        <v>279</v>
      </c>
      <c r="N830" s="104" t="s">
        <v>142</v>
      </c>
    </row>
    <row r="831" spans="1:14" ht="25.5">
      <c r="A831" s="149">
        <v>825</v>
      </c>
      <c r="B831" s="106" t="str">
        <f t="shared" si="12"/>
        <v>160113031821110</v>
      </c>
      <c r="C831" s="106" t="str">
        <f>VLOOKUP(D831,'[1]QuyetdinhPCGD'!$B$6:$C$1358,2,0)</f>
        <v>1303182</v>
      </c>
      <c r="D831" s="44" t="s">
        <v>498</v>
      </c>
      <c r="E831" s="152" t="s">
        <v>309</v>
      </c>
      <c r="F831" s="151" t="s">
        <v>7</v>
      </c>
      <c r="G831" s="107" t="s">
        <v>549</v>
      </c>
      <c r="H831" s="151"/>
      <c r="I831" s="159" t="s">
        <v>28</v>
      </c>
      <c r="J831" s="151"/>
      <c r="K831" s="161" t="s">
        <v>613</v>
      </c>
      <c r="L831" s="151"/>
      <c r="M831" s="103" t="s">
        <v>429</v>
      </c>
      <c r="N831" s="104" t="s">
        <v>266</v>
      </c>
    </row>
    <row r="832" spans="1:14" ht="25.5">
      <c r="A832" s="149">
        <v>826</v>
      </c>
      <c r="B832" s="106" t="str">
        <f t="shared" si="12"/>
        <v>160113031821110</v>
      </c>
      <c r="C832" s="106" t="str">
        <f>VLOOKUP(D832,'[1]QuyetdinhPCGD'!$B$6:$C$1358,2,0)</f>
        <v>1303182</v>
      </c>
      <c r="D832" s="44" t="s">
        <v>498</v>
      </c>
      <c r="E832" s="152" t="s">
        <v>309</v>
      </c>
      <c r="F832" s="151" t="s">
        <v>8</v>
      </c>
      <c r="G832" s="107" t="s">
        <v>549</v>
      </c>
      <c r="H832" s="151"/>
      <c r="I832" s="159" t="s">
        <v>28</v>
      </c>
      <c r="J832" s="151"/>
      <c r="K832" s="161" t="s">
        <v>613</v>
      </c>
      <c r="L832" s="151"/>
      <c r="M832" s="103" t="s">
        <v>429</v>
      </c>
      <c r="N832" s="104" t="s">
        <v>266</v>
      </c>
    </row>
    <row r="833" spans="1:14" ht="25.5">
      <c r="A833" s="149">
        <v>827</v>
      </c>
      <c r="B833" s="106" t="str">
        <f t="shared" si="12"/>
        <v>160113031821111</v>
      </c>
      <c r="C833" s="106" t="str">
        <f>VLOOKUP(D833,'[1]QuyetdinhPCGD'!$B$6:$C$1358,2,0)</f>
        <v>1303182</v>
      </c>
      <c r="D833" s="44" t="s">
        <v>498</v>
      </c>
      <c r="E833" s="152" t="s">
        <v>310</v>
      </c>
      <c r="F833" s="151" t="s">
        <v>7</v>
      </c>
      <c r="G833" s="107" t="s">
        <v>549</v>
      </c>
      <c r="H833" s="151"/>
      <c r="I833" s="159" t="s">
        <v>28</v>
      </c>
      <c r="J833" s="151"/>
      <c r="K833" s="161" t="s">
        <v>614</v>
      </c>
      <c r="L833" s="151"/>
      <c r="M833" s="103" t="s">
        <v>429</v>
      </c>
      <c r="N833" s="104" t="s">
        <v>267</v>
      </c>
    </row>
    <row r="834" spans="1:14" ht="25.5">
      <c r="A834" s="149">
        <v>828</v>
      </c>
      <c r="B834" s="106" t="str">
        <f t="shared" si="12"/>
        <v>160113031821111</v>
      </c>
      <c r="C834" s="106" t="str">
        <f>VLOOKUP(D834,'[1]QuyetdinhPCGD'!$B$6:$C$1358,2,0)</f>
        <v>1303182</v>
      </c>
      <c r="D834" s="44" t="s">
        <v>498</v>
      </c>
      <c r="E834" s="152" t="s">
        <v>310</v>
      </c>
      <c r="F834" s="151" t="s">
        <v>8</v>
      </c>
      <c r="G834" s="107" t="s">
        <v>549</v>
      </c>
      <c r="H834" s="151"/>
      <c r="I834" s="159" t="s">
        <v>28</v>
      </c>
      <c r="J834" s="151"/>
      <c r="K834" s="161" t="s">
        <v>614</v>
      </c>
      <c r="L834" s="151"/>
      <c r="M834" s="103" t="s">
        <v>429</v>
      </c>
      <c r="N834" s="104" t="s">
        <v>267</v>
      </c>
    </row>
    <row r="835" spans="1:14" ht="25.5">
      <c r="A835" s="149">
        <v>829</v>
      </c>
      <c r="B835" s="106" t="str">
        <f t="shared" si="12"/>
        <v>160113031821112</v>
      </c>
      <c r="C835" s="106" t="str">
        <f>VLOOKUP(D835,'[1]QuyetdinhPCGD'!$B$6:$C$1358,2,0)</f>
        <v>1303182</v>
      </c>
      <c r="D835" s="44" t="s">
        <v>498</v>
      </c>
      <c r="E835" s="152" t="s">
        <v>269</v>
      </c>
      <c r="F835" s="151" t="s">
        <v>7</v>
      </c>
      <c r="G835" s="107" t="s">
        <v>549</v>
      </c>
      <c r="H835" s="151"/>
      <c r="I835" s="159" t="s">
        <v>28</v>
      </c>
      <c r="J835" s="151"/>
      <c r="K835" s="161" t="s">
        <v>615</v>
      </c>
      <c r="L835" s="151"/>
      <c r="M835" s="103" t="s">
        <v>429</v>
      </c>
      <c r="N835" s="104" t="s">
        <v>503</v>
      </c>
    </row>
    <row r="836" spans="1:14" ht="25.5">
      <c r="A836" s="149">
        <v>830</v>
      </c>
      <c r="B836" s="106" t="str">
        <f t="shared" si="12"/>
        <v>160113031821112</v>
      </c>
      <c r="C836" s="106" t="str">
        <f>VLOOKUP(D836,'[1]QuyetdinhPCGD'!$B$6:$C$1358,2,0)</f>
        <v>1303182</v>
      </c>
      <c r="D836" s="44" t="s">
        <v>498</v>
      </c>
      <c r="E836" s="152" t="s">
        <v>269</v>
      </c>
      <c r="F836" s="151" t="s">
        <v>8</v>
      </c>
      <c r="G836" s="107" t="s">
        <v>549</v>
      </c>
      <c r="H836" s="151"/>
      <c r="I836" s="159" t="s">
        <v>28</v>
      </c>
      <c r="J836" s="151"/>
      <c r="K836" s="161" t="s">
        <v>615</v>
      </c>
      <c r="L836" s="151"/>
      <c r="M836" s="103" t="s">
        <v>429</v>
      </c>
      <c r="N836" s="104" t="s">
        <v>503</v>
      </c>
    </row>
    <row r="837" spans="1:14" ht="27">
      <c r="A837" s="149">
        <v>831</v>
      </c>
      <c r="B837" s="106" t="str">
        <f t="shared" si="12"/>
        <v>160104031401104</v>
      </c>
      <c r="C837" s="106" t="str">
        <f>VLOOKUP(D837,'[1]QuyetdinhPCGD'!$B$6:$C$1358,2,0)</f>
        <v>0403140</v>
      </c>
      <c r="D837" s="129" t="s">
        <v>132</v>
      </c>
      <c r="E837" s="150" t="s">
        <v>559</v>
      </c>
      <c r="F837" s="151" t="s">
        <v>6</v>
      </c>
      <c r="G837" s="106" t="str">
        <f>VLOOKUP(I837,'Phan ca&amp; Ngay BDhoc'!$B$4:$I$101,8,0)</f>
        <v>B4-401</v>
      </c>
      <c r="H837" s="151"/>
      <c r="I837" s="159" t="s">
        <v>28</v>
      </c>
      <c r="J837" s="154" t="s">
        <v>560</v>
      </c>
      <c r="K837" s="161" t="s">
        <v>607</v>
      </c>
      <c r="L837" s="151"/>
      <c r="M837" s="104" t="s">
        <v>279</v>
      </c>
      <c r="N837" s="104">
        <v>0</v>
      </c>
    </row>
    <row r="838" spans="1:14" ht="25.5">
      <c r="A838" s="149">
        <v>832</v>
      </c>
      <c r="B838" s="106" t="str">
        <f t="shared" si="12"/>
        <v>160104031631101</v>
      </c>
      <c r="C838" s="106" t="str">
        <f>VLOOKUP(D838,'[1]QuyetdinhPCGD'!$B$6:$C$1358,2,0)</f>
        <v>0403163</v>
      </c>
      <c r="D838" s="129" t="s">
        <v>134</v>
      </c>
      <c r="E838" s="152" t="s">
        <v>143</v>
      </c>
      <c r="F838" s="151" t="s">
        <v>9</v>
      </c>
      <c r="G838" s="106" t="s">
        <v>142</v>
      </c>
      <c r="H838" s="151"/>
      <c r="I838" s="159" t="s">
        <v>28</v>
      </c>
      <c r="J838" s="151"/>
      <c r="K838" s="161" t="s">
        <v>604</v>
      </c>
      <c r="L838" s="151"/>
      <c r="M838" s="104" t="s">
        <v>279</v>
      </c>
      <c r="N838" s="104" t="s">
        <v>142</v>
      </c>
    </row>
    <row r="839" spans="1:14" ht="25.5">
      <c r="A839" s="149">
        <v>833</v>
      </c>
      <c r="B839" s="106" t="str">
        <f>CONCATENATE("1601",C839,"11",K839)</f>
        <v>160104031631101</v>
      </c>
      <c r="C839" s="106" t="str">
        <f>VLOOKUP(D839,'[1]QuyetdinhPCGD'!$B$6:$C$1358,2,0)</f>
        <v>0403163</v>
      </c>
      <c r="D839" s="129" t="s">
        <v>134</v>
      </c>
      <c r="E839" s="152" t="s">
        <v>143</v>
      </c>
      <c r="F839" s="151" t="s">
        <v>10</v>
      </c>
      <c r="G839" s="106" t="s">
        <v>142</v>
      </c>
      <c r="H839" s="151"/>
      <c r="I839" s="159" t="s">
        <v>28</v>
      </c>
      <c r="J839" s="151"/>
      <c r="K839" s="161" t="s">
        <v>604</v>
      </c>
      <c r="L839" s="151"/>
      <c r="M839" s="104" t="s">
        <v>279</v>
      </c>
      <c r="N839" s="104" t="s">
        <v>142</v>
      </c>
    </row>
    <row r="840" spans="1:14" ht="25.5">
      <c r="A840" s="149">
        <v>834</v>
      </c>
      <c r="B840" s="106" t="str">
        <f>CONCATENATE("1601",C840,"11",K840)</f>
        <v>160109031111190</v>
      </c>
      <c r="C840" s="106" t="str">
        <f>VLOOKUP(D840,'[1]QuyetdinhPCGD'!$B$6:$C$1358,2,0)</f>
        <v>0903111</v>
      </c>
      <c r="D840" s="129" t="s">
        <v>603</v>
      </c>
      <c r="E840" s="150" t="s">
        <v>86</v>
      </c>
      <c r="F840" s="151" t="s">
        <v>7</v>
      </c>
      <c r="G840" s="106" t="s">
        <v>551</v>
      </c>
      <c r="H840" s="151"/>
      <c r="I840" s="159" t="s">
        <v>483</v>
      </c>
      <c r="J840" s="151"/>
      <c r="K840" s="161" t="s">
        <v>693</v>
      </c>
      <c r="L840" s="151"/>
      <c r="M840" s="104" t="s">
        <v>279</v>
      </c>
      <c r="N840" s="104">
        <v>0</v>
      </c>
    </row>
    <row r="841" spans="1:14" ht="25.5">
      <c r="A841" s="149">
        <v>835</v>
      </c>
      <c r="B841" s="106" t="str">
        <f>CONCATENATE("1601",C841,"11",K841)</f>
        <v>160113031271165</v>
      </c>
      <c r="C841" s="106" t="str">
        <f>VLOOKUP(D841,'[1]QuyetdinhPCGD'!$B$6:$C$1358,2,0)</f>
        <v>1303127</v>
      </c>
      <c r="D841" s="129" t="s">
        <v>88</v>
      </c>
      <c r="E841" s="152" t="s">
        <v>139</v>
      </c>
      <c r="F841" s="152" t="s">
        <v>5</v>
      </c>
      <c r="G841" s="106" t="str">
        <f>VLOOKUP(I841,'Phan ca&amp; Ngay BDhoc'!$B$4:$I$101,8,0)</f>
        <v>C2-502</v>
      </c>
      <c r="H841" s="152"/>
      <c r="I841" s="159" t="s">
        <v>483</v>
      </c>
      <c r="J841" s="152"/>
      <c r="K841" s="162" t="s">
        <v>668</v>
      </c>
      <c r="L841" s="152"/>
      <c r="M841" s="104" t="s">
        <v>279</v>
      </c>
      <c r="N841" s="104" t="s">
        <v>539</v>
      </c>
    </row>
    <row r="842" spans="1:14" ht="25.5">
      <c r="A842" s="149">
        <v>836</v>
      </c>
      <c r="B842" s="106" t="str">
        <f>CONCATENATE("1601",C842,"11",K842)</f>
        <v>160113031271165</v>
      </c>
      <c r="C842" s="106" t="str">
        <f>VLOOKUP(D842,'[1]QuyetdinhPCGD'!$B$6:$C$1358,2,0)</f>
        <v>1303127</v>
      </c>
      <c r="D842" s="129" t="s">
        <v>88</v>
      </c>
      <c r="E842" s="152" t="s">
        <v>268</v>
      </c>
      <c r="F842" s="151" t="s">
        <v>6</v>
      </c>
      <c r="G842" s="106" t="str">
        <f>VLOOKUP(I842,'Phan ca&amp; Ngay BDhoc'!$B$4:$I$101,8,0)</f>
        <v>C2-502</v>
      </c>
      <c r="H842" s="151"/>
      <c r="I842" s="159" t="s">
        <v>483</v>
      </c>
      <c r="J842" s="151"/>
      <c r="K842" s="162" t="s">
        <v>668</v>
      </c>
      <c r="L842" s="151"/>
      <c r="M842" s="104" t="s">
        <v>279</v>
      </c>
      <c r="N842" s="104" t="s">
        <v>539</v>
      </c>
    </row>
    <row r="843" spans="1:14" ht="25.5">
      <c r="A843" s="149">
        <v>837</v>
      </c>
      <c r="B843" s="106" t="str">
        <f>CONCATENATE("1601",C843,"11",K843)</f>
        <v>160113031271166</v>
      </c>
      <c r="C843" s="106" t="str">
        <f>VLOOKUP(D843,'[1]QuyetdinhPCGD'!$B$6:$C$1358,2,0)</f>
        <v>1303127</v>
      </c>
      <c r="D843" s="129" t="s">
        <v>88</v>
      </c>
      <c r="E843" s="152" t="s">
        <v>87</v>
      </c>
      <c r="F843" s="152" t="s">
        <v>5</v>
      </c>
      <c r="G843" s="106" t="str">
        <f>VLOOKUP(I843,'Phan ca&amp; Ngay BDhoc'!$B$4:$I$101,8,0)</f>
        <v>C2-502</v>
      </c>
      <c r="H843" s="152"/>
      <c r="I843" s="159" t="s">
        <v>483</v>
      </c>
      <c r="J843" s="152"/>
      <c r="K843" s="162" t="s">
        <v>669</v>
      </c>
      <c r="L843" s="152"/>
      <c r="M843" s="104" t="s">
        <v>279</v>
      </c>
      <c r="N843" s="104" t="s">
        <v>540</v>
      </c>
    </row>
    <row r="844" spans="1:14" ht="25.5">
      <c r="A844" s="149">
        <v>838</v>
      </c>
      <c r="B844" s="106" t="str">
        <f>CONCATENATE("1601",C844,"11",K844)</f>
        <v>160113031271166</v>
      </c>
      <c r="C844" s="106" t="str">
        <f>VLOOKUP(D844,'[1]QuyetdinhPCGD'!$B$6:$C$1358,2,0)</f>
        <v>1303127</v>
      </c>
      <c r="D844" s="129" t="s">
        <v>88</v>
      </c>
      <c r="E844" s="152" t="s">
        <v>268</v>
      </c>
      <c r="F844" s="151" t="s">
        <v>10</v>
      </c>
      <c r="G844" s="106" t="str">
        <f>VLOOKUP(I844,'Phan ca&amp; Ngay BDhoc'!$B$4:$I$101,8,0)</f>
        <v>C2-502</v>
      </c>
      <c r="H844" s="151"/>
      <c r="I844" s="159" t="s">
        <v>483</v>
      </c>
      <c r="J844" s="151"/>
      <c r="K844" s="162" t="s">
        <v>669</v>
      </c>
      <c r="L844" s="151"/>
      <c r="M844" s="104" t="s">
        <v>279</v>
      </c>
      <c r="N844" s="104" t="s">
        <v>540</v>
      </c>
    </row>
    <row r="845" spans="1:14" ht="25.5">
      <c r="A845" s="149">
        <v>839</v>
      </c>
      <c r="B845" s="106" t="str">
        <f>CONCATENATE("1601",C845,"11",K845)</f>
        <v>160105031541127</v>
      </c>
      <c r="C845" s="106" t="str">
        <f>VLOOKUP(D845,'[1]QuyetdinhPCGD'!$B$6:$C$1358,2,0)</f>
        <v>0503154</v>
      </c>
      <c r="D845" s="129" t="s">
        <v>82</v>
      </c>
      <c r="E845" s="152" t="s">
        <v>268</v>
      </c>
      <c r="F845" s="151" t="s">
        <v>7</v>
      </c>
      <c r="G845" s="106" t="str">
        <f>VLOOKUP(I845,'Phan ca&amp; Ngay BDhoc'!$B$4:$I$101,8,0)</f>
        <v>C2-502</v>
      </c>
      <c r="H845" s="151"/>
      <c r="I845" s="159" t="s">
        <v>483</v>
      </c>
      <c r="J845" s="151"/>
      <c r="K845" s="161" t="s">
        <v>630</v>
      </c>
      <c r="L845" s="151"/>
      <c r="M845" s="104" t="s">
        <v>279</v>
      </c>
      <c r="N845" s="104">
        <v>0</v>
      </c>
    </row>
    <row r="846" spans="1:14" ht="25.5">
      <c r="A846" s="149">
        <v>840</v>
      </c>
      <c r="B846" s="106" t="str">
        <f>CONCATENATE("1601",C846,"11",K846)</f>
        <v>160110031071189</v>
      </c>
      <c r="C846" s="106" t="str">
        <f>VLOOKUP(D846,'[1]QuyetdinhPCGD'!$B$6:$C$1358,2,0)</f>
        <v>1003107</v>
      </c>
      <c r="D846" s="129" t="s">
        <v>17</v>
      </c>
      <c r="E846" s="152" t="s">
        <v>268</v>
      </c>
      <c r="F846" s="151" t="s">
        <v>9</v>
      </c>
      <c r="G846" s="106" t="str">
        <f>VLOOKUP(I846,'Phan ca&amp; Ngay BDhoc'!$B$4:$I$101,8,0)</f>
        <v>C2-502</v>
      </c>
      <c r="H846" s="151"/>
      <c r="I846" s="159" t="s">
        <v>483</v>
      </c>
      <c r="J846" s="151"/>
      <c r="K846" s="161" t="s">
        <v>692</v>
      </c>
      <c r="L846" s="151"/>
      <c r="M846" s="104" t="s">
        <v>279</v>
      </c>
      <c r="N846" s="104">
        <v>0</v>
      </c>
    </row>
    <row r="847" spans="1:14" ht="25.5">
      <c r="A847" s="149">
        <v>841</v>
      </c>
      <c r="B847" s="106" t="str">
        <f>CONCATENATE("1601",C847,"11",K847)</f>
        <v>160110031101131</v>
      </c>
      <c r="C847" s="106" t="str">
        <f>VLOOKUP(D847,'[1]QuyetdinhPCGD'!$B$6:$C$1358,2,0)</f>
        <v>1003110</v>
      </c>
      <c r="D847" s="129" t="s">
        <v>79</v>
      </c>
      <c r="E847" s="152" t="s">
        <v>270</v>
      </c>
      <c r="F847" s="151" t="s">
        <v>8</v>
      </c>
      <c r="G847" s="106" t="str">
        <f>VLOOKUP(I847,'Phan ca&amp; Ngay BDhoc'!$B$4:$I$101,8,0)</f>
        <v>C2-502</v>
      </c>
      <c r="H847" s="151"/>
      <c r="I847" s="159" t="s">
        <v>483</v>
      </c>
      <c r="J847" s="151"/>
      <c r="K847" s="161" t="s">
        <v>634</v>
      </c>
      <c r="L847" s="151"/>
      <c r="M847" s="104" t="s">
        <v>279</v>
      </c>
      <c r="N847" s="104">
        <v>0</v>
      </c>
    </row>
    <row r="848" spans="1:14" ht="25.5">
      <c r="A848" s="149">
        <v>842</v>
      </c>
      <c r="B848" s="106" t="str">
        <f>CONCATENATE("1601",C848,"11",K848)</f>
        <v>160109031111191</v>
      </c>
      <c r="C848" s="106" t="str">
        <f>VLOOKUP(D848,'[1]QuyetdinhPCGD'!$B$6:$C$1358,2,0)</f>
        <v>0903111</v>
      </c>
      <c r="D848" s="129" t="s">
        <v>603</v>
      </c>
      <c r="E848" s="150" t="s">
        <v>86</v>
      </c>
      <c r="F848" s="151" t="s">
        <v>9</v>
      </c>
      <c r="G848" s="106" t="s">
        <v>551</v>
      </c>
      <c r="H848" s="151"/>
      <c r="I848" s="153" t="s">
        <v>578</v>
      </c>
      <c r="J848" s="156" t="s">
        <v>598</v>
      </c>
      <c r="K848" s="161" t="s">
        <v>694</v>
      </c>
      <c r="L848" s="151"/>
      <c r="M848" s="104" t="s">
        <v>279</v>
      </c>
      <c r="N848" s="104">
        <v>0</v>
      </c>
    </row>
    <row r="849" spans="1:14" ht="25.5">
      <c r="A849" s="149">
        <v>843</v>
      </c>
      <c r="B849" s="106" t="str">
        <f>CONCATENATE("1601",C849,"11",K849)</f>
        <v>160113031271167</v>
      </c>
      <c r="C849" s="106" t="str">
        <f>VLOOKUP(D849,'[1]QuyetdinhPCGD'!$B$6:$C$1358,2,0)</f>
        <v>1303127</v>
      </c>
      <c r="D849" s="129" t="s">
        <v>88</v>
      </c>
      <c r="E849" s="152" t="s">
        <v>139</v>
      </c>
      <c r="F849" s="152" t="s">
        <v>5</v>
      </c>
      <c r="G849" s="136" t="str">
        <f>VLOOKUP(I849,'Phan ca&amp; Ngay BDhoc'!$B$4:$I$101,8,0)</f>
        <v>C1-403</v>
      </c>
      <c r="H849" s="152"/>
      <c r="I849" s="153" t="s">
        <v>578</v>
      </c>
      <c r="J849" s="156" t="s">
        <v>598</v>
      </c>
      <c r="K849" s="162" t="s">
        <v>670</v>
      </c>
      <c r="L849" s="152"/>
      <c r="M849" s="104" t="s">
        <v>279</v>
      </c>
      <c r="N849" s="135" t="s">
        <v>579</v>
      </c>
    </row>
    <row r="850" spans="1:14" ht="25.5">
      <c r="A850" s="149">
        <v>844</v>
      </c>
      <c r="B850" s="106" t="str">
        <f>CONCATENATE("1601",C850,"11",K850)</f>
        <v>160113031271167</v>
      </c>
      <c r="C850" s="106" t="str">
        <f>VLOOKUP(D850,'[1]QuyetdinhPCGD'!$B$6:$C$1358,2,0)</f>
        <v>1303127</v>
      </c>
      <c r="D850" s="129" t="s">
        <v>88</v>
      </c>
      <c r="E850" s="152" t="s">
        <v>268</v>
      </c>
      <c r="F850" s="158" t="s">
        <v>8</v>
      </c>
      <c r="G850" s="136" t="str">
        <f>VLOOKUP(I850,'Phan ca&amp; Ngay BDhoc'!$B$4:$I$101,8,0)</f>
        <v>C1-403</v>
      </c>
      <c r="H850" s="151"/>
      <c r="I850" s="153" t="s">
        <v>578</v>
      </c>
      <c r="J850" s="156" t="s">
        <v>598</v>
      </c>
      <c r="K850" s="162" t="s">
        <v>670</v>
      </c>
      <c r="L850" s="151"/>
      <c r="M850" s="104" t="s">
        <v>279</v>
      </c>
      <c r="N850" s="135" t="s">
        <v>579</v>
      </c>
    </row>
    <row r="851" spans="1:14" ht="25.5">
      <c r="A851" s="149">
        <v>845</v>
      </c>
      <c r="B851" s="106" t="str">
        <f>CONCATENATE("1601",C851,"11",K851)</f>
        <v>160113031271168</v>
      </c>
      <c r="C851" s="106" t="str">
        <f>VLOOKUP(D851,'[1]QuyetdinhPCGD'!$B$6:$C$1358,2,0)</f>
        <v>1303127</v>
      </c>
      <c r="D851" s="129" t="s">
        <v>88</v>
      </c>
      <c r="E851" s="152" t="s">
        <v>87</v>
      </c>
      <c r="F851" s="152" t="s">
        <v>5</v>
      </c>
      <c r="G851" s="136" t="str">
        <f>VLOOKUP(I851,'Phan ca&amp; Ngay BDhoc'!$B$4:$I$101,8,0)</f>
        <v>C1-403</v>
      </c>
      <c r="H851" s="152"/>
      <c r="I851" s="153" t="s">
        <v>578</v>
      </c>
      <c r="J851" s="156" t="s">
        <v>598</v>
      </c>
      <c r="K851" s="162" t="s">
        <v>671</v>
      </c>
      <c r="L851" s="152"/>
      <c r="M851" s="104" t="s">
        <v>279</v>
      </c>
      <c r="N851" s="135" t="s">
        <v>582</v>
      </c>
    </row>
    <row r="852" spans="1:14" ht="25.5">
      <c r="A852" s="149">
        <v>846</v>
      </c>
      <c r="B852" s="106" t="str">
        <f>CONCATENATE("1601",C852,"11",K852)</f>
        <v>160113031271168</v>
      </c>
      <c r="C852" s="106" t="str">
        <f>VLOOKUP(D852,'[1]QuyetdinhPCGD'!$B$6:$C$1358,2,0)</f>
        <v>1303127</v>
      </c>
      <c r="D852" s="129" t="s">
        <v>88</v>
      </c>
      <c r="E852" s="152" t="s">
        <v>268</v>
      </c>
      <c r="F852" s="151" t="s">
        <v>10</v>
      </c>
      <c r="G852" s="136" t="str">
        <f>VLOOKUP(I852,'Phan ca&amp; Ngay BDhoc'!$B$4:$I$101,8,0)</f>
        <v>C1-403</v>
      </c>
      <c r="H852" s="151"/>
      <c r="I852" s="153" t="s">
        <v>578</v>
      </c>
      <c r="J852" s="156" t="s">
        <v>598</v>
      </c>
      <c r="K852" s="162" t="s">
        <v>671</v>
      </c>
      <c r="L852" s="151"/>
      <c r="M852" s="104" t="s">
        <v>279</v>
      </c>
      <c r="N852" s="135" t="s">
        <v>582</v>
      </c>
    </row>
    <row r="853" spans="1:14" ht="25.5">
      <c r="A853" s="149">
        <v>847</v>
      </c>
      <c r="B853" s="106" t="str">
        <f>CONCATENATE("1601",C853,"11",K853)</f>
        <v>160105031541128</v>
      </c>
      <c r="C853" s="106" t="str">
        <f>VLOOKUP(D853,'[1]QuyetdinhPCGD'!$B$6:$C$1358,2,0)</f>
        <v>0503154</v>
      </c>
      <c r="D853" s="129" t="s">
        <v>82</v>
      </c>
      <c r="E853" s="157" t="s">
        <v>274</v>
      </c>
      <c r="F853" s="151" t="s">
        <v>7</v>
      </c>
      <c r="G853" s="108" t="s">
        <v>428</v>
      </c>
      <c r="H853" s="151"/>
      <c r="I853" s="153" t="s">
        <v>578</v>
      </c>
      <c r="J853" s="156" t="s">
        <v>598</v>
      </c>
      <c r="K853" s="161" t="s">
        <v>631</v>
      </c>
      <c r="L853" s="151"/>
      <c r="M853" s="104" t="s">
        <v>279</v>
      </c>
      <c r="N853" s="104">
        <v>0</v>
      </c>
    </row>
    <row r="854" spans="1:14" ht="25.5">
      <c r="A854" s="149">
        <v>848</v>
      </c>
      <c r="B854" s="106" t="str">
        <f>CONCATENATE("1601",C854,"11",K854)</f>
        <v>160110031071190</v>
      </c>
      <c r="C854" s="106" t="str">
        <f>VLOOKUP(D854,'[1]QuyetdinhPCGD'!$B$6:$C$1358,2,0)</f>
        <v>1003107</v>
      </c>
      <c r="D854" s="129" t="s">
        <v>17</v>
      </c>
      <c r="E854" s="152" t="s">
        <v>139</v>
      </c>
      <c r="F854" s="151" t="s">
        <v>9</v>
      </c>
      <c r="G854" s="136" t="str">
        <f>VLOOKUP(I854,'Phan ca&amp; Ngay BDhoc'!$B$4:$I$101,8,0)</f>
        <v>C1-403</v>
      </c>
      <c r="H854" s="151"/>
      <c r="I854" s="153" t="s">
        <v>578</v>
      </c>
      <c r="J854" s="156" t="s">
        <v>598</v>
      </c>
      <c r="K854" s="161" t="s">
        <v>693</v>
      </c>
      <c r="L854" s="151"/>
      <c r="M854" s="104" t="s">
        <v>279</v>
      </c>
      <c r="N854" s="104">
        <v>0</v>
      </c>
    </row>
    <row r="855" spans="1:14" ht="25.5">
      <c r="A855" s="149">
        <v>849</v>
      </c>
      <c r="B855" s="106" t="str">
        <f>CONCATENATE("1601",C855,"11",K855)</f>
        <v>160110031071190</v>
      </c>
      <c r="C855" s="106" t="str">
        <f>VLOOKUP(D855,'[1]QuyetdinhPCGD'!$B$6:$C$1358,2,0)</f>
        <v>1003107</v>
      </c>
      <c r="D855" s="129" t="s">
        <v>17</v>
      </c>
      <c r="E855" s="157" t="s">
        <v>140</v>
      </c>
      <c r="F855" s="151" t="s">
        <v>9</v>
      </c>
      <c r="G855" s="108" t="s">
        <v>428</v>
      </c>
      <c r="H855" s="151"/>
      <c r="I855" s="153" t="s">
        <v>578</v>
      </c>
      <c r="J855" s="156" t="s">
        <v>598</v>
      </c>
      <c r="K855" s="161" t="s">
        <v>693</v>
      </c>
      <c r="L855" s="151"/>
      <c r="M855" s="104" t="s">
        <v>279</v>
      </c>
      <c r="N855" s="104">
        <v>0</v>
      </c>
    </row>
    <row r="856" spans="1:14" ht="25.5">
      <c r="A856" s="149">
        <v>850</v>
      </c>
      <c r="B856" s="106" t="str">
        <f>CONCATENATE("1601",C856,"11",K856)</f>
        <v>160110031101132</v>
      </c>
      <c r="C856" s="106" t="str">
        <f>VLOOKUP(D856,'[1]QuyetdinhPCGD'!$B$6:$C$1358,2,0)</f>
        <v>1003110</v>
      </c>
      <c r="D856" s="129" t="s">
        <v>79</v>
      </c>
      <c r="E856" s="157" t="s">
        <v>274</v>
      </c>
      <c r="F856" s="158" t="s">
        <v>6</v>
      </c>
      <c r="G856" s="108" t="s">
        <v>428</v>
      </c>
      <c r="H856" s="151"/>
      <c r="I856" s="153" t="s">
        <v>578</v>
      </c>
      <c r="J856" s="156" t="s">
        <v>598</v>
      </c>
      <c r="K856" s="161" t="s">
        <v>635</v>
      </c>
      <c r="L856" s="151"/>
      <c r="M856" s="104" t="s">
        <v>279</v>
      </c>
      <c r="N856" s="104">
        <v>0</v>
      </c>
    </row>
    <row r="858" ht="12.75">
      <c r="A858" s="76" t="s">
        <v>459</v>
      </c>
    </row>
    <row r="859" spans="1:2" ht="16.5">
      <c r="A859" s="78">
        <v>1</v>
      </c>
      <c r="B859" s="79" t="s">
        <v>460</v>
      </c>
    </row>
    <row r="860" spans="1:2" ht="16.5">
      <c r="A860" s="78">
        <v>2</v>
      </c>
      <c r="B860" s="79" t="s">
        <v>461</v>
      </c>
    </row>
    <row r="861" spans="1:2" ht="16.5">
      <c r="A861" s="88" t="s">
        <v>462</v>
      </c>
      <c r="B861" s="85"/>
    </row>
    <row r="862" spans="1:2" ht="16.5">
      <c r="A862" s="90">
        <v>1</v>
      </c>
      <c r="B862" s="81" t="s">
        <v>463</v>
      </c>
    </row>
    <row r="863" spans="1:2" ht="16.5">
      <c r="A863" s="90"/>
      <c r="B863" s="81" t="s">
        <v>464</v>
      </c>
    </row>
    <row r="864" spans="1:2" ht="16.5">
      <c r="A864" s="90">
        <v>2</v>
      </c>
      <c r="B864" s="81" t="s">
        <v>494</v>
      </c>
    </row>
    <row r="865" spans="1:2" ht="16.5">
      <c r="A865" s="90"/>
      <c r="B865" s="81"/>
    </row>
    <row r="866" spans="1:2" ht="16.5">
      <c r="A866" s="90">
        <v>3</v>
      </c>
      <c r="B866" s="81" t="s">
        <v>467</v>
      </c>
    </row>
    <row r="867" spans="1:2" ht="16.5">
      <c r="A867" s="93"/>
      <c r="B867" s="81" t="s">
        <v>495</v>
      </c>
    </row>
    <row r="868" ht="16.5">
      <c r="B868" s="92" t="s">
        <v>468</v>
      </c>
    </row>
    <row r="869" spans="1:2" ht="16.5">
      <c r="A869" s="90">
        <v>4</v>
      </c>
      <c r="B869" s="81" t="s">
        <v>496</v>
      </c>
    </row>
  </sheetData>
  <sheetProtection/>
  <autoFilter ref="A6:N856"/>
  <mergeCells count="1">
    <mergeCell ref="A1:N1"/>
  </mergeCells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2016-09-14T02:05:00Z</cp:lastPrinted>
  <dcterms:created xsi:type="dcterms:W3CDTF">2006-02-19T09:25:24Z</dcterms:created>
  <dcterms:modified xsi:type="dcterms:W3CDTF">2016-09-14T06:21:22Z</dcterms:modified>
  <cp:category/>
  <cp:version/>
  <cp:contentType/>
  <cp:contentStatus/>
</cp:coreProperties>
</file>