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8" activeTab="0"/>
  </bookViews>
  <sheets>
    <sheet name="DTMT" sheetId="1" r:id="rId1"/>
  </sheets>
  <definedNames>
    <definedName name="_xlnm._FilterDatabase" localSheetId="0" hidden="1">'DTMT'!$A$10:$W$24</definedName>
  </definedNames>
  <calcPr fullCalcOnLoad="1"/>
</workbook>
</file>

<file path=xl/sharedStrings.xml><?xml version="1.0" encoding="utf-8"?>
<sst xmlns="http://schemas.openxmlformats.org/spreadsheetml/2006/main" count="77" uniqueCount="47">
  <si>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</si>
  <si>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</si>
  <si>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</si>
  <si>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</si>
  <si>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</si>
  <si>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</si>
  <si>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</si>
  <si>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</si>
  <si>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</si>
  <si>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</si>
  <si>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</si>
  <si>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</si>
  <si>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</si>
  <si>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</si>
  <si>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</si>
  <si>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</si>
  <si>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</si>
  <si>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</si>
  <si>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</si>
  <si>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</si>
  <si>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BM ĐIỆN TỬ MÁY TÍNH-KHOA ĐIỆN TỬ</t>
  </si>
  <si>
    <t>CĐN</t>
  </si>
  <si>
    <t>ĐT2</t>
  </si>
  <si>
    <t>1306-A1</t>
  </si>
  <si>
    <t>1303-A1</t>
  </si>
  <si>
    <t>ĐT1</t>
  </si>
  <si>
    <t>1302-A1</t>
  </si>
  <si>
    <t>KT Vi điều khiển</t>
  </si>
  <si>
    <t>1305-A1</t>
  </si>
  <si>
    <t>P.V. Chiến</t>
  </si>
  <si>
    <t>Hai</t>
  </si>
  <si>
    <t>Ba</t>
  </si>
  <si>
    <t>Tư</t>
  </si>
  <si>
    <t>Năm</t>
  </si>
  <si>
    <t>Sáu</t>
  </si>
  <si>
    <t>Bảy</t>
  </si>
  <si>
    <t>1304-A1</t>
  </si>
  <si>
    <t>S (1)</t>
  </si>
  <si>
    <t>C (2)</t>
  </si>
  <si>
    <t>T (3)</t>
  </si>
  <si>
    <t>CĐ</t>
  </si>
  <si>
    <t>(TUẦN: ….. -  Từ ngày 20 tháng 2 đến ngày 26 tháng 2 năm 2017)</t>
  </si>
  <si>
    <t>VĐK NC</t>
  </si>
  <si>
    <t>N.V.Tùng</t>
  </si>
  <si>
    <t>CĐ ĐH</t>
  </si>
  <si>
    <t>CAD trong ĐT</t>
  </si>
  <si>
    <t>B.Q. Bảo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</si>
</sst>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9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</font>
    <font>
      <sz val="10"/>
      <name val="Cambria"/>
      <family val="1"/>
    </font>
    <font>
      <sz val="1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020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3" xfId="0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1" fillId="40" borderId="14" xfId="0" applyFont="1" applyFill="1" applyBorder="1" applyAlignment="1">
      <alignment/>
    </xf>
    <xf numFmtId="0" fontId="55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3" xfId="0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9" fillId="40" borderId="14" xfId="0" applyFont="1" applyFill="1" applyBorder="1" applyAlignment="1">
      <alignment horizontal="center" vertical="center" wrapText="1"/>
    </xf>
    <xf numFmtId="0" fontId="59" fillId="40" borderId="0" xfId="0" applyFont="1" applyFill="1" applyBorder="1" applyAlignment="1">
      <alignment horizontal="center" vertical="center" wrapText="1"/>
    </xf>
    <xf numFmtId="0" fontId="58" fillId="4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5" fillId="40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pane ySplit="10" topLeftCell="A11" activePane="bottomLeft" state="frozen"/>
      <selection pane="topLeft" activeCell="B1" sqref="B1"/>
      <selection pane="bottomLeft" activeCell="J16" sqref="J16"/>
    </sheetView>
  </sheetViews>
  <sheetFormatPr defaultColWidth="9.00390625" defaultRowHeight="15"/>
  <cols>
    <col min="1" max="1" width="3.8515625" style="12" customWidth="1"/>
    <col min="2" max="2" width="6.8515625" style="13" customWidth="1"/>
    <col min="3" max="3" width="4.7109375" style="13" customWidth="1"/>
    <col min="4" max="4" width="11.7109375" style="13" customWidth="1"/>
    <col min="5" max="5" width="6.28125" style="13" customWidth="1"/>
    <col min="6" max="6" width="6.421875" style="14" customWidth="1"/>
    <col min="7" max="7" width="16.57421875" style="15" customWidth="1"/>
    <col min="8" max="8" width="3.7109375" style="16" customWidth="1"/>
    <col min="9" max="9" width="5.8515625" style="16" customWidth="1"/>
    <col min="10" max="10" width="3.7109375" style="16" customWidth="1"/>
    <col min="11" max="11" width="5.8515625" style="16" customWidth="1"/>
    <col min="12" max="12" width="3.7109375" style="16" customWidth="1"/>
    <col min="13" max="13" width="5.8515625" style="16" customWidth="1"/>
    <col min="14" max="14" width="3.7109375" style="1" customWidth="1"/>
    <col min="15" max="15" width="5.8515625" style="1" customWidth="1"/>
    <col min="16" max="16" width="3.7109375" style="2" customWidth="1"/>
    <col min="17" max="17" width="5.8515625" style="2" customWidth="1"/>
    <col min="18" max="18" width="3.7109375" style="13" customWidth="1"/>
    <col min="19" max="19" width="5.8515625" style="13" customWidth="1"/>
    <col min="20" max="20" width="3.7109375" style="13" customWidth="1"/>
    <col min="21" max="21" width="5.8515625" style="13" customWidth="1"/>
    <col min="22" max="22" width="12.421875" style="17" customWidth="1"/>
    <col min="23" max="23" width="9.7109375" style="18" customWidth="1"/>
    <col min="24" max="24" width="6.140625" style="18" customWidth="1"/>
    <col min="25" max="25" width="9.00390625" style="18" customWidth="1"/>
    <col min="26" max="26" width="4.8515625" style="18" customWidth="1"/>
    <col min="27" max="27" width="4.28125" style="18" customWidth="1"/>
    <col min="28" max="28" width="4.8515625" style="18" customWidth="1"/>
    <col min="29" max="29" width="5.140625" style="18" bestFit="1" customWidth="1"/>
    <col min="30" max="30" width="4.8515625" style="18" bestFit="1" customWidth="1"/>
    <col min="31" max="31" width="4.28125" style="18" bestFit="1" customWidth="1"/>
    <col min="32" max="32" width="4.421875" style="18" customWidth="1"/>
    <col min="33" max="33" width="3.8515625" style="18" bestFit="1" customWidth="1"/>
    <col min="34" max="16384" width="9.00390625" style="18" customWidth="1"/>
  </cols>
  <sheetData>
    <row r="1" spans="25:32" ht="17.25" customHeight="1">
      <c r="Y1" s="19"/>
      <c r="Z1" s="20" t="s">
        <v>30</v>
      </c>
      <c r="AA1" s="20" t="s">
        <v>31</v>
      </c>
      <c r="AB1" s="20" t="s">
        <v>32</v>
      </c>
      <c r="AC1" s="20" t="s">
        <v>33</v>
      </c>
      <c r="AD1" s="20" t="s">
        <v>34</v>
      </c>
      <c r="AE1" s="20" t="s">
        <v>35</v>
      </c>
      <c r="AF1" s="20" t="s">
        <v>5</v>
      </c>
    </row>
    <row r="2" spans="1:32" s="24" customFormat="1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21"/>
      <c r="Y2" s="22" t="s">
        <v>26</v>
      </c>
      <c r="Z2" s="23">
        <f>COUNTIF($I$10:$I$20,"1302-A1")</f>
        <v>0</v>
      </c>
      <c r="AA2" s="23">
        <f>COUNTIF($K$10:$K$20,"1302-A1")</f>
        <v>0</v>
      </c>
      <c r="AB2" s="23">
        <f>COUNTIF($M$10:$M$20,"1302-A1")</f>
        <v>0</v>
      </c>
      <c r="AC2" s="23">
        <f>COUNTIF($O$10:$O$20,"1302-A1")</f>
        <v>0</v>
      </c>
      <c r="AD2" s="23">
        <f>COUNTIF($Q$10:$Q$20,"1302-A1")</f>
        <v>1</v>
      </c>
      <c r="AE2" s="23">
        <f>COUNTIF($S$10:$S$20,"1302-A1")</f>
        <v>0</v>
      </c>
      <c r="AF2" s="23">
        <f>COUNTIF($U$10:$U$20,"1302-A1")</f>
        <v>0</v>
      </c>
    </row>
    <row r="3" spans="1:32" s="24" customFormat="1" ht="18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9"/>
      <c r="K3" s="89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25"/>
      <c r="Y3" s="26" t="s">
        <v>24</v>
      </c>
      <c r="Z3" s="27">
        <f>COUNTIF($I$10:$I$20,"1303-A1")</f>
        <v>0</v>
      </c>
      <c r="AA3" s="27">
        <f>COUNTIF($K$10:$K$20,"1303-A1")</f>
        <v>0</v>
      </c>
      <c r="AB3" s="27">
        <f>COUNTIF($M$10:$M$20,"1303-A1")</f>
        <v>0</v>
      </c>
      <c r="AC3" s="27">
        <f>COUNTIF($O$10:$O$20,"1303-A1")</f>
        <v>0</v>
      </c>
      <c r="AD3" s="27">
        <f>COUNTIF($Q$10:$Q$20,"1303-A1")</f>
        <v>0</v>
      </c>
      <c r="AE3" s="27">
        <f>COUNTIF($S$10:$S$20,"1303-A1")</f>
        <v>0</v>
      </c>
      <c r="AF3" s="27">
        <f>COUNTIF($U$10:$U$20,"1303-A1")</f>
        <v>0</v>
      </c>
    </row>
    <row r="4" spans="1:32" s="24" customFormat="1" ht="15">
      <c r="A4" s="90" t="s">
        <v>20</v>
      </c>
      <c r="B4" s="90"/>
      <c r="C4" s="90"/>
      <c r="D4" s="90"/>
      <c r="E4" s="90"/>
      <c r="F4" s="90"/>
      <c r="G4" s="90"/>
      <c r="H4" s="90"/>
      <c r="I4" s="90"/>
      <c r="J4" s="91"/>
      <c r="K4" s="91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28"/>
      <c r="Y4" s="29" t="s">
        <v>36</v>
      </c>
      <c r="Z4" s="30">
        <f>COUNTIF($I$10:$I$20,"1304-A1")</f>
        <v>2</v>
      </c>
      <c r="AA4" s="30">
        <f>COUNTIF($K$10:$K$20,"1304-A1")</f>
        <v>2</v>
      </c>
      <c r="AB4" s="30">
        <f>COUNTIF($M$10:$M$20,"1304-A1")</f>
        <v>2</v>
      </c>
      <c r="AC4" s="30">
        <f>COUNTIF($O$10:$O$20,"1304-A1")</f>
        <v>0</v>
      </c>
      <c r="AD4" s="30">
        <f>COUNTIF($Q$10:$Q$20,"1304-A1")</f>
        <v>2</v>
      </c>
      <c r="AE4" s="30">
        <f>COUNTIF($S$10:$S$20,"1304-A1")</f>
        <v>2</v>
      </c>
      <c r="AF4" s="30">
        <f>COUNTIF($U$10:$U$20,"1304-A1")</f>
        <v>0</v>
      </c>
    </row>
    <row r="5" spans="1:32" s="24" customFormat="1" ht="15">
      <c r="A5" s="28"/>
      <c r="B5" s="28"/>
      <c r="C5" s="28"/>
      <c r="D5" s="28"/>
      <c r="E5" s="28"/>
      <c r="F5" s="28"/>
      <c r="G5" s="28"/>
      <c r="H5" s="28"/>
      <c r="I5" s="28"/>
      <c r="J5" s="66"/>
      <c r="K5" s="6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1" t="s">
        <v>28</v>
      </c>
      <c r="Z5" s="32">
        <f>COUNTIF($I$10:$I$20,"1305-A1")</f>
        <v>0</v>
      </c>
      <c r="AA5" s="32">
        <f>COUNTIF($K$10:$K$20,"1305-A1")</f>
        <v>0</v>
      </c>
      <c r="AB5" s="32">
        <f>COUNTIF($M$10:$M$20,"1305-A1")</f>
        <v>1</v>
      </c>
      <c r="AC5" s="32">
        <f>COUNTIF($O$10:$O$20,"1305-A1")</f>
        <v>0</v>
      </c>
      <c r="AD5" s="32">
        <f>COUNTIF($Q$10:$Q$20,"1305-A1")</f>
        <v>0</v>
      </c>
      <c r="AE5" s="32">
        <f>COUNTIF($S$10:$S$20,"1305-A1")</f>
        <v>0</v>
      </c>
      <c r="AF5" s="32">
        <f>COUNTIF($U$10:$U$20,"1305-A1")</f>
        <v>0</v>
      </c>
    </row>
    <row r="6" spans="1:32" ht="15.75" customHeight="1">
      <c r="A6" s="75" t="s">
        <v>1</v>
      </c>
      <c r="B6" s="75" t="s">
        <v>6</v>
      </c>
      <c r="C6" s="75" t="s">
        <v>7</v>
      </c>
      <c r="D6" s="75" t="s">
        <v>8</v>
      </c>
      <c r="E6" s="97" t="s">
        <v>2</v>
      </c>
      <c r="F6" s="94" t="s">
        <v>3</v>
      </c>
      <c r="G6" s="69" t="s">
        <v>10</v>
      </c>
      <c r="H6" s="78" t="s">
        <v>17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  <c r="V6" s="72" t="s">
        <v>9</v>
      </c>
      <c r="W6" s="75" t="s">
        <v>4</v>
      </c>
      <c r="X6" s="33"/>
      <c r="Y6" s="34" t="s">
        <v>23</v>
      </c>
      <c r="Z6" s="35">
        <f>COUNTIF($I$10:$I$20,"1306-A1")</f>
        <v>0</v>
      </c>
      <c r="AA6" s="35">
        <f>COUNTIF($K$10:$K$20,"1306-A1")</f>
        <v>0</v>
      </c>
      <c r="AB6" s="35">
        <f>COUNTIF($M$10:$M$20,"1306-A1")</f>
        <v>0</v>
      </c>
      <c r="AC6" s="35">
        <f>COUNTIF($O$10:$O$20,"1306-A1")</f>
        <v>0</v>
      </c>
      <c r="AD6" s="35">
        <f>COUNTIF($Q$10:$Q$20,"1306-A1")</f>
        <v>0</v>
      </c>
      <c r="AE6" s="35">
        <f>COUNTIF($S$10:$S$20,"1306-A1")</f>
        <v>0</v>
      </c>
      <c r="AF6" s="35">
        <f>COUNTIF($U$10:$U$20,"1306-A1")</f>
        <v>0</v>
      </c>
    </row>
    <row r="7" spans="1:32" ht="15.75" customHeight="1">
      <c r="A7" s="76"/>
      <c r="B7" s="76"/>
      <c r="C7" s="76"/>
      <c r="D7" s="76"/>
      <c r="E7" s="98"/>
      <c r="F7" s="95"/>
      <c r="G7" s="70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73"/>
      <c r="W7" s="76"/>
      <c r="X7" s="33"/>
      <c r="Y7" s="36" t="s">
        <v>37</v>
      </c>
      <c r="Z7" s="37">
        <f>COUNTIF($H$10:$H$20,1)</f>
        <v>1</v>
      </c>
      <c r="AA7" s="37">
        <f>COUNTIF($J$10:$J$20,1)</f>
        <v>1</v>
      </c>
      <c r="AB7" s="37">
        <f>COUNTIF($L$10:$L$20,1)</f>
        <v>1</v>
      </c>
      <c r="AC7" s="37">
        <f>COUNTIF($N$10:$N$20,1)</f>
        <v>0</v>
      </c>
      <c r="AD7" s="37">
        <f>COUNTIF($P$10:$P$20,1)</f>
        <v>0</v>
      </c>
      <c r="AE7" s="37">
        <f>COUNTIF($R$10:$R$20,1)</f>
        <v>1</v>
      </c>
      <c r="AF7" s="37">
        <f>COUNTIF($T$10:$T$20,1)</f>
        <v>0</v>
      </c>
    </row>
    <row r="8" spans="1:32" ht="15.75" customHeight="1">
      <c r="A8" s="76"/>
      <c r="B8" s="76"/>
      <c r="C8" s="76"/>
      <c r="D8" s="76"/>
      <c r="E8" s="98"/>
      <c r="F8" s="95"/>
      <c r="G8" s="70"/>
      <c r="H8" s="84" t="s">
        <v>11</v>
      </c>
      <c r="I8" s="85"/>
      <c r="J8" s="68" t="s">
        <v>12</v>
      </c>
      <c r="K8" s="68"/>
      <c r="L8" s="84" t="s">
        <v>13</v>
      </c>
      <c r="M8" s="85"/>
      <c r="N8" s="68" t="s">
        <v>14</v>
      </c>
      <c r="O8" s="68"/>
      <c r="P8" s="84" t="s">
        <v>15</v>
      </c>
      <c r="Q8" s="85"/>
      <c r="R8" s="86" t="s">
        <v>16</v>
      </c>
      <c r="S8" s="86"/>
      <c r="T8" s="92" t="s">
        <v>5</v>
      </c>
      <c r="U8" s="93"/>
      <c r="V8" s="73"/>
      <c r="W8" s="76"/>
      <c r="X8" s="33"/>
      <c r="Y8" s="36" t="s">
        <v>38</v>
      </c>
      <c r="Z8" s="37">
        <f>COUNTIF($H$10:$H$20,2)</f>
        <v>1</v>
      </c>
      <c r="AA8" s="37">
        <f>COUNTIF($J$10:$J$20,2)</f>
        <v>1</v>
      </c>
      <c r="AB8" s="37">
        <f>COUNTIF($L$10:$L$20,2)</f>
        <v>2</v>
      </c>
      <c r="AC8" s="37">
        <f>COUNTIF($N$10:$N$20,2)</f>
        <v>0</v>
      </c>
      <c r="AD8" s="37">
        <f>COUNTIF($P$10:$P$20,2)</f>
        <v>1</v>
      </c>
      <c r="AE8" s="37">
        <f>COUNTIF($R$10:$R$20,2)</f>
        <v>1</v>
      </c>
      <c r="AF8" s="37">
        <f>COUNTIF($T$10:$T$20,2)</f>
        <v>0</v>
      </c>
    </row>
    <row r="9" spans="1:33" ht="15.75" customHeight="1">
      <c r="A9" s="77"/>
      <c r="B9" s="77"/>
      <c r="C9" s="77"/>
      <c r="D9" s="77"/>
      <c r="E9" s="99"/>
      <c r="F9" s="96"/>
      <c r="G9" s="71"/>
      <c r="H9" s="38" t="s">
        <v>18</v>
      </c>
      <c r="I9" s="39" t="s">
        <v>19</v>
      </c>
      <c r="J9" s="40" t="s">
        <v>18</v>
      </c>
      <c r="K9" s="41" t="s">
        <v>19</v>
      </c>
      <c r="L9" s="38" t="s">
        <v>18</v>
      </c>
      <c r="M9" s="39" t="s">
        <v>19</v>
      </c>
      <c r="N9" s="40" t="s">
        <v>18</v>
      </c>
      <c r="O9" s="41" t="s">
        <v>19</v>
      </c>
      <c r="P9" s="38" t="s">
        <v>18</v>
      </c>
      <c r="Q9" s="39" t="s">
        <v>19</v>
      </c>
      <c r="R9" s="40" t="s">
        <v>18</v>
      </c>
      <c r="S9" s="41" t="s">
        <v>19</v>
      </c>
      <c r="T9" s="38" t="s">
        <v>18</v>
      </c>
      <c r="U9" s="39" t="s">
        <v>19</v>
      </c>
      <c r="V9" s="74"/>
      <c r="W9" s="77"/>
      <c r="X9" s="33"/>
      <c r="Y9" s="36" t="s">
        <v>39</v>
      </c>
      <c r="Z9" s="37">
        <f>COUNTIF($H$10:$H$20,3)</f>
        <v>0</v>
      </c>
      <c r="AA9" s="37">
        <f>COUNTIF($J$10:$J$20,3)</f>
        <v>0</v>
      </c>
      <c r="AB9" s="37">
        <f>COUNTIF($L$10:$L$20,3)</f>
        <v>0</v>
      </c>
      <c r="AC9" s="37">
        <f>COUNTIF($N$10:$N$20,3)</f>
        <v>0</v>
      </c>
      <c r="AD9" s="37">
        <f>COUNTIF($P$10:$P$20,3)</f>
        <v>2</v>
      </c>
      <c r="AE9" s="37">
        <f>COUNTIF($R$10:$R$20,3)</f>
        <v>0</v>
      </c>
      <c r="AF9" s="37">
        <f>COUNTIF($T$10:$T$20,3)</f>
        <v>0</v>
      </c>
      <c r="AG9" s="10"/>
    </row>
    <row r="10" spans="1:33" s="11" customFormat="1" ht="15.75" customHeight="1">
      <c r="A10" s="67"/>
      <c r="B10" s="42"/>
      <c r="C10" s="42"/>
      <c r="D10" s="42"/>
      <c r="E10" s="42"/>
      <c r="F10" s="43"/>
      <c r="G10" s="44"/>
      <c r="H10" s="45"/>
      <c r="I10" s="46"/>
      <c r="J10" s="47"/>
      <c r="K10" s="48"/>
      <c r="L10" s="45"/>
      <c r="M10" s="46"/>
      <c r="N10" s="47"/>
      <c r="O10" s="48"/>
      <c r="P10" s="45"/>
      <c r="Q10" s="46"/>
      <c r="R10" s="47"/>
      <c r="S10" s="48"/>
      <c r="T10" s="45"/>
      <c r="U10" s="46"/>
      <c r="V10" s="49"/>
      <c r="W10" s="50"/>
      <c r="X10" s="9"/>
      <c r="Y10" s="51"/>
      <c r="Z10" s="52">
        <f aca="true" t="shared" si="0" ref="Z10:AF10">SUM(Z7:Z9)</f>
        <v>2</v>
      </c>
      <c r="AA10" s="52">
        <f t="shared" si="0"/>
        <v>2</v>
      </c>
      <c r="AB10" s="52">
        <f t="shared" si="0"/>
        <v>3</v>
      </c>
      <c r="AC10" s="52">
        <f t="shared" si="0"/>
        <v>0</v>
      </c>
      <c r="AD10" s="52">
        <f t="shared" si="0"/>
        <v>3</v>
      </c>
      <c r="AE10" s="52">
        <f t="shared" si="0"/>
        <v>2</v>
      </c>
      <c r="AF10" s="52">
        <f t="shared" si="0"/>
        <v>0</v>
      </c>
      <c r="AG10" s="10"/>
    </row>
    <row r="11" spans="1:24" s="10" customFormat="1" ht="30" customHeight="1">
      <c r="A11" s="53">
        <v>1</v>
      </c>
      <c r="B11" s="7" t="s">
        <v>40</v>
      </c>
      <c r="C11" s="7">
        <v>16</v>
      </c>
      <c r="D11" s="7" t="s">
        <v>25</v>
      </c>
      <c r="E11" s="7">
        <v>1</v>
      </c>
      <c r="F11" s="7">
        <v>30</v>
      </c>
      <c r="G11" s="102" t="s">
        <v>27</v>
      </c>
      <c r="H11" s="4"/>
      <c r="I11" s="5"/>
      <c r="J11" s="4"/>
      <c r="K11" s="5"/>
      <c r="L11" s="4">
        <v>2</v>
      </c>
      <c r="M11" s="31" t="s">
        <v>28</v>
      </c>
      <c r="N11" s="4"/>
      <c r="O11" s="5"/>
      <c r="P11" s="4"/>
      <c r="Q11" s="5"/>
      <c r="R11" s="4"/>
      <c r="S11" s="5"/>
      <c r="T11" s="4"/>
      <c r="U11" s="5"/>
      <c r="V11" s="3" t="s">
        <v>29</v>
      </c>
      <c r="W11" s="8"/>
      <c r="X11" s="9"/>
    </row>
    <row r="12" spans="1:24" s="10" customFormat="1" ht="30" customHeight="1">
      <c r="A12" s="7"/>
      <c r="B12" s="100" t="s">
        <v>21</v>
      </c>
      <c r="C12" s="100">
        <v>4</v>
      </c>
      <c r="D12" s="101" t="s">
        <v>22</v>
      </c>
      <c r="E12" s="100">
        <v>1</v>
      </c>
      <c r="F12" s="100">
        <v>31</v>
      </c>
      <c r="G12" s="103" t="s">
        <v>42</v>
      </c>
      <c r="H12" s="4">
        <v>1</v>
      </c>
      <c r="I12" s="29" t="s">
        <v>36</v>
      </c>
      <c r="J12" s="4">
        <v>1</v>
      </c>
      <c r="K12" s="29" t="s">
        <v>36</v>
      </c>
      <c r="L12" s="4">
        <v>1</v>
      </c>
      <c r="M12" s="29" t="s">
        <v>36</v>
      </c>
      <c r="N12" s="4"/>
      <c r="O12" s="5"/>
      <c r="P12" s="4">
        <v>2</v>
      </c>
      <c r="Q12" s="29" t="s">
        <v>36</v>
      </c>
      <c r="R12" s="4">
        <v>1</v>
      </c>
      <c r="S12" s="29" t="s">
        <v>36</v>
      </c>
      <c r="T12" s="4"/>
      <c r="U12" s="5"/>
      <c r="V12" s="3" t="s">
        <v>43</v>
      </c>
      <c r="W12" s="8"/>
      <c r="X12" s="9"/>
    </row>
    <row r="13" spans="1:24" s="10" customFormat="1" ht="30" customHeight="1">
      <c r="A13" s="7"/>
      <c r="B13" s="100" t="s">
        <v>21</v>
      </c>
      <c r="C13" s="100">
        <v>4</v>
      </c>
      <c r="D13" s="101" t="s">
        <v>22</v>
      </c>
      <c r="E13" s="100">
        <v>2</v>
      </c>
      <c r="F13" s="100">
        <v>31</v>
      </c>
      <c r="G13" s="103" t="s">
        <v>42</v>
      </c>
      <c r="H13" s="4">
        <v>2</v>
      </c>
      <c r="I13" s="29" t="s">
        <v>36</v>
      </c>
      <c r="J13" s="4">
        <v>2</v>
      </c>
      <c r="K13" s="29" t="s">
        <v>36</v>
      </c>
      <c r="L13" s="4">
        <v>2</v>
      </c>
      <c r="M13" s="29" t="s">
        <v>36</v>
      </c>
      <c r="N13" s="4"/>
      <c r="O13" s="5"/>
      <c r="P13" s="4">
        <v>3</v>
      </c>
      <c r="Q13" s="29" t="s">
        <v>36</v>
      </c>
      <c r="R13" s="4">
        <v>2</v>
      </c>
      <c r="S13" s="29" t="s">
        <v>36</v>
      </c>
      <c r="T13" s="4"/>
      <c r="U13" s="5"/>
      <c r="V13" s="3" t="s">
        <v>43</v>
      </c>
      <c r="W13" s="8"/>
      <c r="X13" s="9"/>
    </row>
    <row r="14" spans="1:24" s="10" customFormat="1" ht="30" customHeight="1">
      <c r="A14" s="7"/>
      <c r="B14" s="7" t="s">
        <v>44</v>
      </c>
      <c r="C14" s="7">
        <v>11</v>
      </c>
      <c r="D14" s="7" t="s">
        <v>25</v>
      </c>
      <c r="E14" s="7">
        <v>1</v>
      </c>
      <c r="F14" s="7">
        <v>41</v>
      </c>
      <c r="G14" s="102" t="s">
        <v>45</v>
      </c>
      <c r="H14" s="4"/>
      <c r="I14" s="5"/>
      <c r="J14" s="4"/>
      <c r="K14" s="5"/>
      <c r="L14" s="4"/>
      <c r="M14" s="5"/>
      <c r="N14" s="4"/>
      <c r="O14" s="5"/>
      <c r="P14" s="4">
        <v>3</v>
      </c>
      <c r="Q14" s="22" t="s">
        <v>26</v>
      </c>
      <c r="R14" s="4"/>
      <c r="S14" s="5"/>
      <c r="T14" s="4"/>
      <c r="U14" s="5"/>
      <c r="V14" s="3" t="s">
        <v>46</v>
      </c>
      <c r="W14" s="8"/>
      <c r="X14" s="9"/>
    </row>
    <row r="15" spans="1:24" s="10" customFormat="1" ht="30" customHeight="1">
      <c r="A15" s="53"/>
      <c r="B15" s="7"/>
      <c r="C15" s="7"/>
      <c r="D15" s="7"/>
      <c r="E15" s="7"/>
      <c r="F15" s="7"/>
      <c r="G15" s="6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3"/>
      <c r="W15" s="8"/>
      <c r="X15" s="9"/>
    </row>
    <row r="16" spans="1:23" s="57" customFormat="1" ht="30" customHeight="1">
      <c r="A16" s="7"/>
      <c r="B16" s="54"/>
      <c r="C16" s="54"/>
      <c r="D16" s="54"/>
      <c r="E16" s="54"/>
      <c r="F16" s="54"/>
      <c r="G16" s="5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3"/>
      <c r="W16" s="56"/>
    </row>
    <row r="17" spans="1:23" s="57" customFormat="1" ht="30" customHeight="1">
      <c r="A17" s="53"/>
      <c r="B17" s="54"/>
      <c r="C17" s="54"/>
      <c r="D17" s="54"/>
      <c r="E17" s="54"/>
      <c r="F17" s="54"/>
      <c r="G17" s="5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3"/>
      <c r="W17" s="56"/>
    </row>
    <row r="18" spans="1:23" s="57" customFormat="1" ht="30" customHeight="1">
      <c r="A18" s="7"/>
      <c r="B18" s="54"/>
      <c r="C18" s="54"/>
      <c r="D18" s="54"/>
      <c r="E18" s="54"/>
      <c r="F18" s="54"/>
      <c r="G18" s="5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3"/>
      <c r="W18" s="56"/>
    </row>
    <row r="19" spans="1:23" s="57" customFormat="1" ht="30" customHeight="1">
      <c r="A19" s="53"/>
      <c r="B19" s="54"/>
      <c r="C19" s="54"/>
      <c r="D19" s="54"/>
      <c r="E19" s="54"/>
      <c r="F19" s="54"/>
      <c r="G19" s="5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3"/>
      <c r="W19" s="56"/>
    </row>
    <row r="20" spans="1:24" s="65" customFormat="1" ht="30" customHeight="1">
      <c r="A20" s="58"/>
      <c r="B20" s="58"/>
      <c r="C20" s="58"/>
      <c r="D20" s="58"/>
      <c r="E20" s="58"/>
      <c r="F20" s="58"/>
      <c r="G20" s="59"/>
      <c r="H20" s="60"/>
      <c r="I20" s="61"/>
      <c r="J20" s="60"/>
      <c r="K20" s="61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2"/>
      <c r="W20" s="63"/>
      <c r="X20" s="64"/>
    </row>
  </sheetData>
  <sheetProtection/>
  <autoFilter ref="A10:W24"/>
  <mergeCells count="20">
    <mergeCell ref="R8:S8"/>
    <mergeCell ref="A2:W2"/>
    <mergeCell ref="A3:W3"/>
    <mergeCell ref="A4:W4"/>
    <mergeCell ref="T8:U8"/>
    <mergeCell ref="H8:I8"/>
    <mergeCell ref="J8:K8"/>
    <mergeCell ref="L8:M8"/>
    <mergeCell ref="F6:F9"/>
    <mergeCell ref="E6:E9"/>
    <mergeCell ref="N8:O8"/>
    <mergeCell ref="G6:G9"/>
    <mergeCell ref="V6:V9"/>
    <mergeCell ref="W6:W9"/>
    <mergeCell ref="A6:A9"/>
    <mergeCell ref="B6:B9"/>
    <mergeCell ref="C6:C9"/>
    <mergeCell ref="D6:D9"/>
    <mergeCell ref="H6:U7"/>
    <mergeCell ref="P8:Q8"/>
  </mergeCells>
  <conditionalFormatting sqref="V14">
    <cfRule type="cellIs" priority="34" dxfId="72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20">
    <cfRule type="cellIs" priority="31" dxfId="72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4:V19">
    <cfRule type="cellIs" priority="28" dxfId="72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9">
    <cfRule type="cellIs" priority="25" dxfId="72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7">
    <cfRule type="cellIs" priority="22" dxfId="72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8">
    <cfRule type="cellIs" priority="19" dxfId="72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8">
    <cfRule type="cellIs" priority="16" dxfId="7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9">
    <cfRule type="cellIs" priority="13" dxfId="7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9">
    <cfRule type="cellIs" priority="10" dxfId="7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6">
    <cfRule type="cellIs" priority="7" dxfId="7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1">
    <cfRule type="cellIs" priority="4" dxfId="7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2:V13">
    <cfRule type="cellIs" priority="1" dxfId="7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2017-02-17T03:04:13Z</dcterms:modified>
  <cp:category/>
  <cp:version/>
  <cp:contentType/>
  <cp:contentStatus/>
</cp:coreProperties>
</file>