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915" yWindow="120" windowWidth="6540" windowHeight="8670" tabRatio="837" activeTab="1"/>
  </bookViews>
  <sheets>
    <sheet name="Phan ca &amp; ngay bd" sheetId="1" r:id="rId1"/>
    <sheet name="TKB" sheetId="2" r:id="rId2"/>
  </sheets>
  <definedNames>
    <definedName name="_xlnm._FilterDatabase" localSheetId="1" hidden="1">'TKB'!$A$6:$O$82</definedName>
    <definedName name="_xlnm.Print_Titles" localSheetId="1">'TKB'!$2:$6</definedName>
  </definedNames>
  <calcPr fullCalcOnLoad="1"/>
</workbook>
</file>

<file path=xl/comments2.xml><?xml version="1.0" encoding="utf-8"?>
<comments xmlns="http://schemas.openxmlformats.org/spreadsheetml/2006/main">
  <authors>
    <author>Admin</author>
  </authors>
  <commentList>
    <comment ref="M7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Lịch cũ 10,11,12 thứ 2</t>
        </r>
      </text>
    </comment>
  </commentList>
</comments>
</file>

<file path=xl/sharedStrings.xml><?xml version="1.0" encoding="utf-8"?>
<sst xmlns="http://schemas.openxmlformats.org/spreadsheetml/2006/main" count="668" uniqueCount="212">
  <si>
    <t>HỆ:</t>
  </si>
  <si>
    <t>KHÓA:</t>
  </si>
  <si>
    <t>HỌC KỲ:</t>
  </si>
  <si>
    <t>Đơn vị nhận:</t>
  </si>
  <si>
    <t>Tên lớp
quản lý</t>
  </si>
  <si>
    <t>Thứ 2</t>
  </si>
  <si>
    <t>Thứ 3</t>
  </si>
  <si>
    <t>Thứ 4</t>
  </si>
  <si>
    <t>Thứ 5</t>
  </si>
  <si>
    <t>Thứ 6</t>
  </si>
  <si>
    <t>Thứ 7</t>
  </si>
  <si>
    <t>Ca học</t>
  </si>
  <si>
    <t>Môn học</t>
  </si>
  <si>
    <t>Tiết</t>
  </si>
  <si>
    <t>Yêu cầu:</t>
  </si>
  <si>
    <t xml:space="preserve">Các đơn vị phân công giáo viên giảng dạy trực tiếp trên TKB và lập TKBCN cho từng giáo viên theo tổ môn. </t>
  </si>
  <si>
    <r>
      <t xml:space="preserve">Tên giáo viên được viết tắt: </t>
    </r>
    <r>
      <rPr>
        <b/>
        <sz val="10"/>
        <rFont val="Arial"/>
        <family val="2"/>
      </rPr>
      <t>họ.tênđệm.tên</t>
    </r>
    <r>
      <rPr>
        <sz val="10"/>
        <rFont val="Arial"/>
        <family val="2"/>
      </rPr>
      <t xml:space="preserve">. Ví dụ: </t>
    </r>
    <r>
      <rPr>
        <b/>
        <sz val="10"/>
        <rFont val="Arial"/>
        <family val="2"/>
      </rPr>
      <t>Nguyễn Văn Tuấn</t>
    </r>
    <r>
      <rPr>
        <sz val="10"/>
        <rFont val="Arial"/>
        <family val="2"/>
      </rPr>
      <t>, khi điền vào TKB sẽ là:</t>
    </r>
    <r>
      <rPr>
        <b/>
        <sz val="10"/>
        <rFont val="Arial"/>
        <family val="2"/>
      </rPr>
      <t xml:space="preserve"> N.V.Tuấn</t>
    </r>
  </si>
  <si>
    <t>username: giaovien</t>
  </si>
  <si>
    <t>password: giaovien</t>
  </si>
  <si>
    <t>Những lớp không phân công được giáo viên giảng dạy, đề nghị các đơn vị tổng hợp và làm việc trực tiếp</t>
  </si>
  <si>
    <t>ĐT: 04.7655121 số lẻ 206.</t>
  </si>
  <si>
    <t>C</t>
  </si>
  <si>
    <t>Khu A</t>
  </si>
  <si>
    <t>S</t>
  </si>
  <si>
    <t>Khu B</t>
  </si>
  <si>
    <t>Địa điểm</t>
  </si>
  <si>
    <t>CAO ĐẲNG NGHỀ</t>
  </si>
  <si>
    <t>CGKL 1</t>
  </si>
  <si>
    <t>ÔTÔ 1</t>
  </si>
  <si>
    <t>THỜI KHÓA BIỂU</t>
  </si>
  <si>
    <t>KẾ TOÁN 1</t>
  </si>
  <si>
    <t>7,8,9</t>
  </si>
  <si>
    <t>GV:</t>
  </si>
  <si>
    <t>10,11,12</t>
  </si>
  <si>
    <t>1,2,3</t>
  </si>
  <si>
    <t>4,5,6</t>
  </si>
  <si>
    <t>KẾ TOÁN 2</t>
  </si>
  <si>
    <r>
      <t xml:space="preserve">File thời khóa biểu lấy tại địa chỉ: </t>
    </r>
    <r>
      <rPr>
        <b/>
        <sz val="10"/>
        <rFont val="Arial"/>
        <family val="2"/>
      </rPr>
      <t>ftp://www.haui.edu.vn/PHONG DAO TAO/THOI KHOA BIEU\7. He Cao dang nghe</t>
    </r>
  </si>
  <si>
    <t>Tin học đại cương</t>
  </si>
  <si>
    <t>Giáo dục quốc phòng</t>
  </si>
  <si>
    <t>Giáo dục thể chất 1</t>
  </si>
  <si>
    <t>Ngoại ngữ 1</t>
  </si>
  <si>
    <t>60
6/10</t>
  </si>
  <si>
    <t>75
2 tuần</t>
  </si>
  <si>
    <t>Pháp luật</t>
  </si>
  <si>
    <t xml:space="preserve">Cơ kỹ thuật </t>
  </si>
  <si>
    <t>Vật liệu cơ khí (Ô)</t>
  </si>
  <si>
    <t>Vẽ kỹ thuật</t>
  </si>
  <si>
    <t>Thực hành nguội cơ bản</t>
  </si>
  <si>
    <t>Thực hành hàn cơ bản</t>
  </si>
  <si>
    <t>Kỹ thuật chung về ô tô</t>
  </si>
  <si>
    <t>Sửa chữa - bảo dưỡng cơ cấu trục khuỷu - thanh truyền</t>
  </si>
  <si>
    <t>30
2/15</t>
  </si>
  <si>
    <t xml:space="preserve">Giáo dục quốc phòng </t>
  </si>
  <si>
    <t>75
5/14</t>
  </si>
  <si>
    <t>60
5/12;0/2</t>
  </si>
  <si>
    <t xml:space="preserve">Vẽ kỹ thuật </t>
  </si>
  <si>
    <t>30
3/10;0/4</t>
  </si>
  <si>
    <t>Linh kiện điện tử</t>
  </si>
  <si>
    <t>Đo lường điện tử</t>
  </si>
  <si>
    <t>45
3/10;4/4</t>
  </si>
  <si>
    <t>An toàn lao động (Đ.Tử)</t>
  </si>
  <si>
    <t>Điện cơ bản</t>
  </si>
  <si>
    <t>60
5/12;0/2
30x4</t>
  </si>
  <si>
    <t>Điện tử cơ bản (Đ.Tử)</t>
  </si>
  <si>
    <t>45
3/10;4/4;
30x2</t>
  </si>
  <si>
    <t>90
3 tuần</t>
  </si>
  <si>
    <t>7,8</t>
  </si>
  <si>
    <t>Cơ kỹ thuật</t>
  </si>
  <si>
    <t>9,10</t>
  </si>
  <si>
    <t>11,12</t>
  </si>
  <si>
    <t>Chính trị</t>
  </si>
  <si>
    <t>Kinh tế chính trị</t>
  </si>
  <si>
    <t>Toán kinh tế</t>
  </si>
  <si>
    <t>Lý thuyết kế toán</t>
  </si>
  <si>
    <t>7,8,9,10,11</t>
  </si>
  <si>
    <t>1,2</t>
  </si>
  <si>
    <t>3,4,5</t>
  </si>
  <si>
    <t>HÀN 1</t>
  </si>
  <si>
    <r>
      <t xml:space="preserve">Tin học đại </t>
    </r>
    <r>
      <rPr>
        <i/>
        <sz val="8"/>
        <color indexed="8"/>
        <rFont val="Times New Roman"/>
        <family val="1"/>
      </rPr>
      <t>cương</t>
    </r>
  </si>
  <si>
    <t xml:space="preserve">GV: </t>
  </si>
  <si>
    <t>ÔTÔ 2</t>
  </si>
  <si>
    <t>DĐ: 0976360633</t>
  </si>
  <si>
    <t>ÔTÔ 3</t>
  </si>
  <si>
    <t>Vẽ kỹ thuật cơ khí</t>
  </si>
  <si>
    <t>Vật liệu cơ khí</t>
  </si>
  <si>
    <r>
      <t xml:space="preserve">với đ/c </t>
    </r>
    <r>
      <rPr>
        <b/>
        <sz val="10"/>
        <rFont val="Arial"/>
        <family val="2"/>
      </rPr>
      <t>Nguyễn Kiều Ân</t>
    </r>
  </si>
  <si>
    <t>ÔTÔ 4</t>
  </si>
  <si>
    <t>Ngoại ngữ (Anh văn)</t>
  </si>
  <si>
    <t>Cơ lý thuyết</t>
  </si>
  <si>
    <t>Kỹ thuật điện</t>
  </si>
  <si>
    <t>Kỹ thuật an toàn – Môi trường công nghiệp</t>
  </si>
  <si>
    <t>7,8,9,10,11,12</t>
  </si>
  <si>
    <t>3,4.5</t>
  </si>
  <si>
    <t>4.5,6</t>
  </si>
  <si>
    <t xml:space="preserve">Vật liệu cơ khí </t>
  </si>
  <si>
    <t>Ngoại ngữ</t>
  </si>
  <si>
    <t>Dung sai lắp ghép và đo lường kỹ thuật</t>
  </si>
  <si>
    <t>Kỹ thuật an toàn và bảo hộ lao động</t>
  </si>
  <si>
    <t>1,2,3,4</t>
  </si>
  <si>
    <t>Nguội cơ bản</t>
  </si>
  <si>
    <t>4,5</t>
  </si>
  <si>
    <r>
      <t xml:space="preserve">75
</t>
    </r>
    <r>
      <rPr>
        <sz val="10"/>
        <rFont val="Times New Roman"/>
        <family val="1"/>
      </rPr>
      <t>8/10</t>
    </r>
  </si>
  <si>
    <r>
      <t xml:space="preserve">60
</t>
    </r>
    <r>
      <rPr>
        <sz val="10"/>
        <rFont val="Times New Roman"/>
        <family val="1"/>
      </rPr>
      <t>6/10</t>
    </r>
  </si>
  <si>
    <r>
      <t xml:space="preserve">90
</t>
    </r>
    <r>
      <rPr>
        <sz val="10"/>
        <rFont val="Times New Roman"/>
        <family val="1"/>
      </rPr>
      <t>3 tuần</t>
    </r>
  </si>
  <si>
    <t>60
5/12</t>
  </si>
  <si>
    <t>75
7/12</t>
  </si>
  <si>
    <t>45
4/12</t>
  </si>
  <si>
    <t>30
3/12</t>
  </si>
  <si>
    <t>7,8,9,10</t>
  </si>
  <si>
    <t>CGKL JICA 1</t>
  </si>
  <si>
    <t>CĐN K10</t>
  </si>
  <si>
    <t>CGKL JICA 2</t>
  </si>
  <si>
    <t>CGKL JICA 3</t>
  </si>
  <si>
    <t>ĐIỆN JICA 1</t>
  </si>
  <si>
    <t>ĐIỆN JICA 2</t>
  </si>
  <si>
    <t>ĐIỆN TỬ JICA 1</t>
  </si>
  <si>
    <t>ĐIỆN TỬ JICA 2</t>
  </si>
  <si>
    <t>Hàn JICA 1</t>
  </si>
  <si>
    <t>10/10/2016</t>
  </si>
  <si>
    <t>5,6</t>
  </si>
  <si>
    <r>
      <t xml:space="preserve">Mỗi đơn vị chuyển 01 bản mềm TKB đã phân công giáo viên và TKBCN về Phòng Đào tạo trước ngày: </t>
    </r>
    <r>
      <rPr>
        <b/>
        <sz val="10"/>
        <rFont val="Arial"/>
        <family val="2"/>
      </rPr>
      <t xml:space="preserve">22/08/2016 </t>
    </r>
    <r>
      <rPr>
        <sz val="10"/>
        <rFont val="Arial"/>
        <family val="2"/>
      </rPr>
      <t xml:space="preserve">(chuyển theo địa chỉ Email: </t>
    </r>
    <r>
      <rPr>
        <b/>
        <sz val="10"/>
        <rFont val="Arial"/>
        <family val="2"/>
      </rPr>
      <t>nguyenkieuan1979@gmail.com)</t>
    </r>
  </si>
  <si>
    <t>GV</t>
  </si>
  <si>
    <t>3,4</t>
  </si>
  <si>
    <t>17/10/2016</t>
  </si>
  <si>
    <t>T.T.THẮNG</t>
  </si>
  <si>
    <t>V.Đ.CỨU</t>
  </si>
  <si>
    <t>.T.THẮNG</t>
  </si>
  <si>
    <t>N.N.MINH</t>
  </si>
  <si>
    <t>1,2,3,4,5</t>
  </si>
  <si>
    <t>C.A.TUẤN</t>
  </si>
  <si>
    <t>V.H.BẮC</t>
  </si>
  <si>
    <t>N.H.KIÊN</t>
  </si>
  <si>
    <t>B.S.HẢI</t>
  </si>
  <si>
    <t>Đinh Thị Bích Liên</t>
  </si>
  <si>
    <t>T Hưng</t>
  </si>
  <si>
    <t>: Kim Hiếu</t>
  </si>
  <si>
    <t xml:space="preserve"> Kim Hiếu</t>
  </si>
  <si>
    <t>Nguyễn Thị Ngọc Hiền</t>
  </si>
  <si>
    <t>Ngày lập: 11/12/2016</t>
  </si>
  <si>
    <t>13/02/2017</t>
  </si>
  <si>
    <t>03/04/2017</t>
  </si>
  <si>
    <t>13/03/2017</t>
  </si>
  <si>
    <t>20/02/2017</t>
  </si>
  <si>
    <t>20/03/2017</t>
  </si>
  <si>
    <t>27/02/2017</t>
  </si>
  <si>
    <t>Sức bền vật liệu</t>
  </si>
  <si>
    <t>Dung sai – Đo lường kỹ thuật</t>
  </si>
  <si>
    <t>Ngoại ngữ 2</t>
  </si>
  <si>
    <t>Máy cắt và máy điều khiển theo chương trình số số</t>
  </si>
  <si>
    <t>CK, Ô, Điện, ĐT, NN, TIN,TTCK,TTVN</t>
  </si>
  <si>
    <t>60
8/8</t>
  </si>
  <si>
    <t>45
6/8</t>
  </si>
  <si>
    <t>Giáo dục thể chất 2</t>
  </si>
  <si>
    <r>
      <t xml:space="preserve">30
</t>
    </r>
    <r>
      <rPr>
        <sz val="10"/>
        <color indexed="12"/>
        <rFont val="Times New Roman"/>
        <family val="1"/>
      </rPr>
      <t>2/15</t>
    </r>
  </si>
  <si>
    <t>30
1 tuần</t>
  </si>
  <si>
    <t>75
9/8</t>
  </si>
  <si>
    <t>Thiết bị điện gia dụng</t>
  </si>
  <si>
    <t>120
4/8;30x3</t>
  </si>
  <si>
    <t>Máy điện (Điện)</t>
  </si>
  <si>
    <t>Kỹ thuật lắp đặt điện</t>
  </si>
  <si>
    <t>90
8/8;30x2</t>
  </si>
  <si>
    <t>90
30x4</t>
  </si>
  <si>
    <t>Thiết kế mạch bằng máy tính</t>
  </si>
  <si>
    <t>Vẽ điện</t>
  </si>
  <si>
    <t>Điện tử tương tự</t>
  </si>
  <si>
    <t>Kĩ thuật điều khiển tuần tự</t>
  </si>
  <si>
    <t>Tin học</t>
  </si>
  <si>
    <t>Kỹ thuật điện – Điện tử công nghiệp</t>
  </si>
  <si>
    <t xml:space="preserve">Chính trị </t>
  </si>
  <si>
    <t xml:space="preserve">Pháp luật </t>
  </si>
  <si>
    <t>3/5
30x1</t>
  </si>
  <si>
    <t>3/10</t>
  </si>
  <si>
    <t>6/10</t>
  </si>
  <si>
    <t>Mạch điện tử cơ bản</t>
  </si>
  <si>
    <t>30x3</t>
  </si>
  <si>
    <t>Kỹ thuật xung – số</t>
  </si>
  <si>
    <r>
      <t xml:space="preserve">6/10
</t>
    </r>
    <r>
      <rPr>
        <sz val="9"/>
        <rFont val="Times New Roman"/>
        <family val="1"/>
      </rPr>
      <t>30x3</t>
    </r>
  </si>
  <si>
    <t>Kỹ thuật xung - số</t>
  </si>
  <si>
    <t>75
7/7</t>
  </si>
  <si>
    <t>60
9/7</t>
  </si>
  <si>
    <t>45
7/7</t>
  </si>
  <si>
    <t xml:space="preserve">Chế tạo phôi hàn    </t>
  </si>
  <si>
    <t>Gá lắp kết cấu hàn</t>
  </si>
  <si>
    <t xml:space="preserve">Hàn hồ quang tay cơ bản </t>
  </si>
  <si>
    <t>150
5 tuần</t>
  </si>
  <si>
    <t>60
2 tuần</t>
  </si>
  <si>
    <t>210
7 tuần</t>
  </si>
  <si>
    <t>Đã gửi egov  ngày 11/01/2017</t>
  </si>
  <si>
    <t>Thường</t>
  </si>
  <si>
    <t>Tuấn Hưng</t>
  </si>
  <si>
    <t xml:space="preserve"> Tuấn Hưng</t>
  </si>
  <si>
    <t xml:space="preserve"> Thường</t>
  </si>
  <si>
    <t>GV: Thường</t>
  </si>
  <si>
    <t>H.T.Lâm</t>
  </si>
  <si>
    <t>T.V.Hiệu</t>
  </si>
  <si>
    <t>Ng.A.Thắng</t>
  </si>
  <si>
    <t>:H.T.Lâm</t>
  </si>
  <si>
    <t>A7-617</t>
  </si>
  <si>
    <t>T. Hiệp</t>
  </si>
  <si>
    <t>Lan Anh</t>
  </si>
  <si>
    <t>Phạm Văn Đại</t>
  </si>
  <si>
    <t>NG. Hữu Giang</t>
  </si>
  <si>
    <t>NG. Thanh Hà</t>
  </si>
  <si>
    <t>Đỗ Trung Hiệp</t>
  </si>
  <si>
    <t>7,8,9,10.11.12</t>
  </si>
  <si>
    <t>1,2,3,4,5,6</t>
  </si>
  <si>
    <t>307 a7</t>
  </si>
  <si>
    <t>307 A7</t>
  </si>
  <si>
    <t>HT5- A7</t>
  </si>
  <si>
    <t>403-A7</t>
  </si>
  <si>
    <t>805 - A10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</si>
</sst>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[$-409]dddd\,\ mmmm\ dd\,\ yyyy"/>
    <numFmt numFmtId="189" formatCode="mmm\-yyyy"/>
  </numFmts>
  <fonts count="79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17"/>
      <name val="Arial"/>
      <family val="2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Arial"/>
      <family val="2"/>
    </font>
    <font>
      <b/>
      <sz val="8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12"/>
      <name val="Times New Roman"/>
      <family val="1"/>
    </font>
    <font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i/>
      <sz val="8"/>
      <color indexed="17"/>
      <name val="Arial"/>
      <family val="2"/>
    </font>
    <font>
      <b/>
      <sz val="12"/>
      <name val="Times New Roman"/>
      <family val="1"/>
    </font>
    <font>
      <b/>
      <sz val="12"/>
      <color indexed="20"/>
      <name val="Times New Roman"/>
      <family val="1"/>
    </font>
    <font>
      <sz val="8"/>
      <color indexed="17"/>
      <name val="Arial"/>
      <family val="2"/>
    </font>
    <font>
      <b/>
      <sz val="12"/>
      <color indexed="10"/>
      <name val="Times New Roman"/>
      <family val="1"/>
    </font>
    <font>
      <i/>
      <sz val="8"/>
      <color indexed="8"/>
      <name val="Arial"/>
      <family val="2"/>
    </font>
    <font>
      <i/>
      <sz val="8"/>
      <color indexed="8"/>
      <name val="Times New Roman"/>
      <family val="1"/>
    </font>
    <font>
      <sz val="7"/>
      <name val="Arial"/>
      <family val="2"/>
    </font>
    <font>
      <sz val="10"/>
      <color indexed="12"/>
      <name val="Times New Roman"/>
      <family val="1"/>
    </font>
    <font>
      <sz val="10"/>
      <name val="Times New Roman"/>
      <family val="1"/>
    </font>
    <font>
      <sz val="12"/>
      <color indexed="20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2"/>
      <name val="Times New Roman"/>
      <family val="1"/>
    </font>
    <font>
      <sz val="8"/>
      <color indexed="12"/>
      <name val="Cambria"/>
      <family val="1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CC"/>
      <name val="Times New Roman"/>
      <family val="1"/>
    </font>
    <font>
      <sz val="8"/>
      <color rgb="FF0000CC"/>
      <name val="Cambria"/>
      <family val="1"/>
    </font>
    <font>
      <sz val="8"/>
      <color theme="1"/>
      <name val="Arial"/>
      <family val="2"/>
    </font>
    <font>
      <b/>
      <sz val="8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1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0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71" fillId="27" borderId="8" applyNumberFormat="0" applyAlignment="0" applyProtection="0"/>
    <xf numFmtId="9" fontId="0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23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 vertical="center"/>
    </xf>
    <xf numFmtId="0" fontId="10" fillId="0" borderId="0" xfId="0" applyFont="1" applyAlignment="1">
      <alignment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center"/>
    </xf>
    <xf numFmtId="0" fontId="1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center"/>
    </xf>
    <xf numFmtId="0" fontId="16" fillId="0" borderId="0" xfId="0" applyFont="1" applyFill="1" applyAlignment="1">
      <alignment horizontal="center"/>
    </xf>
    <xf numFmtId="0" fontId="17" fillId="0" borderId="10" xfId="0" applyFont="1" applyFill="1" applyBorder="1" applyAlignment="1">
      <alignment horizontal="center" vertical="center"/>
    </xf>
    <xf numFmtId="0" fontId="16" fillId="0" borderId="0" xfId="0" applyFont="1" applyFill="1" applyAlignment="1">
      <alignment/>
    </xf>
    <xf numFmtId="0" fontId="18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4" fontId="15" fillId="0" borderId="0" xfId="0" applyNumberFormat="1" applyFont="1" applyAlignment="1">
      <alignment horizontal="left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2" fillId="0" borderId="10" xfId="58" applyFont="1" applyBorder="1" applyAlignment="1">
      <alignment vertical="center"/>
      <protection/>
    </xf>
    <xf numFmtId="0" fontId="22" fillId="0" borderId="10" xfId="0" applyFont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horizontal="left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vertical="center" wrapText="1"/>
    </xf>
    <xf numFmtId="0" fontId="23" fillId="0" borderId="13" xfId="0" applyFont="1" applyFill="1" applyBorder="1" applyAlignment="1">
      <alignment vertical="center" wrapText="1"/>
    </xf>
    <xf numFmtId="0" fontId="24" fillId="0" borderId="14" xfId="0" applyFont="1" applyFill="1" applyBorder="1" applyAlignment="1">
      <alignment horizontal="left" vertical="center"/>
    </xf>
    <xf numFmtId="14" fontId="25" fillId="0" borderId="10" xfId="0" applyNumberFormat="1" applyFont="1" applyFill="1" applyBorder="1" applyAlignment="1">
      <alignment horizontal="center" vertical="center"/>
    </xf>
    <xf numFmtId="14" fontId="18" fillId="0" borderId="10" xfId="0" applyNumberFormat="1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justify" vertical="center" wrapText="1"/>
    </xf>
    <xf numFmtId="0" fontId="22" fillId="0" borderId="10" xfId="0" applyFont="1" applyFill="1" applyBorder="1" applyAlignment="1">
      <alignment horizontal="justify" vertical="center" wrapText="1"/>
    </xf>
    <xf numFmtId="0" fontId="21" fillId="0" borderId="10" xfId="0" applyFont="1" applyBorder="1" applyAlignment="1">
      <alignment horizontal="justify" vertical="center" wrapText="1"/>
    </xf>
    <xf numFmtId="49" fontId="22" fillId="0" borderId="10" xfId="58" applyNumberFormat="1" applyFont="1" applyBorder="1" applyAlignment="1">
      <alignment horizontal="center" vertical="center" wrapText="1"/>
      <protection/>
    </xf>
    <xf numFmtId="1" fontId="22" fillId="35" borderId="10" xfId="58" applyNumberFormat="1" applyFont="1" applyFill="1" applyBorder="1" applyAlignment="1">
      <alignment horizontal="center" vertical="center" wrapText="1"/>
      <protection/>
    </xf>
    <xf numFmtId="0" fontId="16" fillId="0" borderId="19" xfId="0" applyFont="1" applyFill="1" applyBorder="1" applyAlignment="1">
      <alignment horizontal="center" vertical="center" wrapText="1"/>
    </xf>
    <xf numFmtId="14" fontId="25" fillId="0" borderId="10" xfId="0" applyNumberFormat="1" applyFont="1" applyFill="1" applyBorder="1" applyAlignment="1" quotePrefix="1">
      <alignment horizontal="center" vertical="center"/>
    </xf>
    <xf numFmtId="0" fontId="23" fillId="0" borderId="2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vertical="center" wrapText="1"/>
    </xf>
    <xf numFmtId="0" fontId="23" fillId="0" borderId="22" xfId="0" applyFont="1" applyFill="1" applyBorder="1" applyAlignment="1">
      <alignment vertical="center" wrapText="1"/>
    </xf>
    <xf numFmtId="0" fontId="23" fillId="0" borderId="23" xfId="0" applyFont="1" applyFill="1" applyBorder="1" applyAlignment="1">
      <alignment vertical="center" wrapText="1"/>
    </xf>
    <xf numFmtId="0" fontId="23" fillId="0" borderId="24" xfId="0" applyFont="1" applyFill="1" applyBorder="1" applyAlignment="1">
      <alignment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6" fillId="36" borderId="0" xfId="0" applyFont="1" applyFill="1" applyBorder="1" applyAlignment="1">
      <alignment horizontal="left" vertical="center" wrapText="1"/>
    </xf>
    <xf numFmtId="0" fontId="28" fillId="0" borderId="25" xfId="0" applyFont="1" applyFill="1" applyBorder="1" applyAlignment="1">
      <alignment vertical="center" wrapText="1"/>
    </xf>
    <xf numFmtId="0" fontId="23" fillId="0" borderId="26" xfId="0" applyFont="1" applyFill="1" applyBorder="1" applyAlignment="1">
      <alignment vertical="center" wrapText="1"/>
    </xf>
    <xf numFmtId="0" fontId="23" fillId="37" borderId="12" xfId="0" applyFont="1" applyFill="1" applyBorder="1" applyAlignment="1">
      <alignment vertical="center" wrapText="1"/>
    </xf>
    <xf numFmtId="0" fontId="23" fillId="37" borderId="13" xfId="0" applyFont="1" applyFill="1" applyBorder="1" applyAlignment="1">
      <alignment vertical="center" wrapText="1"/>
    </xf>
    <xf numFmtId="0" fontId="16" fillId="37" borderId="0" xfId="0" applyFont="1" applyFill="1" applyBorder="1" applyAlignment="1">
      <alignment horizontal="left" vertical="center" wrapText="1"/>
    </xf>
    <xf numFmtId="0" fontId="16" fillId="37" borderId="11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vertical="center" wrapText="1"/>
    </xf>
    <xf numFmtId="0" fontId="75" fillId="0" borderId="10" xfId="0" applyFont="1" applyBorder="1" applyAlignment="1">
      <alignment vertical="center" wrapText="1"/>
    </xf>
    <xf numFmtId="0" fontId="75" fillId="37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horizontal="center" vertical="center" wrapText="1"/>
    </xf>
    <xf numFmtId="0" fontId="21" fillId="37" borderId="10" xfId="0" applyFont="1" applyFill="1" applyBorder="1" applyAlignment="1">
      <alignment vertical="center" wrapText="1"/>
    </xf>
    <xf numFmtId="0" fontId="22" fillId="37" borderId="10" xfId="0" applyFont="1" applyFill="1" applyBorder="1" applyAlignment="1">
      <alignment vertical="center" wrapText="1"/>
    </xf>
    <xf numFmtId="0" fontId="16" fillId="37" borderId="0" xfId="0" applyFont="1" applyFill="1" applyAlignment="1">
      <alignment/>
    </xf>
    <xf numFmtId="0" fontId="76" fillId="0" borderId="10" xfId="0" applyFont="1" applyBorder="1" applyAlignment="1">
      <alignment vertical="center" wrapText="1"/>
    </xf>
    <xf numFmtId="0" fontId="16" fillId="37" borderId="28" xfId="0" applyFont="1" applyFill="1" applyBorder="1" applyAlignment="1">
      <alignment horizontal="left" vertical="center" wrapText="1"/>
    </xf>
    <xf numFmtId="0" fontId="11" fillId="0" borderId="23" xfId="0" applyFont="1" applyBorder="1" applyAlignment="1">
      <alignment vertical="center"/>
    </xf>
    <xf numFmtId="0" fontId="16" fillId="37" borderId="0" xfId="57" applyFont="1" applyFill="1" applyBorder="1" applyAlignment="1">
      <alignment horizontal="left" vertical="center" wrapText="1"/>
      <protection/>
    </xf>
    <xf numFmtId="0" fontId="23" fillId="37" borderId="12" xfId="57" applyFont="1" applyFill="1" applyBorder="1" applyAlignment="1">
      <alignment vertical="center" wrapText="1"/>
      <protection/>
    </xf>
    <xf numFmtId="0" fontId="23" fillId="37" borderId="13" xfId="57" applyFont="1" applyFill="1" applyBorder="1" applyAlignment="1">
      <alignment vertical="center" wrapText="1"/>
      <protection/>
    </xf>
    <xf numFmtId="0" fontId="23" fillId="37" borderId="29" xfId="0" applyFont="1" applyFill="1" applyBorder="1" applyAlignment="1">
      <alignment vertical="center" wrapText="1"/>
    </xf>
    <xf numFmtId="0" fontId="11" fillId="0" borderId="24" xfId="0" applyFont="1" applyBorder="1" applyAlignment="1">
      <alignment vertical="center"/>
    </xf>
    <xf numFmtId="0" fontId="22" fillId="37" borderId="10" xfId="0" applyFont="1" applyFill="1" applyBorder="1" applyAlignment="1">
      <alignment horizontal="center" vertical="center" wrapText="1"/>
    </xf>
    <xf numFmtId="0" fontId="22" fillId="37" borderId="10" xfId="0" applyFont="1" applyFill="1" applyBorder="1" applyAlignment="1">
      <alignment horizontal="justify" vertical="center" wrapText="1"/>
    </xf>
    <xf numFmtId="0" fontId="26" fillId="37" borderId="0" xfId="0" applyFont="1" applyFill="1" applyAlignment="1">
      <alignment vertical="center"/>
    </xf>
    <xf numFmtId="0" fontId="16" fillId="37" borderId="10" xfId="0" applyFont="1" applyFill="1" applyBorder="1" applyAlignment="1">
      <alignment/>
    </xf>
    <xf numFmtId="0" fontId="76" fillId="37" borderId="10" xfId="0" applyFont="1" applyFill="1" applyBorder="1" applyAlignment="1">
      <alignment vertical="center" wrapText="1"/>
    </xf>
    <xf numFmtId="0" fontId="22" fillId="37" borderId="10" xfId="0" applyFont="1" applyFill="1" applyBorder="1" applyAlignment="1">
      <alignment vertical="center" wrapText="1"/>
    </xf>
    <xf numFmtId="0" fontId="28" fillId="37" borderId="21" xfId="0" applyFont="1" applyFill="1" applyBorder="1" applyAlignment="1">
      <alignment vertical="center" wrapText="1"/>
    </xf>
    <xf numFmtId="0" fontId="16" fillId="37" borderId="19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6" fillId="0" borderId="10" xfId="0" applyFont="1" applyFill="1" applyBorder="1" applyAlignment="1">
      <alignment horizontal="center"/>
    </xf>
    <xf numFmtId="14" fontId="25" fillId="0" borderId="18" xfId="0" applyNumberFormat="1" applyFont="1" applyFill="1" applyBorder="1" applyAlignment="1">
      <alignment horizontal="center" vertical="center"/>
    </xf>
    <xf numFmtId="14" fontId="25" fillId="0" borderId="16" xfId="0" applyNumberFormat="1" applyFont="1" applyFill="1" applyBorder="1" applyAlignment="1">
      <alignment horizontal="center" vertical="center"/>
    </xf>
    <xf numFmtId="14" fontId="33" fillId="0" borderId="10" xfId="0" applyNumberFormat="1" applyFont="1" applyFill="1" applyBorder="1" applyAlignment="1">
      <alignment horizontal="center" vertical="center"/>
    </xf>
    <xf numFmtId="14" fontId="25" fillId="0" borderId="30" xfId="0" applyNumberFormat="1" applyFont="1" applyFill="1" applyBorder="1" applyAlignment="1">
      <alignment horizontal="center" vertical="center"/>
    </xf>
    <xf numFmtId="0" fontId="28" fillId="37" borderId="25" xfId="0" applyFont="1" applyFill="1" applyBorder="1" applyAlignment="1">
      <alignment vertical="center" wrapText="1"/>
    </xf>
    <xf numFmtId="0" fontId="16" fillId="37" borderId="31" xfId="0" applyFont="1" applyFill="1" applyBorder="1" applyAlignment="1">
      <alignment horizontal="left" vertical="center" wrapText="1"/>
    </xf>
    <xf numFmtId="0" fontId="30" fillId="0" borderId="1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26" xfId="0" applyFont="1" applyBorder="1" applyAlignment="1">
      <alignment/>
    </xf>
    <xf numFmtId="0" fontId="22" fillId="38" borderId="10" xfId="0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vertical="center"/>
    </xf>
    <xf numFmtId="0" fontId="16" fillId="37" borderId="21" xfId="0" applyFont="1" applyFill="1" applyBorder="1" applyAlignment="1">
      <alignment horizontal="left" vertical="center" wrapText="1"/>
    </xf>
    <xf numFmtId="0" fontId="22" fillId="38" borderId="10" xfId="0" applyFont="1" applyFill="1" applyBorder="1" applyAlignment="1">
      <alignment horizontal="justify" vertical="center" wrapText="1"/>
    </xf>
    <xf numFmtId="0" fontId="77" fillId="37" borderId="0" xfId="0" applyFont="1" applyFill="1" applyBorder="1" applyAlignment="1">
      <alignment horizontal="left" vertical="center" wrapText="1"/>
    </xf>
    <xf numFmtId="0" fontId="0" fillId="37" borderId="0" xfId="0" applyFont="1" applyFill="1" applyAlignment="1">
      <alignment/>
    </xf>
    <xf numFmtId="0" fontId="16" fillId="38" borderId="10" xfId="0" applyFont="1" applyFill="1" applyBorder="1" applyAlignment="1">
      <alignment horizontal="left" vertical="center" wrapText="1"/>
    </xf>
    <xf numFmtId="0" fontId="21" fillId="38" borderId="10" xfId="0" applyFont="1" applyFill="1" applyBorder="1" applyAlignment="1">
      <alignment horizontal="center" vertical="center" wrapText="1"/>
    </xf>
    <xf numFmtId="0" fontId="16" fillId="37" borderId="25" xfId="0" applyFont="1" applyFill="1" applyBorder="1" applyAlignment="1">
      <alignment horizontal="center" vertical="center" wrapText="1"/>
    </xf>
    <xf numFmtId="0" fontId="16" fillId="37" borderId="32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6" fillId="0" borderId="32" xfId="0" applyFont="1" applyFill="1" applyBorder="1" applyAlignment="1">
      <alignment horizontal="center" vertical="center" wrapText="1"/>
    </xf>
    <xf numFmtId="0" fontId="23" fillId="0" borderId="29" xfId="0" applyFont="1" applyFill="1" applyBorder="1" applyAlignment="1">
      <alignment vertical="center" wrapText="1"/>
    </xf>
    <xf numFmtId="0" fontId="16" fillId="39" borderId="0" xfId="0" applyFont="1" applyFill="1" applyAlignment="1">
      <alignment/>
    </xf>
    <xf numFmtId="0" fontId="16" fillId="38" borderId="0" xfId="0" applyFont="1" applyFill="1" applyBorder="1" applyAlignment="1">
      <alignment horizontal="left" vertical="center" wrapText="1"/>
    </xf>
    <xf numFmtId="0" fontId="16" fillId="38" borderId="11" xfId="0" applyFont="1" applyFill="1" applyBorder="1" applyAlignment="1">
      <alignment horizontal="center" vertical="center" wrapText="1"/>
    </xf>
    <xf numFmtId="0" fontId="77" fillId="38" borderId="0" xfId="0" applyFont="1" applyFill="1" applyBorder="1" applyAlignment="1">
      <alignment horizontal="left" vertical="center" wrapText="1"/>
    </xf>
    <xf numFmtId="0" fontId="23" fillId="38" borderId="12" xfId="0" applyFont="1" applyFill="1" applyBorder="1" applyAlignment="1">
      <alignment vertical="center" wrapText="1"/>
    </xf>
    <xf numFmtId="0" fontId="23" fillId="38" borderId="13" xfId="0" applyFont="1" applyFill="1" applyBorder="1" applyAlignment="1">
      <alignment vertical="center" wrapText="1"/>
    </xf>
    <xf numFmtId="0" fontId="30" fillId="38" borderId="11" xfId="0" applyFont="1" applyFill="1" applyBorder="1" applyAlignment="1">
      <alignment horizontal="center" vertical="center" wrapText="1"/>
    </xf>
    <xf numFmtId="0" fontId="0" fillId="38" borderId="0" xfId="0" applyFont="1" applyFill="1" applyAlignment="1">
      <alignment/>
    </xf>
    <xf numFmtId="0" fontId="34" fillId="38" borderId="10" xfId="0" applyFont="1" applyFill="1" applyBorder="1" applyAlignment="1">
      <alignment horizontal="center" vertical="center" wrapText="1"/>
    </xf>
    <xf numFmtId="0" fontId="23" fillId="38" borderId="24" xfId="0" applyFont="1" applyFill="1" applyBorder="1" applyAlignment="1">
      <alignment vertical="center" wrapText="1"/>
    </xf>
    <xf numFmtId="0" fontId="16" fillId="38" borderId="25" xfId="0" applyFont="1" applyFill="1" applyBorder="1" applyAlignment="1">
      <alignment horizontal="left" vertical="center" wrapText="1"/>
    </xf>
    <xf numFmtId="0" fontId="11" fillId="38" borderId="0" xfId="0" applyFont="1" applyFill="1" applyAlignment="1">
      <alignment vertical="center"/>
    </xf>
    <xf numFmtId="0" fontId="23" fillId="38" borderId="20" xfId="0" applyFont="1" applyFill="1" applyBorder="1" applyAlignment="1">
      <alignment vertical="center" wrapText="1"/>
    </xf>
    <xf numFmtId="0" fontId="22" fillId="38" borderId="10" xfId="0" applyFont="1" applyFill="1" applyBorder="1" applyAlignment="1">
      <alignment vertical="center" wrapText="1"/>
    </xf>
    <xf numFmtId="0" fontId="75" fillId="38" borderId="10" xfId="0" applyFont="1" applyFill="1" applyBorder="1" applyAlignment="1">
      <alignment vertical="center" wrapText="1"/>
    </xf>
    <xf numFmtId="0" fontId="75" fillId="38" borderId="10" xfId="0" applyFont="1" applyFill="1" applyBorder="1" applyAlignment="1">
      <alignment horizontal="center" vertical="center" wrapText="1"/>
    </xf>
    <xf numFmtId="0" fontId="30" fillId="38" borderId="19" xfId="0" applyFont="1" applyFill="1" applyBorder="1" applyAlignment="1">
      <alignment horizontal="center" vertical="center" wrapText="1"/>
    </xf>
    <xf numFmtId="0" fontId="76" fillId="38" borderId="10" xfId="0" applyFont="1" applyFill="1" applyBorder="1" applyAlignment="1">
      <alignment vertical="center" wrapText="1"/>
    </xf>
    <xf numFmtId="0" fontId="75" fillId="38" borderId="10" xfId="0" applyFont="1" applyFill="1" applyBorder="1" applyAlignment="1">
      <alignment horizontal="center" vertical="center" wrapText="1"/>
    </xf>
    <xf numFmtId="0" fontId="76" fillId="38" borderId="16" xfId="0" applyFont="1" applyFill="1" applyBorder="1" applyAlignment="1">
      <alignment vertical="center" wrapText="1"/>
    </xf>
    <xf numFmtId="0" fontId="75" fillId="38" borderId="16" xfId="0" applyFont="1" applyFill="1" applyBorder="1" applyAlignment="1">
      <alignment horizontal="center" vertical="center" wrapText="1"/>
    </xf>
    <xf numFmtId="0" fontId="22" fillId="38" borderId="16" xfId="0" applyFont="1" applyFill="1" applyBorder="1" applyAlignment="1">
      <alignment vertical="center" wrapText="1"/>
    </xf>
    <xf numFmtId="0" fontId="22" fillId="38" borderId="16" xfId="0" applyFont="1" applyFill="1" applyBorder="1" applyAlignment="1">
      <alignment horizontal="center" vertical="center" wrapText="1"/>
    </xf>
    <xf numFmtId="0" fontId="16" fillId="40" borderId="0" xfId="0" applyFont="1" applyFill="1" applyBorder="1" applyAlignment="1">
      <alignment horizontal="left" vertical="center" wrapText="1"/>
    </xf>
    <xf numFmtId="0" fontId="16" fillId="40" borderId="11" xfId="0" applyFont="1" applyFill="1" applyBorder="1" applyAlignment="1">
      <alignment horizontal="center" vertical="center" wrapText="1"/>
    </xf>
    <xf numFmtId="0" fontId="30" fillId="40" borderId="19" xfId="0" applyFont="1" applyFill="1" applyBorder="1" applyAlignment="1">
      <alignment horizontal="center" vertical="center" wrapText="1"/>
    </xf>
    <xf numFmtId="0" fontId="75" fillId="40" borderId="10" xfId="0" applyFont="1" applyFill="1" applyBorder="1" applyAlignment="1">
      <alignment vertical="center" wrapText="1"/>
    </xf>
    <xf numFmtId="0" fontId="75" fillId="40" borderId="10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vertical="center" wrapText="1"/>
    </xf>
    <xf numFmtId="0" fontId="22" fillId="40" borderId="10" xfId="0" applyFont="1" applyFill="1" applyBorder="1" applyAlignment="1">
      <alignment horizontal="center" vertical="center" wrapText="1"/>
    </xf>
    <xf numFmtId="0" fontId="0" fillId="40" borderId="0" xfId="0" applyFont="1" applyFill="1" applyBorder="1" applyAlignment="1">
      <alignment/>
    </xf>
    <xf numFmtId="0" fontId="23" fillId="40" borderId="12" xfId="0" applyFont="1" applyFill="1" applyBorder="1" applyAlignment="1">
      <alignment vertical="center" wrapText="1"/>
    </xf>
    <xf numFmtId="0" fontId="23" fillId="40" borderId="13" xfId="0" applyFont="1" applyFill="1" applyBorder="1" applyAlignment="1">
      <alignment vertical="center" wrapText="1"/>
    </xf>
    <xf numFmtId="0" fontId="76" fillId="40" borderId="10" xfId="0" applyFont="1" applyFill="1" applyBorder="1" applyAlignment="1">
      <alignment vertical="center" wrapText="1"/>
    </xf>
    <xf numFmtId="0" fontId="75" fillId="40" borderId="10" xfId="0" applyFont="1" applyFill="1" applyBorder="1" applyAlignment="1">
      <alignment horizontal="center" vertical="center" wrapText="1"/>
    </xf>
    <xf numFmtId="0" fontId="11" fillId="40" borderId="0" xfId="0" applyFont="1" applyFill="1" applyAlignment="1">
      <alignment vertical="center"/>
    </xf>
    <xf numFmtId="0" fontId="16" fillId="40" borderId="27" xfId="0" applyFont="1" applyFill="1" applyBorder="1" applyAlignment="1">
      <alignment horizontal="left" vertical="center" wrapText="1"/>
    </xf>
    <xf numFmtId="0" fontId="23" fillId="40" borderId="22" xfId="0" applyFont="1" applyFill="1" applyBorder="1" applyAlignment="1">
      <alignment vertical="center" wrapText="1"/>
    </xf>
    <xf numFmtId="0" fontId="0" fillId="40" borderId="26" xfId="0" applyFont="1" applyFill="1" applyBorder="1" applyAlignment="1">
      <alignment/>
    </xf>
    <xf numFmtId="0" fontId="77" fillId="40" borderId="0" xfId="0" applyFont="1" applyFill="1" applyBorder="1" applyAlignment="1">
      <alignment horizontal="left" vertical="center" wrapText="1"/>
    </xf>
    <xf numFmtId="0" fontId="30" fillId="40" borderId="11" xfId="0" applyFont="1" applyFill="1" applyBorder="1" applyAlignment="1">
      <alignment horizontal="center" vertical="center" wrapText="1"/>
    </xf>
    <xf numFmtId="0" fontId="22" fillId="40" borderId="10" xfId="0" applyFont="1" applyFill="1" applyBorder="1" applyAlignment="1">
      <alignment horizontal="justify" vertical="center" wrapText="1"/>
    </xf>
    <xf numFmtId="0" fontId="22" fillId="40" borderId="10" xfId="0" applyFont="1" applyFill="1" applyBorder="1" applyAlignment="1">
      <alignment vertical="center" wrapText="1"/>
    </xf>
    <xf numFmtId="0" fontId="0" fillId="40" borderId="0" xfId="0" applyFont="1" applyFill="1" applyAlignment="1">
      <alignment/>
    </xf>
    <xf numFmtId="0" fontId="23" fillId="40" borderId="20" xfId="0" applyFont="1" applyFill="1" applyBorder="1" applyAlignment="1">
      <alignment vertical="center" wrapText="1"/>
    </xf>
    <xf numFmtId="0" fontId="16" fillId="40" borderId="28" xfId="0" applyFont="1" applyFill="1" applyBorder="1" applyAlignment="1">
      <alignment horizontal="left" vertical="center" wrapText="1"/>
    </xf>
    <xf numFmtId="0" fontId="23" fillId="40" borderId="21" xfId="0" applyFont="1" applyFill="1" applyBorder="1" applyAlignment="1">
      <alignment vertical="center" wrapText="1"/>
    </xf>
    <xf numFmtId="0" fontId="22" fillId="40" borderId="0" xfId="0" applyFont="1" applyFill="1" applyBorder="1" applyAlignment="1">
      <alignment vertical="center" wrapText="1"/>
    </xf>
    <xf numFmtId="0" fontId="22" fillId="40" borderId="0" xfId="0" applyFont="1" applyFill="1" applyBorder="1" applyAlignment="1">
      <alignment horizontal="center" vertical="center" wrapText="1"/>
    </xf>
    <xf numFmtId="0" fontId="23" fillId="40" borderId="34" xfId="0" applyFont="1" applyFill="1" applyBorder="1" applyAlignment="1">
      <alignment vertical="center" wrapText="1"/>
    </xf>
    <xf numFmtId="0" fontId="23" fillId="40" borderId="35" xfId="0" applyFont="1" applyFill="1" applyBorder="1" applyAlignment="1">
      <alignment vertical="center" wrapText="1"/>
    </xf>
    <xf numFmtId="0" fontId="23" fillId="40" borderId="23" xfId="0" applyFont="1" applyFill="1" applyBorder="1" applyAlignment="1">
      <alignment vertical="center" wrapText="1"/>
    </xf>
    <xf numFmtId="0" fontId="23" fillId="40" borderId="24" xfId="0" applyFont="1" applyFill="1" applyBorder="1" applyAlignment="1">
      <alignment vertical="center" wrapText="1"/>
    </xf>
    <xf numFmtId="0" fontId="28" fillId="40" borderId="25" xfId="0" applyFont="1" applyFill="1" applyBorder="1" applyAlignment="1">
      <alignment vertical="center" wrapText="1"/>
    </xf>
    <xf numFmtId="0" fontId="16" fillId="40" borderId="0" xfId="0" applyFont="1" applyFill="1" applyAlignment="1">
      <alignment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4" fontId="6" fillId="0" borderId="10" xfId="0" applyNumberFormat="1" applyFont="1" applyFill="1" applyBorder="1" applyAlignment="1">
      <alignment horizontal="center" vertical="center" wrapText="1"/>
    </xf>
    <xf numFmtId="0" fontId="23" fillId="37" borderId="12" xfId="0" applyFont="1" applyFill="1" applyBorder="1" applyAlignment="1">
      <alignment horizontal="left" vertical="center" wrapText="1"/>
    </xf>
    <xf numFmtId="0" fontId="23" fillId="37" borderId="13" xfId="0" applyFont="1" applyFill="1" applyBorder="1" applyAlignment="1">
      <alignment horizontal="left" vertical="center" wrapText="1"/>
    </xf>
    <xf numFmtId="14" fontId="6" fillId="40" borderId="10" xfId="0" applyNumberFormat="1" applyFont="1" applyFill="1" applyBorder="1" applyAlignment="1">
      <alignment horizontal="center" vertical="center" wrapText="1"/>
    </xf>
    <xf numFmtId="14" fontId="6" fillId="38" borderId="10" xfId="0" applyNumberFormat="1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6" fillId="38" borderId="18" xfId="0" applyFont="1" applyFill="1" applyBorder="1" applyAlignment="1">
      <alignment horizontal="center" vertical="center" wrapText="1"/>
    </xf>
    <xf numFmtId="0" fontId="6" fillId="38" borderId="30" xfId="0" applyFont="1" applyFill="1" applyBorder="1" applyAlignment="1">
      <alignment horizontal="center" vertical="center" wrapText="1"/>
    </xf>
    <xf numFmtId="0" fontId="6" fillId="38" borderId="16" xfId="0" applyFont="1" applyFill="1" applyBorder="1" applyAlignment="1">
      <alignment horizontal="center" vertical="center" wrapText="1"/>
    </xf>
    <xf numFmtId="0" fontId="6" fillId="40" borderId="10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0" fontId="6" fillId="37" borderId="18" xfId="0" applyFont="1" applyFill="1" applyBorder="1" applyAlignment="1">
      <alignment horizontal="center" vertical="center" wrapText="1"/>
    </xf>
    <xf numFmtId="0" fontId="6" fillId="37" borderId="3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/>
    </xf>
    <xf numFmtId="0" fontId="23" fillId="40" borderId="12" xfId="0" applyFont="1" applyFill="1" applyBorder="1" applyAlignment="1">
      <alignment horizontal="center" vertical="center" wrapText="1"/>
    </xf>
    <xf numFmtId="0" fontId="23" fillId="40" borderId="13" xfId="0" applyFont="1" applyFill="1" applyBorder="1" applyAlignment="1">
      <alignment horizontal="center" vertical="center" wrapText="1"/>
    </xf>
    <xf numFmtId="14" fontId="6" fillId="0" borderId="18" xfId="0" applyNumberFormat="1" applyFont="1" applyFill="1" applyBorder="1" applyAlignment="1">
      <alignment horizontal="center" vertical="center" wrapText="1"/>
    </xf>
    <xf numFmtId="14" fontId="6" fillId="0" borderId="30" xfId="0" applyNumberFormat="1" applyFont="1" applyFill="1" applyBorder="1" applyAlignment="1">
      <alignment horizontal="center" vertical="center" wrapText="1"/>
    </xf>
    <xf numFmtId="14" fontId="6" fillId="0" borderId="16" xfId="0" applyNumberFormat="1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 wrapText="1"/>
    </xf>
    <xf numFmtId="0" fontId="13" fillId="41" borderId="10" xfId="0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4" fillId="41" borderId="10" xfId="0" applyNumberFormat="1" applyFont="1" applyFill="1" applyBorder="1" applyAlignment="1">
      <alignment horizontal="center" vertical="center" wrapText="1"/>
    </xf>
    <xf numFmtId="14" fontId="4" fillId="41" borderId="10" xfId="0" applyNumberFormat="1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14" fontId="6" fillId="36" borderId="18" xfId="0" applyNumberFormat="1" applyFont="1" applyFill="1" applyBorder="1" applyAlignment="1">
      <alignment horizontal="center" vertical="center" wrapText="1"/>
    </xf>
    <xf numFmtId="14" fontId="6" fillId="36" borderId="30" xfId="0" applyNumberFormat="1" applyFont="1" applyFill="1" applyBorder="1" applyAlignment="1">
      <alignment horizontal="center" vertical="center" wrapText="1"/>
    </xf>
    <xf numFmtId="14" fontId="6" fillId="36" borderId="16" xfId="0" applyNumberFormat="1" applyFont="1" applyFill="1" applyBorder="1" applyAlignment="1">
      <alignment horizontal="center" vertical="center" wrapText="1"/>
    </xf>
    <xf numFmtId="14" fontId="6" fillId="38" borderId="18" xfId="0" applyNumberFormat="1" applyFont="1" applyFill="1" applyBorder="1" applyAlignment="1">
      <alignment horizontal="center" vertical="center" wrapText="1"/>
    </xf>
    <xf numFmtId="14" fontId="6" fillId="38" borderId="30" xfId="0" applyNumberFormat="1" applyFont="1" applyFill="1" applyBorder="1" applyAlignment="1">
      <alignment horizontal="center" vertical="center" wrapText="1"/>
    </xf>
    <xf numFmtId="14" fontId="6" fillId="38" borderId="16" xfId="0" applyNumberFormat="1" applyFont="1" applyFill="1" applyBorder="1" applyAlignment="1">
      <alignment horizontal="center" vertical="center" wrapText="1"/>
    </xf>
    <xf numFmtId="0" fontId="6" fillId="37" borderId="16" xfId="0" applyFont="1" applyFill="1" applyBorder="1" applyAlignment="1">
      <alignment horizontal="center" vertical="center" wrapText="1"/>
    </xf>
    <xf numFmtId="14" fontId="6" fillId="37" borderId="10" xfId="0" applyNumberFormat="1" applyFont="1" applyFill="1" applyBorder="1" applyAlignment="1">
      <alignment horizontal="center" vertical="center" wrapText="1"/>
    </xf>
    <xf numFmtId="0" fontId="6" fillId="40" borderId="30" xfId="0" applyFont="1" applyFill="1" applyBorder="1" applyAlignment="1">
      <alignment horizontal="center" vertical="center" wrapText="1"/>
    </xf>
    <xf numFmtId="0" fontId="6" fillId="40" borderId="16" xfId="0" applyFont="1" applyFill="1" applyBorder="1" applyAlignment="1">
      <alignment horizontal="center" vertical="center" wrapText="1"/>
    </xf>
    <xf numFmtId="0" fontId="23" fillId="38" borderId="12" xfId="0" applyFont="1" applyFill="1" applyBorder="1" applyAlignment="1">
      <alignment horizontal="center" vertical="center" wrapText="1"/>
    </xf>
    <xf numFmtId="0" fontId="23" fillId="38" borderId="13" xfId="0" applyFont="1" applyFill="1" applyBorder="1" applyAlignment="1">
      <alignment horizontal="center" vertical="center" wrapText="1"/>
    </xf>
    <xf numFmtId="0" fontId="6" fillId="39" borderId="18" xfId="0" applyFont="1" applyFill="1" applyBorder="1" applyAlignment="1">
      <alignment horizontal="center" vertical="center" wrapText="1"/>
    </xf>
    <xf numFmtId="0" fontId="6" fillId="39" borderId="30" xfId="0" applyFont="1" applyFill="1" applyBorder="1" applyAlignment="1">
      <alignment horizontal="center" vertical="center" wrapText="1"/>
    </xf>
    <xf numFmtId="0" fontId="6" fillId="39" borderId="16" xfId="0" applyFont="1" applyFill="1" applyBorder="1" applyAlignment="1">
      <alignment horizontal="center" vertical="center" wrapText="1"/>
    </xf>
    <xf numFmtId="0" fontId="6" fillId="37" borderId="10" xfId="0" applyFont="1" applyFill="1" applyBorder="1" applyAlignment="1">
      <alignment horizontal="center" vertical="center" wrapText="1"/>
    </xf>
    <xf numFmtId="0" fontId="16" fillId="38" borderId="35" xfId="0" applyFont="1" applyFill="1" applyBorder="1" applyAlignment="1">
      <alignment horizontal="center" vertical="center" wrapText="1"/>
    </xf>
    <xf numFmtId="0" fontId="0" fillId="38" borderId="21" xfId="0" applyFont="1" applyFill="1" applyBorder="1" applyAlignment="1">
      <alignment/>
    </xf>
    <xf numFmtId="0" fontId="0" fillId="38" borderId="27" xfId="0" applyFont="1" applyFill="1" applyBorder="1" applyAlignment="1">
      <alignment/>
    </xf>
    <xf numFmtId="0" fontId="16" fillId="38" borderId="33" xfId="0" applyFont="1" applyFill="1" applyBorder="1" applyAlignment="1">
      <alignment horizontal="center" vertical="center" wrapText="1"/>
    </xf>
    <xf numFmtId="0" fontId="16" fillId="38" borderId="32" xfId="0" applyFont="1" applyFill="1" applyBorder="1" applyAlignment="1">
      <alignment horizontal="center" vertical="center" wrapText="1"/>
    </xf>
    <xf numFmtId="0" fontId="0" fillId="38" borderId="23" xfId="0" applyFont="1" applyFill="1" applyBorder="1" applyAlignment="1">
      <alignment/>
    </xf>
    <xf numFmtId="0" fontId="0" fillId="38" borderId="26" xfId="0" applyFont="1" applyFill="1" applyBorder="1" applyAlignment="1">
      <alignment/>
    </xf>
    <xf numFmtId="0" fontId="23" fillId="38" borderId="29" xfId="0" applyFont="1" applyFill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Gui Thay Anh Ke hoach giang day CDN DTCN theo CTK Bo LD ban nop dao tao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36">
    <dxf>
      <font>
        <color rgb="FF00B050"/>
      </font>
    </dxf>
    <dxf>
      <font>
        <color rgb="FF00B050"/>
      </font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  <dxf>
      <font>
        <b/>
        <i val="0"/>
        <color indexed="10"/>
      </font>
    </dxf>
    <dxf>
      <font>
        <b/>
        <i val="0"/>
      </font>
      <fill>
        <patternFill>
          <bgColor indexed="52"/>
        </patternFill>
      </fill>
    </dxf>
    <dxf>
      <font>
        <b/>
        <i val="0"/>
      </font>
      <fill>
        <patternFill>
          <bgColor indexed="41"/>
        </patternFill>
      </fill>
    </dxf>
    <dxf>
      <fill>
        <patternFill>
          <bgColor indexed="52"/>
        </patternFill>
      </fill>
    </dxf>
    <dxf>
      <font>
        <color indexed="10"/>
      </font>
    </dxf>
    <dxf>
      <fill>
        <patternFill>
          <bgColor indexed="41"/>
        </patternFill>
      </fill>
    </dxf>
    <dxf>
      <font>
        <color indexed="10"/>
      </font>
    </dxf>
    <dxf>
      <fill>
        <patternFill>
          <bgColor indexed="52"/>
        </patternFill>
      </fill>
    </dxf>
    <dxf>
      <fill>
        <patternFill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8"/>
  <sheetViews>
    <sheetView zoomScalePageLayoutView="0" workbookViewId="0" topLeftCell="A1">
      <selection activeCell="A8" sqref="A8:IV8"/>
    </sheetView>
  </sheetViews>
  <sheetFormatPr defaultColWidth="9.140625" defaultRowHeight="12.75"/>
  <cols>
    <col min="1" max="1" width="12.140625" style="0" customWidth="1"/>
    <col min="2" max="2" width="14.8515625" style="31" customWidth="1"/>
    <col min="3" max="3" width="19.8515625" style="29" customWidth="1"/>
    <col min="4" max="4" width="9.57421875" style="29" customWidth="1"/>
    <col min="5" max="6" width="11.57421875" style="29" customWidth="1"/>
    <col min="7" max="7" width="15.00390625" style="29" customWidth="1"/>
    <col min="8" max="8" width="12.421875" style="31" customWidth="1"/>
    <col min="9" max="9" width="12.421875" style="0" customWidth="1"/>
    <col min="10" max="10" width="11.57421875" style="0" customWidth="1"/>
  </cols>
  <sheetData>
    <row r="3" ht="12.75">
      <c r="E3" s="30"/>
    </row>
    <row r="4" ht="13.5" thickBot="1"/>
    <row r="5" spans="1:10" ht="16.5" thickBot="1">
      <c r="A5" s="48" t="s">
        <v>111</v>
      </c>
      <c r="B5" s="52" t="s">
        <v>27</v>
      </c>
      <c r="C5" s="52" t="s">
        <v>24</v>
      </c>
      <c r="D5" s="32" t="s">
        <v>21</v>
      </c>
      <c r="E5" s="42" t="str">
        <f aca="true" t="shared" si="0" ref="E5:E18">IF(D5="S","Sáng",IF(D5="C","Chiều",IF(D5="T","Tối","Cuối tuần")))</f>
        <v>Chiều</v>
      </c>
      <c r="F5" s="106"/>
      <c r="G5" s="65" t="s">
        <v>140</v>
      </c>
      <c r="H5" s="53">
        <v>2</v>
      </c>
      <c r="I5" s="53"/>
      <c r="J5" s="50"/>
    </row>
    <row r="6" spans="1:10" ht="16.5" thickBot="1">
      <c r="A6" s="48" t="s">
        <v>111</v>
      </c>
      <c r="B6" s="52" t="s">
        <v>28</v>
      </c>
      <c r="C6" s="52" t="s">
        <v>22</v>
      </c>
      <c r="D6" s="32" t="s">
        <v>21</v>
      </c>
      <c r="E6" s="42" t="str">
        <f t="shared" si="0"/>
        <v>Chiều</v>
      </c>
      <c r="F6" s="108"/>
      <c r="G6" s="65" t="s">
        <v>141</v>
      </c>
      <c r="H6" s="53">
        <v>2</v>
      </c>
      <c r="I6" s="51"/>
      <c r="J6" s="50"/>
    </row>
    <row r="7" spans="1:10" ht="16.5" thickBot="1">
      <c r="A7" s="48" t="s">
        <v>111</v>
      </c>
      <c r="B7" s="52" t="s">
        <v>81</v>
      </c>
      <c r="C7" s="52" t="s">
        <v>22</v>
      </c>
      <c r="D7" s="32" t="s">
        <v>23</v>
      </c>
      <c r="E7" s="42" t="str">
        <f t="shared" si="0"/>
        <v>Sáng</v>
      </c>
      <c r="F7" s="109"/>
      <c r="G7" s="65" t="s">
        <v>141</v>
      </c>
      <c r="H7" s="53">
        <v>2</v>
      </c>
      <c r="I7" s="51"/>
      <c r="J7" s="50"/>
    </row>
    <row r="8" spans="1:10" ht="16.5" thickBot="1">
      <c r="A8" s="48" t="s">
        <v>111</v>
      </c>
      <c r="B8" s="52" t="s">
        <v>83</v>
      </c>
      <c r="C8" s="52" t="s">
        <v>22</v>
      </c>
      <c r="D8" s="32" t="s">
        <v>21</v>
      </c>
      <c r="E8" s="42" t="str">
        <f t="shared" si="0"/>
        <v>Chiều</v>
      </c>
      <c r="F8" s="49"/>
      <c r="G8" s="65" t="s">
        <v>142</v>
      </c>
      <c r="H8" s="53">
        <v>2</v>
      </c>
      <c r="I8" s="51"/>
      <c r="J8" s="50"/>
    </row>
    <row r="9" spans="1:10" ht="16.5" thickBot="1">
      <c r="A9" s="48" t="s">
        <v>111</v>
      </c>
      <c r="B9" s="57" t="s">
        <v>30</v>
      </c>
      <c r="C9" s="52" t="s">
        <v>22</v>
      </c>
      <c r="D9" s="32" t="s">
        <v>23</v>
      </c>
      <c r="E9" s="42" t="str">
        <f t="shared" si="0"/>
        <v>Sáng</v>
      </c>
      <c r="F9" s="49"/>
      <c r="G9" s="65" t="s">
        <v>124</v>
      </c>
      <c r="H9" s="53">
        <v>2</v>
      </c>
      <c r="I9" s="56"/>
      <c r="J9" s="50"/>
    </row>
    <row r="10" spans="1:10" ht="16.5" thickBot="1">
      <c r="A10" s="48" t="s">
        <v>111</v>
      </c>
      <c r="B10" s="67" t="s">
        <v>78</v>
      </c>
      <c r="C10" s="32" t="s">
        <v>24</v>
      </c>
      <c r="D10" s="32" t="s">
        <v>23</v>
      </c>
      <c r="E10" s="42" t="str">
        <f t="shared" si="0"/>
        <v>Sáng</v>
      </c>
      <c r="F10" s="107"/>
      <c r="G10" s="65" t="s">
        <v>119</v>
      </c>
      <c r="H10" s="53">
        <v>2</v>
      </c>
      <c r="I10" s="56"/>
      <c r="J10" s="50"/>
    </row>
    <row r="11" spans="1:10" ht="17.25" customHeight="1" thickBot="1">
      <c r="A11" s="48" t="s">
        <v>111</v>
      </c>
      <c r="B11" s="67" t="s">
        <v>110</v>
      </c>
      <c r="C11" s="52" t="s">
        <v>22</v>
      </c>
      <c r="D11" s="32" t="s">
        <v>21</v>
      </c>
      <c r="E11" s="42" t="str">
        <f t="shared" si="0"/>
        <v>Chiều</v>
      </c>
      <c r="F11" s="105"/>
      <c r="G11" s="65" t="s">
        <v>143</v>
      </c>
      <c r="H11" s="53">
        <v>2</v>
      </c>
      <c r="I11" s="104"/>
      <c r="J11" s="104"/>
    </row>
    <row r="12" spans="1:10" ht="17.25" customHeight="1" thickBot="1">
      <c r="A12" s="48" t="s">
        <v>111</v>
      </c>
      <c r="B12" s="67" t="s">
        <v>112</v>
      </c>
      <c r="C12" s="52" t="s">
        <v>22</v>
      </c>
      <c r="D12" s="32" t="s">
        <v>23</v>
      </c>
      <c r="E12" s="42" t="str">
        <f t="shared" si="0"/>
        <v>Sáng</v>
      </c>
      <c r="F12" s="105"/>
      <c r="G12" s="65" t="s">
        <v>143</v>
      </c>
      <c r="H12" s="53">
        <v>2</v>
      </c>
      <c r="I12" s="104"/>
      <c r="J12" s="104"/>
    </row>
    <row r="13" spans="1:10" ht="18" customHeight="1" thickBot="1">
      <c r="A13" s="48" t="s">
        <v>111</v>
      </c>
      <c r="B13" s="67" t="s">
        <v>113</v>
      </c>
      <c r="C13" s="52" t="s">
        <v>22</v>
      </c>
      <c r="D13" s="32" t="s">
        <v>23</v>
      </c>
      <c r="E13" s="42" t="str">
        <f t="shared" si="0"/>
        <v>Sáng</v>
      </c>
      <c r="F13" s="105"/>
      <c r="G13" s="65" t="s">
        <v>143</v>
      </c>
      <c r="H13" s="53">
        <v>2</v>
      </c>
      <c r="I13" s="104"/>
      <c r="J13" s="104"/>
    </row>
    <row r="14" spans="1:10" ht="17.25" customHeight="1" thickBot="1">
      <c r="A14" s="48" t="s">
        <v>111</v>
      </c>
      <c r="B14" s="67" t="s">
        <v>114</v>
      </c>
      <c r="C14" s="52" t="s">
        <v>22</v>
      </c>
      <c r="D14" s="32" t="s">
        <v>23</v>
      </c>
      <c r="E14" s="42" t="str">
        <f t="shared" si="0"/>
        <v>Sáng</v>
      </c>
      <c r="F14" s="105"/>
      <c r="G14" s="65" t="s">
        <v>144</v>
      </c>
      <c r="H14" s="53">
        <v>2</v>
      </c>
      <c r="I14" s="104"/>
      <c r="J14" s="104"/>
    </row>
    <row r="15" spans="1:10" ht="18.75" customHeight="1" thickBot="1">
      <c r="A15" s="48" t="s">
        <v>111</v>
      </c>
      <c r="B15" s="67" t="s">
        <v>115</v>
      </c>
      <c r="C15" s="52" t="s">
        <v>22</v>
      </c>
      <c r="D15" s="32" t="s">
        <v>21</v>
      </c>
      <c r="E15" s="42" t="str">
        <f t="shared" si="0"/>
        <v>Chiều</v>
      </c>
      <c r="F15" s="105"/>
      <c r="G15" s="65" t="s">
        <v>144</v>
      </c>
      <c r="H15" s="53">
        <v>2</v>
      </c>
      <c r="I15" s="104"/>
      <c r="J15" s="104"/>
    </row>
    <row r="16" spans="1:10" ht="29.25" customHeight="1" thickBot="1">
      <c r="A16" s="48" t="s">
        <v>111</v>
      </c>
      <c r="B16" s="67" t="s">
        <v>116</v>
      </c>
      <c r="C16" s="52" t="s">
        <v>22</v>
      </c>
      <c r="D16" s="32" t="s">
        <v>21</v>
      </c>
      <c r="E16" s="42" t="str">
        <f t="shared" si="0"/>
        <v>Chiều</v>
      </c>
      <c r="F16" s="105"/>
      <c r="G16" s="65" t="s">
        <v>145</v>
      </c>
      <c r="H16" s="53">
        <v>2</v>
      </c>
      <c r="I16" s="104"/>
      <c r="J16" s="104"/>
    </row>
    <row r="17" spans="1:10" ht="29.25" customHeight="1" thickBot="1">
      <c r="A17" s="48" t="s">
        <v>111</v>
      </c>
      <c r="B17" s="67" t="s">
        <v>117</v>
      </c>
      <c r="C17" s="52" t="s">
        <v>22</v>
      </c>
      <c r="D17" s="32" t="s">
        <v>23</v>
      </c>
      <c r="E17" s="42" t="str">
        <f t="shared" si="0"/>
        <v>Sáng</v>
      </c>
      <c r="F17" s="105"/>
      <c r="G17" s="65" t="s">
        <v>145</v>
      </c>
      <c r="H17" s="53">
        <v>2</v>
      </c>
      <c r="I17" s="104"/>
      <c r="J17" s="104"/>
    </row>
    <row r="18" spans="1:10" ht="32.25" customHeight="1" thickBot="1">
      <c r="A18" s="48" t="s">
        <v>111</v>
      </c>
      <c r="B18" s="67" t="s">
        <v>118</v>
      </c>
      <c r="C18" s="52" t="s">
        <v>22</v>
      </c>
      <c r="D18" s="32" t="s">
        <v>21</v>
      </c>
      <c r="E18" s="42" t="str">
        <f t="shared" si="0"/>
        <v>Chiều</v>
      </c>
      <c r="F18" s="105"/>
      <c r="G18" s="65" t="s">
        <v>140</v>
      </c>
      <c r="H18" s="53">
        <v>2</v>
      </c>
      <c r="I18" s="104"/>
      <c r="J18" s="104"/>
    </row>
  </sheetData>
  <sheetProtection/>
  <conditionalFormatting sqref="J9:J10 B11:D15 F5:I10 A5:D10 A6:A18 G6:H18">
    <cfRule type="cellIs" priority="67" dxfId="5" operator="equal" stopIfTrue="1">
      <formula>"LT"</formula>
    </cfRule>
    <cfRule type="cellIs" priority="68" dxfId="2" operator="equal" stopIfTrue="1">
      <formula>"Thi"</formula>
    </cfRule>
    <cfRule type="cellIs" priority="69" dxfId="3" operator="equal" stopIfTrue="1">
      <formula>"CT"</formula>
    </cfRule>
  </conditionalFormatting>
  <conditionalFormatting sqref="E5:E18">
    <cfRule type="cellIs" priority="70" dxfId="5" operator="equal" stopIfTrue="1">
      <formula>"LT"</formula>
    </cfRule>
    <cfRule type="cellIs" priority="71" dxfId="3" operator="equal" stopIfTrue="1">
      <formula>"CT"</formula>
    </cfRule>
    <cfRule type="cellIs" priority="72" dxfId="2" operator="equal" stopIfTrue="1">
      <formula>"Thi"</formula>
    </cfRule>
  </conditionalFormatting>
  <conditionalFormatting sqref="E3">
    <cfRule type="cellIs" priority="73" dxfId="29" operator="equal" stopIfTrue="1">
      <formula>"LT"</formula>
    </cfRule>
    <cfRule type="cellIs" priority="74" dxfId="28" operator="equal" stopIfTrue="1">
      <formula>"Thi"</formula>
    </cfRule>
    <cfRule type="cellIs" priority="75" dxfId="27" operator="equal" stopIfTrue="1">
      <formula>"CT"</formula>
    </cfRule>
  </conditionalFormatting>
  <conditionalFormatting sqref="B16:B17">
    <cfRule type="cellIs" priority="58" dxfId="5" operator="equal" stopIfTrue="1">
      <formula>"LT"</formula>
    </cfRule>
    <cfRule type="cellIs" priority="59" dxfId="2" operator="equal" stopIfTrue="1">
      <formula>"Thi"</formula>
    </cfRule>
    <cfRule type="cellIs" priority="60" dxfId="3" operator="equal" stopIfTrue="1">
      <formula>"CT"</formula>
    </cfRule>
  </conditionalFormatting>
  <conditionalFormatting sqref="B18">
    <cfRule type="cellIs" priority="55" dxfId="5" operator="equal" stopIfTrue="1">
      <formula>"LT"</formula>
    </cfRule>
    <cfRule type="cellIs" priority="56" dxfId="2" operator="equal" stopIfTrue="1">
      <formula>"Thi"</formula>
    </cfRule>
    <cfRule type="cellIs" priority="57" dxfId="3" operator="equal" stopIfTrue="1">
      <formula>"CT"</formula>
    </cfRule>
  </conditionalFormatting>
  <conditionalFormatting sqref="C16">
    <cfRule type="cellIs" priority="34" dxfId="5" operator="equal" stopIfTrue="1">
      <formula>"LT"</formula>
    </cfRule>
    <cfRule type="cellIs" priority="35" dxfId="2" operator="equal" stopIfTrue="1">
      <formula>"Thi"</formula>
    </cfRule>
    <cfRule type="cellIs" priority="36" dxfId="3" operator="equal" stopIfTrue="1">
      <formula>"CT"</formula>
    </cfRule>
  </conditionalFormatting>
  <conditionalFormatting sqref="C17">
    <cfRule type="cellIs" priority="31" dxfId="5" operator="equal" stopIfTrue="1">
      <formula>"LT"</formula>
    </cfRule>
    <cfRule type="cellIs" priority="32" dxfId="2" operator="equal" stopIfTrue="1">
      <formula>"Thi"</formula>
    </cfRule>
    <cfRule type="cellIs" priority="33" dxfId="3" operator="equal" stopIfTrue="1">
      <formula>"CT"</formula>
    </cfRule>
  </conditionalFormatting>
  <conditionalFormatting sqref="C18">
    <cfRule type="cellIs" priority="28" dxfId="5" operator="equal" stopIfTrue="1">
      <formula>"LT"</formula>
    </cfRule>
    <cfRule type="cellIs" priority="29" dxfId="2" operator="equal" stopIfTrue="1">
      <formula>"Thi"</formula>
    </cfRule>
    <cfRule type="cellIs" priority="30" dxfId="3" operator="equal" stopIfTrue="1">
      <formula>"CT"</formula>
    </cfRule>
  </conditionalFormatting>
  <conditionalFormatting sqref="D16">
    <cfRule type="cellIs" priority="7" dxfId="5" operator="equal" stopIfTrue="1">
      <formula>"LT"</formula>
    </cfRule>
    <cfRule type="cellIs" priority="8" dxfId="2" operator="equal" stopIfTrue="1">
      <formula>"Thi"</formula>
    </cfRule>
    <cfRule type="cellIs" priority="9" dxfId="3" operator="equal" stopIfTrue="1">
      <formula>"CT"</formula>
    </cfRule>
  </conditionalFormatting>
  <conditionalFormatting sqref="D17">
    <cfRule type="cellIs" priority="4" dxfId="5" operator="equal" stopIfTrue="1">
      <formula>"LT"</formula>
    </cfRule>
    <cfRule type="cellIs" priority="5" dxfId="2" operator="equal" stopIfTrue="1">
      <formula>"Thi"</formula>
    </cfRule>
    <cfRule type="cellIs" priority="6" dxfId="3" operator="equal" stopIfTrue="1">
      <formula>"CT"</formula>
    </cfRule>
  </conditionalFormatting>
  <conditionalFormatting sqref="D18">
    <cfRule type="cellIs" priority="1" dxfId="5" operator="equal" stopIfTrue="1">
      <formula>"LT"</formula>
    </cfRule>
    <cfRule type="cellIs" priority="2" dxfId="2" operator="equal" stopIfTrue="1">
      <formula>"Thi"</formula>
    </cfRule>
    <cfRule type="cellIs" priority="3" dxfId="3" operator="equal" stopIfTrue="1">
      <formula>"CT"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26"/>
  <sheetViews>
    <sheetView tabSelected="1" zoomScalePageLayoutView="0" workbookViewId="0" topLeftCell="A52">
      <selection activeCell="L70" sqref="L70"/>
    </sheetView>
  </sheetViews>
  <sheetFormatPr defaultColWidth="9.140625" defaultRowHeight="12.75"/>
  <cols>
    <col min="1" max="1" width="7.8515625" style="0" customWidth="1"/>
    <col min="2" max="2" width="9.8515625" style="0" customWidth="1"/>
    <col min="3" max="3" width="9.7109375" style="9" customWidth="1"/>
    <col min="4" max="4" width="9.00390625" style="0" customWidth="1"/>
    <col min="5" max="5" width="11.57421875" style="9" customWidth="1"/>
    <col min="6" max="6" width="9.421875" style="0" customWidth="1"/>
    <col min="7" max="7" width="8.140625" style="9" customWidth="1"/>
    <col min="8" max="8" width="9.57421875" style="0" customWidth="1"/>
    <col min="9" max="9" width="10.57421875" style="9" customWidth="1"/>
    <col min="10" max="10" width="10.57421875" style="0" customWidth="1"/>
    <col min="11" max="11" width="10.7109375" style="15" customWidth="1"/>
    <col min="12" max="12" width="10.140625" style="0" customWidth="1"/>
    <col min="13" max="13" width="6.7109375" style="9" customWidth="1"/>
    <col min="14" max="14" width="7.7109375" style="28" customWidth="1"/>
    <col min="15" max="15" width="12.00390625" style="1" customWidth="1"/>
    <col min="16" max="22" width="8.8515625" style="54" customWidth="1"/>
  </cols>
  <sheetData>
    <row r="1" spans="1:15" ht="20.25" customHeight="1">
      <c r="A1" s="210" t="s">
        <v>29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</row>
    <row r="2" spans="1:15" ht="14.25" customHeight="1">
      <c r="A2" s="38"/>
      <c r="B2" s="37"/>
      <c r="C2" s="37"/>
      <c r="D2" s="37"/>
      <c r="E2" s="37"/>
      <c r="F2" s="37"/>
      <c r="G2" s="37"/>
      <c r="H2" s="37"/>
      <c r="I2" s="37"/>
      <c r="J2" s="37"/>
      <c r="K2" s="37"/>
      <c r="M2" s="39" t="s">
        <v>139</v>
      </c>
      <c r="N2" s="37"/>
      <c r="O2" s="37"/>
    </row>
    <row r="3" spans="2:22" s="2" customFormat="1" ht="15" customHeight="1">
      <c r="B3" s="3" t="s">
        <v>0</v>
      </c>
      <c r="C3" s="4" t="s">
        <v>26</v>
      </c>
      <c r="E3" s="5"/>
      <c r="F3" s="3" t="s">
        <v>1</v>
      </c>
      <c r="G3" s="6">
        <v>10</v>
      </c>
      <c r="I3" s="7" t="s">
        <v>2</v>
      </c>
      <c r="J3" s="6">
        <v>2</v>
      </c>
      <c r="K3" s="36" t="s">
        <v>3</v>
      </c>
      <c r="M3" s="34" t="s">
        <v>150</v>
      </c>
      <c r="O3" s="34"/>
      <c r="P3" s="129" t="s">
        <v>188</v>
      </c>
      <c r="Q3" s="129"/>
      <c r="R3" s="129"/>
      <c r="S3" s="54"/>
      <c r="T3" s="54"/>
      <c r="U3" s="54"/>
      <c r="V3" s="54"/>
    </row>
    <row r="4" spans="3:14" ht="6.75" customHeight="1">
      <c r="C4" s="8"/>
      <c r="G4" s="10"/>
      <c r="H4" s="10"/>
      <c r="I4" s="11"/>
      <c r="J4" s="8"/>
      <c r="K4" s="11"/>
      <c r="L4" s="12"/>
      <c r="M4" s="11"/>
      <c r="N4" s="26"/>
    </row>
    <row r="5" spans="1:15" ht="14.25" customHeight="1">
      <c r="A5" s="208" t="s">
        <v>4</v>
      </c>
      <c r="B5" s="202" t="s">
        <v>5</v>
      </c>
      <c r="C5" s="202"/>
      <c r="D5" s="214" t="s">
        <v>6</v>
      </c>
      <c r="E5" s="214"/>
      <c r="F5" s="202" t="s">
        <v>7</v>
      </c>
      <c r="G5" s="202"/>
      <c r="H5" s="214" t="s">
        <v>8</v>
      </c>
      <c r="I5" s="214"/>
      <c r="J5" s="202" t="s">
        <v>9</v>
      </c>
      <c r="K5" s="202"/>
      <c r="L5" s="214" t="s">
        <v>10</v>
      </c>
      <c r="M5" s="214"/>
      <c r="N5" s="209" t="s">
        <v>11</v>
      </c>
      <c r="O5" s="212" t="s">
        <v>25</v>
      </c>
    </row>
    <row r="6" spans="1:15" ht="15">
      <c r="A6" s="208"/>
      <c r="B6" s="13" t="s">
        <v>12</v>
      </c>
      <c r="C6" s="13" t="s">
        <v>13</v>
      </c>
      <c r="D6" s="14" t="s">
        <v>12</v>
      </c>
      <c r="E6" s="14" t="s">
        <v>13</v>
      </c>
      <c r="F6" s="13" t="s">
        <v>12</v>
      </c>
      <c r="G6" s="13" t="s">
        <v>13</v>
      </c>
      <c r="H6" s="14" t="s">
        <v>12</v>
      </c>
      <c r="I6" s="14" t="s">
        <v>13</v>
      </c>
      <c r="J6" s="13" t="s">
        <v>12</v>
      </c>
      <c r="K6" s="13" t="s">
        <v>13</v>
      </c>
      <c r="L6" s="14" t="s">
        <v>12</v>
      </c>
      <c r="M6" s="14" t="s">
        <v>13</v>
      </c>
      <c r="N6" s="209"/>
      <c r="O6" s="213"/>
    </row>
    <row r="7" spans="1:22" s="35" customFormat="1" ht="20.25" customHeight="1" hidden="1">
      <c r="A7" s="227" t="s">
        <v>87</v>
      </c>
      <c r="B7" s="44" t="s">
        <v>47</v>
      </c>
      <c r="C7" s="45" t="s">
        <v>76</v>
      </c>
      <c r="D7" s="44" t="s">
        <v>50</v>
      </c>
      <c r="E7" s="45" t="s">
        <v>34</v>
      </c>
      <c r="F7" s="44" t="s">
        <v>51</v>
      </c>
      <c r="G7" s="45" t="s">
        <v>34</v>
      </c>
      <c r="H7" s="89" t="s">
        <v>95</v>
      </c>
      <c r="I7" s="45" t="s">
        <v>34</v>
      </c>
      <c r="J7" s="78" t="s">
        <v>47</v>
      </c>
      <c r="K7" s="45" t="s">
        <v>34</v>
      </c>
      <c r="L7" s="44"/>
      <c r="M7" s="45"/>
      <c r="N7" s="188" t="e">
        <f>VLOOKUP($A7,'Phan ca &amp; ngay bd'!$B$5:$H$10,4,0)</f>
        <v>#N/A</v>
      </c>
      <c r="O7" s="205" t="e">
        <f>VLOOKUP($A7,'Phan ca &amp; ngay bd'!$B$5:$H$10,2,0)</f>
        <v>#N/A</v>
      </c>
      <c r="P7" s="97"/>
      <c r="Q7" s="96"/>
      <c r="R7" s="97"/>
      <c r="S7" s="96"/>
      <c r="T7" s="98"/>
      <c r="U7" s="98"/>
      <c r="V7" s="55"/>
    </row>
    <row r="8" spans="1:22" s="35" customFormat="1" ht="20.25" customHeight="1" hidden="1">
      <c r="A8" s="228"/>
      <c r="B8" s="46" t="s">
        <v>32</v>
      </c>
      <c r="C8" s="46" t="s">
        <v>132</v>
      </c>
      <c r="D8" s="46" t="s">
        <v>32</v>
      </c>
      <c r="E8" s="47"/>
      <c r="F8" s="46" t="s">
        <v>32</v>
      </c>
      <c r="G8" s="47"/>
      <c r="H8" s="46" t="s">
        <v>32</v>
      </c>
      <c r="I8" s="47" t="s">
        <v>126</v>
      </c>
      <c r="J8" s="46" t="s">
        <v>32</v>
      </c>
      <c r="K8" s="47" t="s">
        <v>132</v>
      </c>
      <c r="L8" s="46"/>
      <c r="M8" s="47"/>
      <c r="N8" s="188"/>
      <c r="O8" s="206"/>
      <c r="P8" s="97"/>
      <c r="Q8" s="96"/>
      <c r="R8" s="97"/>
      <c r="S8" s="96"/>
      <c r="T8" s="98"/>
      <c r="U8" s="98"/>
      <c r="V8" s="55"/>
    </row>
    <row r="9" spans="1:22" s="35" customFormat="1" ht="21.75" customHeight="1" hidden="1">
      <c r="A9" s="228"/>
      <c r="B9" s="78" t="s">
        <v>45</v>
      </c>
      <c r="C9" s="79" t="s">
        <v>77</v>
      </c>
      <c r="D9" s="44" t="s">
        <v>51</v>
      </c>
      <c r="E9" s="45" t="s">
        <v>101</v>
      </c>
      <c r="F9" s="44" t="s">
        <v>41</v>
      </c>
      <c r="G9" s="79" t="s">
        <v>35</v>
      </c>
      <c r="H9" s="78" t="s">
        <v>45</v>
      </c>
      <c r="I9" s="79" t="s">
        <v>35</v>
      </c>
      <c r="J9" s="44" t="s">
        <v>41</v>
      </c>
      <c r="K9" s="79" t="s">
        <v>35</v>
      </c>
      <c r="L9" s="44"/>
      <c r="M9" s="45"/>
      <c r="N9" s="188"/>
      <c r="O9" s="206"/>
      <c r="P9" s="97"/>
      <c r="Q9" s="96"/>
      <c r="R9" s="97"/>
      <c r="S9" s="96"/>
      <c r="T9" s="98"/>
      <c r="U9" s="98"/>
      <c r="V9" s="55"/>
    </row>
    <row r="10" spans="1:22" s="35" customFormat="1" ht="23.25" customHeight="1" hidden="1">
      <c r="A10" s="229"/>
      <c r="B10" s="46" t="s">
        <v>32</v>
      </c>
      <c r="C10" s="46" t="s">
        <v>130</v>
      </c>
      <c r="D10" s="46" t="s">
        <v>32</v>
      </c>
      <c r="E10" s="47"/>
      <c r="F10" s="46" t="s">
        <v>32</v>
      </c>
      <c r="G10" s="47" t="s">
        <v>135</v>
      </c>
      <c r="H10" s="46" t="s">
        <v>32</v>
      </c>
      <c r="I10" s="47" t="s">
        <v>130</v>
      </c>
      <c r="J10" s="46" t="s">
        <v>32</v>
      </c>
      <c r="K10" s="47" t="s">
        <v>135</v>
      </c>
      <c r="L10" s="46"/>
      <c r="M10" s="47"/>
      <c r="N10" s="188"/>
      <c r="O10" s="207"/>
      <c r="P10" s="97"/>
      <c r="Q10" s="96"/>
      <c r="R10" s="97"/>
      <c r="S10" s="96"/>
      <c r="T10" s="98"/>
      <c r="U10" s="98"/>
      <c r="V10" s="55"/>
    </row>
    <row r="11" spans="1:22" s="35" customFormat="1" ht="24.75" customHeight="1" hidden="1">
      <c r="A11" s="200" t="s">
        <v>83</v>
      </c>
      <c r="B11" s="44"/>
      <c r="C11" s="64"/>
      <c r="D11" s="44"/>
      <c r="E11" s="64"/>
      <c r="F11" s="44"/>
      <c r="G11" s="64"/>
      <c r="H11" s="78"/>
      <c r="I11" s="103"/>
      <c r="K11" s="116"/>
      <c r="L11" s="78"/>
      <c r="M11" s="103"/>
      <c r="N11" s="188" t="str">
        <f>VLOOKUP($A11,'Phan ca &amp; ngay bd'!$B$5:$H$10,4,0)</f>
        <v>Chiều</v>
      </c>
      <c r="O11" s="205" t="str">
        <f>VLOOKUP($A11,'Phan ca &amp; ngay bd'!$B$5:$H$10,2,0)</f>
        <v>Khu A</v>
      </c>
      <c r="P11" s="97"/>
      <c r="Q11" s="96"/>
      <c r="R11" s="97"/>
      <c r="S11" s="96"/>
      <c r="T11" s="55"/>
      <c r="U11" s="55"/>
      <c r="V11" s="55"/>
    </row>
    <row r="12" spans="1:22" s="35" customFormat="1" ht="24.75" customHeight="1" hidden="1">
      <c r="A12" s="201"/>
      <c r="B12" s="46"/>
      <c r="C12" s="47"/>
      <c r="D12" s="46"/>
      <c r="E12" s="47"/>
      <c r="F12" s="46"/>
      <c r="G12" s="47"/>
      <c r="H12" s="76"/>
      <c r="I12" s="77"/>
      <c r="J12" s="90"/>
      <c r="K12" s="95"/>
      <c r="L12" s="94"/>
      <c r="M12" s="77"/>
      <c r="N12" s="188"/>
      <c r="O12" s="206"/>
      <c r="P12" s="97"/>
      <c r="Q12" s="96"/>
      <c r="R12" s="97"/>
      <c r="S12" s="96"/>
      <c r="T12" s="55"/>
      <c r="U12" s="55"/>
      <c r="V12" s="55"/>
    </row>
    <row r="13" spans="1:22" s="35" customFormat="1" ht="31.5" customHeight="1" hidden="1">
      <c r="A13" s="201"/>
      <c r="B13" s="91"/>
      <c r="C13" s="79"/>
      <c r="D13" s="44"/>
      <c r="E13" s="45"/>
      <c r="F13" s="44"/>
      <c r="G13" s="45"/>
      <c r="H13" s="78"/>
      <c r="I13" s="79"/>
      <c r="J13" s="44"/>
      <c r="K13" s="45"/>
      <c r="N13" s="188"/>
      <c r="O13" s="206"/>
      <c r="P13" s="97"/>
      <c r="Q13" s="96"/>
      <c r="R13" s="97"/>
      <c r="S13" s="96"/>
      <c r="T13" s="55"/>
      <c r="U13" s="55"/>
      <c r="V13" s="55"/>
    </row>
    <row r="14" spans="1:22" s="35" customFormat="1" ht="26.25" customHeight="1" hidden="1">
      <c r="A14" s="201"/>
      <c r="B14" s="92"/>
      <c r="C14" s="93"/>
      <c r="D14" s="46"/>
      <c r="E14" s="47"/>
      <c r="F14" s="46"/>
      <c r="G14" s="47"/>
      <c r="H14" s="76"/>
      <c r="I14" s="77"/>
      <c r="J14" s="46"/>
      <c r="K14" s="47"/>
      <c r="N14" s="188"/>
      <c r="O14" s="207"/>
      <c r="P14" s="97"/>
      <c r="Q14" s="96"/>
      <c r="R14" s="97"/>
      <c r="S14" s="96"/>
      <c r="T14" s="55"/>
      <c r="U14" s="55"/>
      <c r="V14" s="55"/>
    </row>
    <row r="15" spans="1:21" s="33" customFormat="1" ht="1.5" customHeight="1" hidden="1">
      <c r="A15" s="227" t="s">
        <v>87</v>
      </c>
      <c r="B15" s="44" t="s">
        <v>45</v>
      </c>
      <c r="C15" s="45" t="s">
        <v>34</v>
      </c>
      <c r="D15" s="44" t="s">
        <v>51</v>
      </c>
      <c r="E15" s="45" t="s">
        <v>76</v>
      </c>
      <c r="F15" s="44" t="s">
        <v>47</v>
      </c>
      <c r="G15" s="45" t="s">
        <v>76</v>
      </c>
      <c r="H15" s="44" t="s">
        <v>47</v>
      </c>
      <c r="I15" s="45" t="s">
        <v>34</v>
      </c>
      <c r="J15" s="44" t="s">
        <v>51</v>
      </c>
      <c r="K15" s="45" t="s">
        <v>34</v>
      </c>
      <c r="L15" s="44"/>
      <c r="M15" s="45"/>
      <c r="N15" s="188" t="e">
        <f>VLOOKUP($A15,'Phan ca &amp; ngay bd'!$B$5:$H$10,4,0)</f>
        <v>#N/A</v>
      </c>
      <c r="O15" s="188" t="e">
        <f>VLOOKUP($A15,'Phan ca &amp; ngay bd'!$B$5:$H$10,2,0)</f>
        <v>#N/A</v>
      </c>
      <c r="P15" s="40" t="s">
        <v>40</v>
      </c>
      <c r="Q15" s="62" t="s">
        <v>52</v>
      </c>
      <c r="R15" s="40" t="s">
        <v>56</v>
      </c>
      <c r="S15" s="63" t="s">
        <v>57</v>
      </c>
      <c r="T15" s="40" t="s">
        <v>62</v>
      </c>
      <c r="U15" s="63" t="s">
        <v>63</v>
      </c>
    </row>
    <row r="16" spans="1:21" s="33" customFormat="1" ht="18" customHeight="1" hidden="1">
      <c r="A16" s="228"/>
      <c r="B16" s="46" t="s">
        <v>32</v>
      </c>
      <c r="C16" s="47"/>
      <c r="D16" s="46" t="s">
        <v>32</v>
      </c>
      <c r="E16" s="47"/>
      <c r="F16" s="46" t="s">
        <v>32</v>
      </c>
      <c r="G16" s="47"/>
      <c r="H16" s="46" t="s">
        <v>32</v>
      </c>
      <c r="I16" s="47"/>
      <c r="J16" s="46" t="s">
        <v>32</v>
      </c>
      <c r="K16" s="47"/>
      <c r="L16" s="46"/>
      <c r="M16" s="47"/>
      <c r="N16" s="188"/>
      <c r="O16" s="188"/>
      <c r="P16" s="40" t="s">
        <v>53</v>
      </c>
      <c r="Q16" s="62" t="s">
        <v>43</v>
      </c>
      <c r="R16" s="40" t="s">
        <v>58</v>
      </c>
      <c r="S16" s="63" t="s">
        <v>60</v>
      </c>
      <c r="T16" s="40" t="s">
        <v>64</v>
      </c>
      <c r="U16" s="63" t="s">
        <v>65</v>
      </c>
    </row>
    <row r="17" spans="1:21" s="33" customFormat="1" ht="41.25" customHeight="1" hidden="1">
      <c r="A17" s="228"/>
      <c r="B17" s="44" t="s">
        <v>41</v>
      </c>
      <c r="C17" s="45" t="s">
        <v>35</v>
      </c>
      <c r="D17" s="44" t="s">
        <v>50</v>
      </c>
      <c r="E17" s="45" t="s">
        <v>93</v>
      </c>
      <c r="F17" s="44" t="s">
        <v>41</v>
      </c>
      <c r="G17" s="45" t="s">
        <v>77</v>
      </c>
      <c r="H17" s="44" t="s">
        <v>95</v>
      </c>
      <c r="I17" s="45" t="s">
        <v>94</v>
      </c>
      <c r="J17" s="44" t="s">
        <v>45</v>
      </c>
      <c r="K17" s="45" t="s">
        <v>35</v>
      </c>
      <c r="L17" s="44"/>
      <c r="M17" s="45"/>
      <c r="N17" s="188"/>
      <c r="O17" s="188"/>
      <c r="P17" s="58" t="s">
        <v>38</v>
      </c>
      <c r="Q17" s="63" t="s">
        <v>54</v>
      </c>
      <c r="R17" s="40" t="s">
        <v>59</v>
      </c>
      <c r="S17" s="63" t="s">
        <v>60</v>
      </c>
      <c r="T17" s="54"/>
      <c r="U17" s="54"/>
    </row>
    <row r="18" spans="1:21" s="33" customFormat="1" ht="42.75" customHeight="1" hidden="1">
      <c r="A18" s="228"/>
      <c r="B18" s="46" t="s">
        <v>32</v>
      </c>
      <c r="C18" s="47"/>
      <c r="D18" s="46" t="s">
        <v>32</v>
      </c>
      <c r="E18" s="47"/>
      <c r="F18" s="46" t="s">
        <v>32</v>
      </c>
      <c r="G18" s="47"/>
      <c r="H18" s="46" t="s">
        <v>32</v>
      </c>
      <c r="I18" s="47"/>
      <c r="J18" s="46" t="s">
        <v>32</v>
      </c>
      <c r="K18" s="47"/>
      <c r="L18" s="46"/>
      <c r="M18" s="47"/>
      <c r="N18" s="188"/>
      <c r="O18" s="188"/>
      <c r="P18" s="40" t="s">
        <v>41</v>
      </c>
      <c r="Q18" s="63" t="s">
        <v>55</v>
      </c>
      <c r="R18" s="40" t="s">
        <v>61</v>
      </c>
      <c r="S18" s="63" t="s">
        <v>57</v>
      </c>
      <c r="T18" s="54"/>
      <c r="U18" s="54"/>
    </row>
    <row r="19" spans="1:15" s="33" customFormat="1" ht="11.25" customHeight="1" hidden="1">
      <c r="A19" s="228"/>
      <c r="B19" s="44"/>
      <c r="C19" s="45"/>
      <c r="D19" s="73"/>
      <c r="E19" s="72"/>
      <c r="F19" s="73"/>
      <c r="G19" s="72"/>
      <c r="H19" s="44"/>
      <c r="I19" s="45"/>
      <c r="J19" s="44"/>
      <c r="K19" s="45"/>
      <c r="L19" s="44"/>
      <c r="M19" s="45"/>
      <c r="N19" s="188"/>
      <c r="O19" s="188"/>
    </row>
    <row r="20" spans="1:15" s="33" customFormat="1" ht="36" customHeight="1" hidden="1">
      <c r="A20" s="229"/>
      <c r="B20" s="46"/>
      <c r="C20" s="47"/>
      <c r="D20" s="189"/>
      <c r="E20" s="190"/>
      <c r="F20" s="189"/>
      <c r="G20" s="190"/>
      <c r="H20" s="46"/>
      <c r="I20" s="47"/>
      <c r="J20" s="46"/>
      <c r="K20" s="47"/>
      <c r="L20" s="46"/>
      <c r="M20" s="47"/>
      <c r="N20" s="188"/>
      <c r="O20" s="188"/>
    </row>
    <row r="21" spans="1:19" s="33" customFormat="1" ht="20.25" customHeight="1" hidden="1">
      <c r="A21" s="199" t="s">
        <v>30</v>
      </c>
      <c r="B21" s="78" t="s">
        <v>38</v>
      </c>
      <c r="C21" s="64" t="s">
        <v>31</v>
      </c>
      <c r="D21" s="44" t="s">
        <v>73</v>
      </c>
      <c r="E21" s="64" t="s">
        <v>31</v>
      </c>
      <c r="F21" s="44" t="s">
        <v>73</v>
      </c>
      <c r="G21" s="64" t="s">
        <v>31</v>
      </c>
      <c r="H21" s="44" t="s">
        <v>74</v>
      </c>
      <c r="I21" s="64" t="s">
        <v>75</v>
      </c>
      <c r="J21" s="44" t="s">
        <v>38</v>
      </c>
      <c r="K21" s="64" t="s">
        <v>75</v>
      </c>
      <c r="L21" s="68"/>
      <c r="M21" s="69"/>
      <c r="N21" s="188" t="str">
        <f>VLOOKUP($A21,'Phan ca &amp; ngay bd'!$B$5:$H$10,4,0)</f>
        <v>Sáng</v>
      </c>
      <c r="O21" s="215" t="s">
        <v>24</v>
      </c>
      <c r="P21" s="41" t="s">
        <v>38</v>
      </c>
      <c r="Q21" s="115" t="s">
        <v>102</v>
      </c>
      <c r="R21" s="41" t="s">
        <v>74</v>
      </c>
      <c r="S21" s="115" t="s">
        <v>102</v>
      </c>
    </row>
    <row r="22" spans="1:19" s="33" customFormat="1" ht="20.25" customHeight="1" hidden="1">
      <c r="A22" s="199"/>
      <c r="B22" s="46" t="s">
        <v>32</v>
      </c>
      <c r="C22" s="47" t="s">
        <v>134</v>
      </c>
      <c r="D22" s="46" t="s">
        <v>32</v>
      </c>
      <c r="E22" s="47"/>
      <c r="F22" s="46" t="s">
        <v>32</v>
      </c>
      <c r="G22" s="47"/>
      <c r="H22" s="46" t="s">
        <v>32</v>
      </c>
      <c r="I22" s="47" t="s">
        <v>138</v>
      </c>
      <c r="J22" s="46" t="s">
        <v>32</v>
      </c>
      <c r="K22" s="47" t="s">
        <v>134</v>
      </c>
      <c r="L22" s="70"/>
      <c r="M22" s="71"/>
      <c r="N22" s="188"/>
      <c r="O22" s="216"/>
      <c r="P22" s="41" t="s">
        <v>41</v>
      </c>
      <c r="Q22" s="115" t="s">
        <v>103</v>
      </c>
      <c r="R22" s="99"/>
      <c r="S22" s="99"/>
    </row>
    <row r="23" spans="1:19" s="33" customFormat="1" ht="22.5" customHeight="1" hidden="1">
      <c r="A23" s="199"/>
      <c r="B23" s="74" t="s">
        <v>41</v>
      </c>
      <c r="C23" s="64" t="s">
        <v>33</v>
      </c>
      <c r="D23" s="44" t="s">
        <v>41</v>
      </c>
      <c r="E23" s="64" t="s">
        <v>33</v>
      </c>
      <c r="F23" s="44" t="s">
        <v>74</v>
      </c>
      <c r="G23" s="64" t="s">
        <v>33</v>
      </c>
      <c r="H23" s="68"/>
      <c r="I23" s="69"/>
      <c r="J23" s="81"/>
      <c r="K23" s="69"/>
      <c r="L23" s="44"/>
      <c r="M23" s="45"/>
      <c r="N23" s="188"/>
      <c r="O23" s="216"/>
      <c r="P23" s="41" t="s">
        <v>72</v>
      </c>
      <c r="Q23" s="80" t="s">
        <v>104</v>
      </c>
      <c r="R23" s="99"/>
      <c r="S23" s="99"/>
    </row>
    <row r="24" spans="1:19" s="33" customFormat="1" ht="20.25" customHeight="1" hidden="1">
      <c r="A24" s="199"/>
      <c r="B24" s="46" t="s">
        <v>32</v>
      </c>
      <c r="C24" s="47" t="s">
        <v>136</v>
      </c>
      <c r="D24" s="189" t="s">
        <v>80</v>
      </c>
      <c r="E24" s="190"/>
      <c r="F24" s="46" t="s">
        <v>32</v>
      </c>
      <c r="G24" s="47" t="s">
        <v>138</v>
      </c>
      <c r="H24" s="70"/>
      <c r="I24" s="71"/>
      <c r="J24" s="75"/>
      <c r="K24" s="71"/>
      <c r="L24" s="46"/>
      <c r="M24" s="47"/>
      <c r="N24" s="188"/>
      <c r="O24" s="216"/>
      <c r="P24" s="41" t="s">
        <v>73</v>
      </c>
      <c r="Q24" s="115" t="s">
        <v>103</v>
      </c>
      <c r="R24" s="99"/>
      <c r="S24" s="99"/>
    </row>
    <row r="25" spans="1:19" s="33" customFormat="1" ht="20.25" customHeight="1" hidden="1">
      <c r="A25" s="199"/>
      <c r="B25" s="74"/>
      <c r="C25" s="66"/>
      <c r="D25" s="44"/>
      <c r="E25" s="45"/>
      <c r="F25" s="44"/>
      <c r="G25" s="45"/>
      <c r="H25" s="44"/>
      <c r="I25" s="64"/>
      <c r="J25" s="44"/>
      <c r="K25" s="64"/>
      <c r="L25" s="44"/>
      <c r="M25" s="45"/>
      <c r="N25" s="188"/>
      <c r="O25" s="216"/>
      <c r="P25" s="86"/>
      <c r="Q25" s="80"/>
      <c r="R25" s="99"/>
      <c r="S25" s="99"/>
    </row>
    <row r="26" spans="1:19" s="33" customFormat="1" ht="20.25" customHeight="1" hidden="1">
      <c r="A26" s="199"/>
      <c r="B26" s="46"/>
      <c r="C26" s="47"/>
      <c r="D26" s="193"/>
      <c r="E26" s="194"/>
      <c r="F26" s="46"/>
      <c r="G26" s="47"/>
      <c r="H26" s="46"/>
      <c r="I26" s="47"/>
      <c r="J26" s="46"/>
      <c r="K26" s="47"/>
      <c r="L26" s="46"/>
      <c r="M26" s="47"/>
      <c r="N26" s="188"/>
      <c r="O26" s="217"/>
      <c r="P26" s="86"/>
      <c r="Q26" s="80"/>
      <c r="R26" s="99"/>
      <c r="S26" s="99"/>
    </row>
    <row r="27" spans="1:19" s="33" customFormat="1" ht="20.25" customHeight="1" hidden="1">
      <c r="A27" s="230" t="s">
        <v>78</v>
      </c>
      <c r="B27" s="78" t="s">
        <v>68</v>
      </c>
      <c r="C27" s="103" t="s">
        <v>75</v>
      </c>
      <c r="D27" s="110" t="s">
        <v>84</v>
      </c>
      <c r="E27" s="103" t="s">
        <v>75</v>
      </c>
      <c r="F27" s="78" t="s">
        <v>95</v>
      </c>
      <c r="G27" s="103" t="s">
        <v>109</v>
      </c>
      <c r="H27" s="78" t="s">
        <v>98</v>
      </c>
      <c r="I27" s="103" t="s">
        <v>31</v>
      </c>
      <c r="J27" s="111" t="s">
        <v>97</v>
      </c>
      <c r="K27" s="64" t="s">
        <v>109</v>
      </c>
      <c r="L27" s="44" t="s">
        <v>96</v>
      </c>
      <c r="M27" s="112" t="s">
        <v>75</v>
      </c>
      <c r="N27" s="188" t="str">
        <f>VLOOKUP($A27,'Phan ca &amp; ngay bd'!$B$5:$H$10,4,0)</f>
        <v>Sáng</v>
      </c>
      <c r="O27" s="215" t="s">
        <v>24</v>
      </c>
      <c r="P27" s="41" t="s">
        <v>41</v>
      </c>
      <c r="Q27" s="80" t="s">
        <v>105</v>
      </c>
      <c r="R27" s="41" t="s">
        <v>98</v>
      </c>
      <c r="S27" s="80" t="s">
        <v>108</v>
      </c>
    </row>
    <row r="28" spans="1:19" s="33" customFormat="1" ht="20.25" customHeight="1" hidden="1">
      <c r="A28" s="230"/>
      <c r="B28" s="46" t="s">
        <v>32</v>
      </c>
      <c r="C28" s="77" t="s">
        <v>128</v>
      </c>
      <c r="D28" s="46" t="s">
        <v>32</v>
      </c>
      <c r="E28" s="77" t="s">
        <v>127</v>
      </c>
      <c r="F28" s="76" t="s">
        <v>32</v>
      </c>
      <c r="G28" s="77" t="s">
        <v>131</v>
      </c>
      <c r="H28" s="76" t="s">
        <v>32</v>
      </c>
      <c r="I28" s="77" t="s">
        <v>133</v>
      </c>
      <c r="J28" s="76" t="s">
        <v>32</v>
      </c>
      <c r="K28" s="77" t="s">
        <v>131</v>
      </c>
      <c r="L28" s="46" t="s">
        <v>32</v>
      </c>
      <c r="M28" s="47" t="s">
        <v>137</v>
      </c>
      <c r="N28" s="188"/>
      <c r="O28" s="216"/>
      <c r="P28" s="41" t="s">
        <v>84</v>
      </c>
      <c r="Q28" s="80" t="s">
        <v>106</v>
      </c>
      <c r="R28" s="41" t="s">
        <v>100</v>
      </c>
      <c r="S28" s="80" t="s">
        <v>66</v>
      </c>
    </row>
    <row r="29" spans="1:19" s="33" customFormat="1" ht="20.25" customHeight="1" hidden="1">
      <c r="A29" s="230"/>
      <c r="B29" s="74"/>
      <c r="C29" s="66"/>
      <c r="D29" s="44"/>
      <c r="E29" s="45"/>
      <c r="F29" s="44"/>
      <c r="G29" s="66"/>
      <c r="H29" s="102" t="s">
        <v>84</v>
      </c>
      <c r="I29" s="103">
        <v>10.11</v>
      </c>
      <c r="J29" s="78"/>
      <c r="K29" s="79"/>
      <c r="L29" s="44"/>
      <c r="M29" s="45"/>
      <c r="N29" s="188"/>
      <c r="O29" s="216"/>
      <c r="P29" s="41" t="s">
        <v>97</v>
      </c>
      <c r="Q29" s="80" t="s">
        <v>107</v>
      </c>
      <c r="R29" s="86"/>
      <c r="S29" s="80"/>
    </row>
    <row r="30" spans="1:19" s="33" customFormat="1" ht="20.25" customHeight="1" hidden="1">
      <c r="A30" s="230"/>
      <c r="B30" s="46"/>
      <c r="C30" s="47"/>
      <c r="D30" s="193"/>
      <c r="E30" s="194"/>
      <c r="F30" s="46"/>
      <c r="G30" s="47"/>
      <c r="H30" s="46" t="s">
        <v>32</v>
      </c>
      <c r="I30" s="77" t="s">
        <v>125</v>
      </c>
      <c r="J30" s="76"/>
      <c r="K30" s="77"/>
      <c r="L30" s="46"/>
      <c r="M30" s="47"/>
      <c r="N30" s="188"/>
      <c r="O30" s="216"/>
      <c r="P30" s="41" t="s">
        <v>95</v>
      </c>
      <c r="Q30" s="80" t="s">
        <v>107</v>
      </c>
      <c r="R30" s="101"/>
      <c r="S30" s="80"/>
    </row>
    <row r="31" spans="1:19" s="33" customFormat="1" ht="20.25" customHeight="1" hidden="1">
      <c r="A31" s="230"/>
      <c r="B31" s="74"/>
      <c r="C31" s="66"/>
      <c r="D31" s="44"/>
      <c r="E31" s="45"/>
      <c r="F31" s="44"/>
      <c r="G31" s="66"/>
      <c r="H31" s="44"/>
      <c r="I31" s="45"/>
      <c r="J31" s="44"/>
      <c r="K31" s="45"/>
      <c r="L31" s="44"/>
      <c r="M31" s="45"/>
      <c r="N31" s="188"/>
      <c r="O31" s="216"/>
      <c r="P31" s="41" t="s">
        <v>68</v>
      </c>
      <c r="Q31" s="80" t="s">
        <v>105</v>
      </c>
      <c r="R31" s="86"/>
      <c r="S31" s="80"/>
    </row>
    <row r="32" spans="1:19" s="33" customFormat="1" ht="20.25" customHeight="1" hidden="1">
      <c r="A32" s="230"/>
      <c r="B32" s="46"/>
      <c r="C32" s="47"/>
      <c r="D32" s="193"/>
      <c r="E32" s="194"/>
      <c r="F32" s="46"/>
      <c r="G32" s="47"/>
      <c r="H32" s="46"/>
      <c r="I32" s="47"/>
      <c r="J32" s="46"/>
      <c r="K32" s="47"/>
      <c r="L32" s="46"/>
      <c r="M32" s="47"/>
      <c r="N32" s="188"/>
      <c r="O32" s="217"/>
      <c r="P32" s="100"/>
      <c r="Q32" s="83"/>
      <c r="R32" s="101"/>
      <c r="S32" s="80"/>
    </row>
    <row r="33" spans="1:19" s="136" customFormat="1" ht="20.25" customHeight="1">
      <c r="A33" s="195" t="s">
        <v>110</v>
      </c>
      <c r="B33" s="130" t="s">
        <v>148</v>
      </c>
      <c r="C33" s="131" t="s">
        <v>67</v>
      </c>
      <c r="D33" s="130" t="s">
        <v>146</v>
      </c>
      <c r="E33" s="131" t="s">
        <v>31</v>
      </c>
      <c r="F33" s="130" t="s">
        <v>146</v>
      </c>
      <c r="G33" s="131" t="s">
        <v>31</v>
      </c>
      <c r="H33" s="130" t="s">
        <v>147</v>
      </c>
      <c r="I33" s="131" t="s">
        <v>31</v>
      </c>
      <c r="J33" s="130" t="s">
        <v>147</v>
      </c>
      <c r="K33" s="131" t="s">
        <v>31</v>
      </c>
      <c r="M33" s="135"/>
      <c r="N33" s="192" t="str">
        <f>VLOOKUP($A33,'Phan ca &amp; ngay bd'!B5:G18,4,0)</f>
        <v>Chiều</v>
      </c>
      <c r="O33" s="192" t="s">
        <v>207</v>
      </c>
      <c r="P33" s="121" t="s">
        <v>153</v>
      </c>
      <c r="Q33" s="121" t="s">
        <v>52</v>
      </c>
      <c r="R33" s="118"/>
      <c r="S33" s="137"/>
    </row>
    <row r="34" spans="1:19" s="136" customFormat="1" ht="24" customHeight="1">
      <c r="A34" s="196"/>
      <c r="B34" s="133" t="s">
        <v>32</v>
      </c>
      <c r="C34" s="134" t="s">
        <v>189</v>
      </c>
      <c r="D34" s="133" t="s">
        <v>32</v>
      </c>
      <c r="E34" s="134" t="s">
        <v>195</v>
      </c>
      <c r="F34" s="133" t="s">
        <v>32</v>
      </c>
      <c r="G34" s="134" t="s">
        <v>195</v>
      </c>
      <c r="H34" s="133" t="s">
        <v>32</v>
      </c>
      <c r="I34" s="134" t="s">
        <v>196</v>
      </c>
      <c r="J34" s="133" t="s">
        <v>32</v>
      </c>
      <c r="K34" s="134" t="s">
        <v>196</v>
      </c>
      <c r="L34" s="133"/>
      <c r="M34" s="138"/>
      <c r="N34" s="192"/>
      <c r="O34" s="192"/>
      <c r="P34" s="121" t="s">
        <v>148</v>
      </c>
      <c r="Q34" s="121" t="s">
        <v>151</v>
      </c>
      <c r="R34" s="118"/>
      <c r="S34" s="137"/>
    </row>
    <row r="35" spans="1:19" s="136" customFormat="1" ht="20.25" customHeight="1">
      <c r="A35" s="196"/>
      <c r="B35" s="130" t="s">
        <v>149</v>
      </c>
      <c r="C35" s="131" t="s">
        <v>69</v>
      </c>
      <c r="D35" s="130" t="s">
        <v>149</v>
      </c>
      <c r="E35" s="131" t="s">
        <v>33</v>
      </c>
      <c r="F35" s="130" t="s">
        <v>149</v>
      </c>
      <c r="G35" s="131" t="s">
        <v>33</v>
      </c>
      <c r="H35" s="130" t="s">
        <v>148</v>
      </c>
      <c r="I35" s="131" t="s">
        <v>33</v>
      </c>
      <c r="J35" s="130" t="s">
        <v>148</v>
      </c>
      <c r="K35" s="131" t="s">
        <v>33</v>
      </c>
      <c r="L35" s="139"/>
      <c r="M35" s="131"/>
      <c r="N35" s="192"/>
      <c r="O35" s="192"/>
      <c r="P35" s="121" t="s">
        <v>146</v>
      </c>
      <c r="Q35" s="121" t="s">
        <v>152</v>
      </c>
      <c r="R35" s="118"/>
      <c r="S35" s="137"/>
    </row>
    <row r="36" spans="1:19" s="136" customFormat="1" ht="20.25" customHeight="1">
      <c r="A36" s="196"/>
      <c r="B36" s="133" t="s">
        <v>32</v>
      </c>
      <c r="C36" s="134" t="s">
        <v>194</v>
      </c>
      <c r="D36" s="133" t="s">
        <v>32</v>
      </c>
      <c r="E36" s="140" t="s">
        <v>194</v>
      </c>
      <c r="F36" s="133" t="s">
        <v>32</v>
      </c>
      <c r="G36" s="140" t="s">
        <v>194</v>
      </c>
      <c r="H36" s="133" t="s">
        <v>32</v>
      </c>
      <c r="I36" s="134" t="s">
        <v>189</v>
      </c>
      <c r="J36" s="133" t="s">
        <v>32</v>
      </c>
      <c r="K36" s="134" t="s">
        <v>189</v>
      </c>
      <c r="L36" s="133"/>
      <c r="M36" s="138"/>
      <c r="N36" s="192"/>
      <c r="O36" s="192"/>
      <c r="P36" s="121" t="s">
        <v>147</v>
      </c>
      <c r="Q36" s="121" t="s">
        <v>152</v>
      </c>
      <c r="R36" s="118"/>
      <c r="S36" s="137"/>
    </row>
    <row r="37" spans="1:19" s="136" customFormat="1" ht="20.25" customHeight="1">
      <c r="A37" s="196"/>
      <c r="B37" s="133"/>
      <c r="C37" s="141"/>
      <c r="D37" s="130"/>
      <c r="E37" s="131"/>
      <c r="F37" s="130"/>
      <c r="G37" s="141"/>
      <c r="H37" s="130"/>
      <c r="I37" s="131"/>
      <c r="J37" s="130"/>
      <c r="K37" s="131"/>
      <c r="L37" s="130"/>
      <c r="M37" s="131"/>
      <c r="N37" s="192"/>
      <c r="O37" s="192"/>
      <c r="P37" s="121" t="s">
        <v>149</v>
      </c>
      <c r="Q37" s="121" t="s">
        <v>151</v>
      </c>
      <c r="R37" s="142"/>
      <c r="S37" s="115"/>
    </row>
    <row r="38" spans="1:19" s="136" customFormat="1" ht="20.25" customHeight="1">
      <c r="A38" s="197"/>
      <c r="B38" s="133"/>
      <c r="C38" s="134"/>
      <c r="D38" s="225"/>
      <c r="E38" s="226"/>
      <c r="F38" s="133"/>
      <c r="G38" s="134"/>
      <c r="H38" s="133"/>
      <c r="I38" s="134"/>
      <c r="J38" s="133"/>
      <c r="K38" s="134"/>
      <c r="L38" s="133"/>
      <c r="M38" s="134"/>
      <c r="N38" s="192"/>
      <c r="O38" s="192"/>
      <c r="P38" s="143"/>
      <c r="Q38" s="144"/>
      <c r="R38" s="142"/>
      <c r="S38" s="115"/>
    </row>
    <row r="39" spans="1:19" s="159" customFormat="1" ht="20.25" customHeight="1">
      <c r="A39" s="223" t="s">
        <v>112</v>
      </c>
      <c r="B39" s="152" t="s">
        <v>147</v>
      </c>
      <c r="C39" s="153" t="s">
        <v>34</v>
      </c>
      <c r="D39" s="152" t="s">
        <v>147</v>
      </c>
      <c r="E39" s="153" t="s">
        <v>34</v>
      </c>
      <c r="F39" s="152" t="s">
        <v>148</v>
      </c>
      <c r="G39" s="153" t="s">
        <v>76</v>
      </c>
      <c r="H39" s="152" t="s">
        <v>146</v>
      </c>
      <c r="I39" s="153" t="s">
        <v>34</v>
      </c>
      <c r="J39" s="152" t="s">
        <v>146</v>
      </c>
      <c r="K39" s="153" t="s">
        <v>34</v>
      </c>
      <c r="L39" s="152"/>
      <c r="M39" s="154"/>
      <c r="N39" s="191" t="str">
        <f>VLOOKUP($A39,'Phan ca &amp; ngay bd'!B10:G24,4,0)</f>
        <v>Sáng</v>
      </c>
      <c r="O39" s="191" t="s">
        <v>209</v>
      </c>
      <c r="P39" s="155"/>
      <c r="Q39" s="156"/>
      <c r="R39" s="157"/>
      <c r="S39" s="158"/>
    </row>
    <row r="40" spans="1:19" s="159" customFormat="1" ht="20.25" customHeight="1">
      <c r="A40" s="223"/>
      <c r="B40" s="160" t="s">
        <v>32</v>
      </c>
      <c r="C40" s="161" t="s">
        <v>196</v>
      </c>
      <c r="D40" s="160" t="s">
        <v>32</v>
      </c>
      <c r="E40" s="161" t="s">
        <v>196</v>
      </c>
      <c r="F40" s="160" t="s">
        <v>32</v>
      </c>
      <c r="G40" s="161" t="s">
        <v>190</v>
      </c>
      <c r="H40" s="160" t="s">
        <v>32</v>
      </c>
      <c r="I40" s="161" t="s">
        <v>195</v>
      </c>
      <c r="J40" s="160" t="s">
        <v>32</v>
      </c>
      <c r="K40" s="161" t="s">
        <v>195</v>
      </c>
      <c r="L40" s="160"/>
      <c r="M40" s="161"/>
      <c r="N40" s="191"/>
      <c r="O40" s="191"/>
      <c r="P40" s="162"/>
      <c r="Q40" s="163"/>
      <c r="R40" s="157"/>
      <c r="S40" s="158"/>
    </row>
    <row r="41" spans="1:19" s="159" customFormat="1" ht="20.25" customHeight="1">
      <c r="A41" s="223"/>
      <c r="B41" s="152" t="s">
        <v>148</v>
      </c>
      <c r="C41" s="153" t="s">
        <v>35</v>
      </c>
      <c r="D41" s="152" t="s">
        <v>148</v>
      </c>
      <c r="E41" s="153" t="s">
        <v>35</v>
      </c>
      <c r="F41" s="152" t="s">
        <v>149</v>
      </c>
      <c r="G41" s="153" t="s">
        <v>123</v>
      </c>
      <c r="H41" s="152" t="s">
        <v>149</v>
      </c>
      <c r="I41" s="153" t="s">
        <v>35</v>
      </c>
      <c r="J41" s="152" t="s">
        <v>149</v>
      </c>
      <c r="K41" s="153" t="s">
        <v>35</v>
      </c>
      <c r="L41" s="152"/>
      <c r="M41" s="153"/>
      <c r="N41" s="191"/>
      <c r="O41" s="191"/>
      <c r="P41" s="162"/>
      <c r="Q41" s="163"/>
      <c r="R41" s="157"/>
      <c r="S41" s="158"/>
    </row>
    <row r="42" spans="1:19" s="159" customFormat="1" ht="20.25" customHeight="1">
      <c r="A42" s="223"/>
      <c r="B42" s="160" t="s">
        <v>32</v>
      </c>
      <c r="C42" s="164" t="s">
        <v>190</v>
      </c>
      <c r="D42" s="160" t="s">
        <v>32</v>
      </c>
      <c r="E42" s="164"/>
      <c r="F42" s="160" t="s">
        <v>32</v>
      </c>
      <c r="G42" s="164" t="s">
        <v>194</v>
      </c>
      <c r="H42" s="160" t="s">
        <v>32</v>
      </c>
      <c r="I42" s="164" t="s">
        <v>194</v>
      </c>
      <c r="J42" s="160" t="s">
        <v>32</v>
      </c>
      <c r="K42" s="164" t="s">
        <v>194</v>
      </c>
      <c r="L42" s="160"/>
      <c r="M42" s="161"/>
      <c r="N42" s="191"/>
      <c r="O42" s="191"/>
      <c r="P42" s="162"/>
      <c r="Q42" s="163"/>
      <c r="R42" s="157"/>
      <c r="S42" s="158"/>
    </row>
    <row r="43" spans="1:19" s="159" customFormat="1" ht="20.25" customHeight="1">
      <c r="A43" s="223"/>
      <c r="B43" s="152"/>
      <c r="C43" s="153"/>
      <c r="D43" s="152"/>
      <c r="E43" s="153"/>
      <c r="F43" s="165"/>
      <c r="G43" s="166"/>
      <c r="H43" s="165"/>
      <c r="I43" s="153"/>
      <c r="J43" s="165"/>
      <c r="K43" s="153"/>
      <c r="L43" s="165"/>
      <c r="M43" s="153"/>
      <c r="N43" s="191"/>
      <c r="O43" s="191"/>
      <c r="P43" s="162"/>
      <c r="Q43" s="163"/>
      <c r="R43" s="157"/>
      <c r="S43" s="158"/>
    </row>
    <row r="44" spans="1:19" s="167" customFormat="1" ht="20.25" customHeight="1">
      <c r="A44" s="224"/>
      <c r="B44" s="160"/>
      <c r="C44" s="161"/>
      <c r="D44" s="160"/>
      <c r="E44" s="161"/>
      <c r="F44" s="160"/>
      <c r="G44" s="161"/>
      <c r="H44" s="160"/>
      <c r="I44" s="161"/>
      <c r="J44" s="160"/>
      <c r="K44" s="161"/>
      <c r="L44" s="160"/>
      <c r="M44" s="161"/>
      <c r="N44" s="191"/>
      <c r="O44" s="191"/>
      <c r="P44" s="162"/>
      <c r="Q44" s="163"/>
      <c r="R44" s="157"/>
      <c r="S44" s="158"/>
    </row>
    <row r="45" spans="1:19" s="136" customFormat="1" ht="27.75" customHeight="1">
      <c r="A45" s="196" t="s">
        <v>113</v>
      </c>
      <c r="B45" s="130" t="s">
        <v>148</v>
      </c>
      <c r="C45" s="131" t="s">
        <v>34</v>
      </c>
      <c r="D45" s="130" t="s">
        <v>148</v>
      </c>
      <c r="E45" s="131" t="s">
        <v>34</v>
      </c>
      <c r="F45" s="130" t="s">
        <v>149</v>
      </c>
      <c r="G45" s="131" t="s">
        <v>76</v>
      </c>
      <c r="H45" s="130" t="s">
        <v>149</v>
      </c>
      <c r="I45" s="131" t="s">
        <v>34</v>
      </c>
      <c r="J45" s="130" t="s">
        <v>149</v>
      </c>
      <c r="K45" s="131" t="s">
        <v>34</v>
      </c>
      <c r="L45" s="130"/>
      <c r="M45" s="145"/>
      <c r="N45" s="192" t="str">
        <f>VLOOKUP($A45,'Phan ca &amp; ngay bd'!B5:G18,4,0)</f>
        <v>Sáng</v>
      </c>
      <c r="O45" s="218" t="s">
        <v>208</v>
      </c>
      <c r="P45" s="148"/>
      <c r="Q45" s="149"/>
      <c r="R45" s="150"/>
      <c r="S45" s="151"/>
    </row>
    <row r="46" spans="1:19" s="136" customFormat="1" ht="22.5" customHeight="1">
      <c r="A46" s="196"/>
      <c r="B46" s="133" t="s">
        <v>32</v>
      </c>
      <c r="C46" s="138" t="s">
        <v>191</v>
      </c>
      <c r="D46" s="133" t="s">
        <v>32</v>
      </c>
      <c r="E46" s="138" t="s">
        <v>191</v>
      </c>
      <c r="F46" s="133" t="s">
        <v>32</v>
      </c>
      <c r="G46" s="138" t="s">
        <v>197</v>
      </c>
      <c r="H46" s="133" t="s">
        <v>32</v>
      </c>
      <c r="I46" s="138" t="s">
        <v>197</v>
      </c>
      <c r="J46" s="133" t="s">
        <v>32</v>
      </c>
      <c r="K46" s="138" t="s">
        <v>197</v>
      </c>
      <c r="L46" s="133"/>
      <c r="M46" s="134"/>
      <c r="N46" s="192"/>
      <c r="O46" s="219"/>
      <c r="P46" s="146"/>
      <c r="Q46" s="147"/>
      <c r="R46" s="142"/>
      <c r="S46" s="115"/>
    </row>
    <row r="47" spans="1:19" s="136" customFormat="1" ht="21.75" customHeight="1">
      <c r="A47" s="196"/>
      <c r="B47" s="130" t="s">
        <v>147</v>
      </c>
      <c r="C47" s="131" t="s">
        <v>35</v>
      </c>
      <c r="D47" s="130" t="s">
        <v>147</v>
      </c>
      <c r="E47" s="131" t="s">
        <v>35</v>
      </c>
      <c r="F47" s="130" t="s">
        <v>148</v>
      </c>
      <c r="G47" s="131" t="s">
        <v>123</v>
      </c>
      <c r="H47" s="130" t="s">
        <v>146</v>
      </c>
      <c r="I47" s="131" t="s">
        <v>35</v>
      </c>
      <c r="J47" s="130" t="s">
        <v>146</v>
      </c>
      <c r="K47" s="131" t="s">
        <v>35</v>
      </c>
      <c r="L47" s="130"/>
      <c r="M47" s="131"/>
      <c r="N47" s="192"/>
      <c r="O47" s="219"/>
      <c r="P47" s="146"/>
      <c r="Q47" s="147"/>
      <c r="R47" s="142"/>
      <c r="S47" s="115"/>
    </row>
    <row r="48" spans="1:19" s="136" customFormat="1" ht="23.25" customHeight="1">
      <c r="A48" s="196"/>
      <c r="B48" s="133" t="s">
        <v>32</v>
      </c>
      <c r="C48" s="138" t="s">
        <v>196</v>
      </c>
      <c r="D48" s="133" t="s">
        <v>32</v>
      </c>
      <c r="E48" s="138" t="s">
        <v>196</v>
      </c>
      <c r="F48" s="133" t="s">
        <v>32</v>
      </c>
      <c r="G48" s="138" t="s">
        <v>191</v>
      </c>
      <c r="H48" s="133" t="s">
        <v>32</v>
      </c>
      <c r="I48" s="138" t="s">
        <v>195</v>
      </c>
      <c r="J48" s="133" t="s">
        <v>32</v>
      </c>
      <c r="K48" s="138"/>
      <c r="L48" s="133"/>
      <c r="M48" s="134"/>
      <c r="N48" s="192"/>
      <c r="O48" s="220"/>
      <c r="P48" s="146"/>
      <c r="Q48" s="147"/>
      <c r="R48" s="142"/>
      <c r="S48" s="115"/>
    </row>
    <row r="49" spans="1:19" s="33" customFormat="1" ht="20.25" customHeight="1">
      <c r="A49" s="200" t="s">
        <v>114</v>
      </c>
      <c r="B49" s="44" t="s">
        <v>38</v>
      </c>
      <c r="C49" s="64" t="s">
        <v>34</v>
      </c>
      <c r="D49" s="44" t="s">
        <v>157</v>
      </c>
      <c r="E49" s="64" t="s">
        <v>99</v>
      </c>
      <c r="F49" s="44" t="s">
        <v>38</v>
      </c>
      <c r="G49" s="64" t="s">
        <v>34</v>
      </c>
      <c r="H49" s="44" t="s">
        <v>159</v>
      </c>
      <c r="I49" s="64" t="s">
        <v>129</v>
      </c>
      <c r="J49" s="44" t="s">
        <v>38</v>
      </c>
      <c r="K49" s="64" t="s">
        <v>34</v>
      </c>
      <c r="L49" s="123"/>
      <c r="M49" s="124"/>
      <c r="N49" s="188" t="str">
        <f>VLOOKUP($A49,'Phan ca &amp; ngay bd'!B10:G24,4,0)</f>
        <v>Sáng</v>
      </c>
      <c r="O49" s="188" t="s">
        <v>22</v>
      </c>
      <c r="P49" s="60" t="s">
        <v>71</v>
      </c>
      <c r="Q49" s="84" t="s">
        <v>66</v>
      </c>
      <c r="R49" s="60" t="s">
        <v>159</v>
      </c>
      <c r="S49" s="122" t="s">
        <v>161</v>
      </c>
    </row>
    <row r="50" spans="1:19" s="33" customFormat="1" ht="20.25" customHeight="1">
      <c r="A50" s="201"/>
      <c r="B50" s="46" t="s">
        <v>32</v>
      </c>
      <c r="C50" s="47"/>
      <c r="D50" s="46" t="s">
        <v>32</v>
      </c>
      <c r="E50" s="71"/>
      <c r="F50" s="46" t="s">
        <v>32</v>
      </c>
      <c r="G50" s="47"/>
      <c r="H50" s="76" t="s">
        <v>32</v>
      </c>
      <c r="I50" s="77"/>
      <c r="J50" s="46" t="s">
        <v>32</v>
      </c>
      <c r="K50" s="71"/>
      <c r="L50" s="46"/>
      <c r="M50" s="47"/>
      <c r="N50" s="188"/>
      <c r="O50" s="188"/>
      <c r="P50" s="60" t="s">
        <v>44</v>
      </c>
      <c r="Q50" s="84" t="s">
        <v>155</v>
      </c>
      <c r="R50" s="60" t="s">
        <v>160</v>
      </c>
      <c r="S50" s="84" t="s">
        <v>162</v>
      </c>
    </row>
    <row r="51" spans="1:19" s="33" customFormat="1" ht="20.25" customHeight="1">
      <c r="A51" s="201"/>
      <c r="B51" s="44" t="s">
        <v>159</v>
      </c>
      <c r="C51" s="45" t="s">
        <v>35</v>
      </c>
      <c r="D51" s="125" t="s">
        <v>148</v>
      </c>
      <c r="E51" s="64" t="s">
        <v>120</v>
      </c>
      <c r="F51" s="125" t="s">
        <v>148</v>
      </c>
      <c r="G51" s="45" t="s">
        <v>35</v>
      </c>
      <c r="H51" s="44"/>
      <c r="I51" s="64"/>
      <c r="J51" s="125" t="s">
        <v>148</v>
      </c>
      <c r="K51" s="45" t="s">
        <v>35</v>
      </c>
      <c r="L51" s="126"/>
      <c r="M51" s="127"/>
      <c r="N51" s="188"/>
      <c r="O51" s="188"/>
      <c r="P51" s="60" t="s">
        <v>153</v>
      </c>
      <c r="Q51" s="84" t="s">
        <v>52</v>
      </c>
      <c r="R51" s="97"/>
      <c r="S51" s="97"/>
    </row>
    <row r="52" spans="1:19" s="33" customFormat="1" ht="20.25" customHeight="1">
      <c r="A52" s="201"/>
      <c r="B52" s="46" t="s">
        <v>32</v>
      </c>
      <c r="C52" s="47"/>
      <c r="D52" s="46" t="s">
        <v>32</v>
      </c>
      <c r="E52" s="71" t="s">
        <v>189</v>
      </c>
      <c r="F52" s="46" t="s">
        <v>32</v>
      </c>
      <c r="G52" s="71" t="s">
        <v>189</v>
      </c>
      <c r="H52" s="76"/>
      <c r="I52" s="77"/>
      <c r="J52" s="46" t="s">
        <v>32</v>
      </c>
      <c r="K52" s="71" t="s">
        <v>189</v>
      </c>
      <c r="L52" s="128"/>
      <c r="M52" s="128"/>
      <c r="N52" s="188"/>
      <c r="O52" s="188"/>
      <c r="P52" s="58" t="s">
        <v>38</v>
      </c>
      <c r="Q52" s="122" t="s">
        <v>156</v>
      </c>
      <c r="R52" s="97"/>
      <c r="S52" s="97"/>
    </row>
    <row r="53" spans="1:19" s="33" customFormat="1" ht="20.25" customHeight="1">
      <c r="A53" s="201"/>
      <c r="B53" s="74"/>
      <c r="C53" s="66"/>
      <c r="D53" s="44"/>
      <c r="E53" s="45"/>
      <c r="F53" s="44"/>
      <c r="G53" s="66"/>
      <c r="H53" s="44"/>
      <c r="I53" s="45"/>
      <c r="J53" s="44"/>
      <c r="K53" s="45"/>
      <c r="L53" s="44"/>
      <c r="M53" s="45"/>
      <c r="N53" s="188"/>
      <c r="O53" s="188"/>
      <c r="P53" s="60" t="s">
        <v>148</v>
      </c>
      <c r="Q53" s="122" t="s">
        <v>151</v>
      </c>
      <c r="R53" s="86"/>
      <c r="S53" s="80"/>
    </row>
    <row r="54" spans="1:19" s="33" customFormat="1" ht="20.25" customHeight="1">
      <c r="A54" s="221"/>
      <c r="B54" s="46"/>
      <c r="C54" s="47"/>
      <c r="D54" s="193"/>
      <c r="E54" s="194"/>
      <c r="F54" s="46"/>
      <c r="G54" s="47"/>
      <c r="H54" s="46"/>
      <c r="I54" s="47"/>
      <c r="J54" s="46"/>
      <c r="K54" s="47"/>
      <c r="L54" s="46"/>
      <c r="M54" s="47"/>
      <c r="N54" s="188"/>
      <c r="O54" s="188"/>
      <c r="P54" s="60" t="s">
        <v>157</v>
      </c>
      <c r="Q54" s="122" t="s">
        <v>158</v>
      </c>
      <c r="R54" s="86"/>
      <c r="S54" s="80"/>
    </row>
    <row r="55" spans="1:19" s="113" customFormat="1" ht="20.25" customHeight="1">
      <c r="A55" s="200" t="s">
        <v>115</v>
      </c>
      <c r="B55" s="44" t="s">
        <v>38</v>
      </c>
      <c r="C55" s="64" t="s">
        <v>31</v>
      </c>
      <c r="D55" s="44" t="s">
        <v>157</v>
      </c>
      <c r="E55" s="64" t="s">
        <v>109</v>
      </c>
      <c r="F55" s="44" t="s">
        <v>38</v>
      </c>
      <c r="G55" s="64" t="s">
        <v>31</v>
      </c>
      <c r="H55" s="44" t="s">
        <v>159</v>
      </c>
      <c r="I55" s="64" t="s">
        <v>75</v>
      </c>
      <c r="J55" s="44" t="s">
        <v>38</v>
      </c>
      <c r="K55" s="64" t="s">
        <v>31</v>
      </c>
      <c r="L55" s="117"/>
      <c r="M55" s="64"/>
      <c r="N55" s="188" t="str">
        <f>VLOOKUP($A55,'Phan ca &amp; ngay bd'!B5:G18,4,0)</f>
        <v>Chiều</v>
      </c>
      <c r="O55" s="188" t="s">
        <v>22</v>
      </c>
      <c r="P55" s="60" t="s">
        <v>71</v>
      </c>
      <c r="Q55" s="60" t="s">
        <v>66</v>
      </c>
      <c r="R55" s="60" t="s">
        <v>159</v>
      </c>
      <c r="S55" s="60" t="s">
        <v>161</v>
      </c>
    </row>
    <row r="56" spans="1:19" s="113" customFormat="1" ht="20.25" customHeight="1">
      <c r="A56" s="201"/>
      <c r="B56" s="46" t="s">
        <v>32</v>
      </c>
      <c r="C56" s="47"/>
      <c r="D56" s="46" t="s">
        <v>32</v>
      </c>
      <c r="E56" s="71"/>
      <c r="F56" s="46" t="s">
        <v>32</v>
      </c>
      <c r="G56" s="47"/>
      <c r="H56" s="76" t="s">
        <v>32</v>
      </c>
      <c r="I56" s="77"/>
      <c r="J56" s="46" t="s">
        <v>32</v>
      </c>
      <c r="K56" s="71"/>
      <c r="L56" s="46"/>
      <c r="M56" s="77"/>
      <c r="N56" s="188"/>
      <c r="O56" s="188"/>
      <c r="P56" s="60" t="s">
        <v>44</v>
      </c>
      <c r="Q56" s="60" t="s">
        <v>155</v>
      </c>
      <c r="R56" s="60" t="s">
        <v>160</v>
      </c>
      <c r="S56" s="60" t="s">
        <v>162</v>
      </c>
    </row>
    <row r="57" spans="1:19" s="113" customFormat="1" ht="20.25" customHeight="1">
      <c r="A57" s="201"/>
      <c r="B57" s="44" t="s">
        <v>159</v>
      </c>
      <c r="C57" s="45" t="s">
        <v>33</v>
      </c>
      <c r="D57" s="125" t="s">
        <v>148</v>
      </c>
      <c r="E57" s="64" t="s">
        <v>70</v>
      </c>
      <c r="F57" s="125" t="s">
        <v>148</v>
      </c>
      <c r="G57" s="45" t="s">
        <v>33</v>
      </c>
      <c r="H57" s="125"/>
      <c r="I57" s="64"/>
      <c r="J57" s="125" t="s">
        <v>148</v>
      </c>
      <c r="K57" s="45" t="s">
        <v>33</v>
      </c>
      <c r="L57" s="125"/>
      <c r="M57" s="127"/>
      <c r="N57" s="188"/>
      <c r="O57" s="188"/>
      <c r="P57" s="60" t="s">
        <v>153</v>
      </c>
      <c r="Q57" s="60" t="s">
        <v>52</v>
      </c>
      <c r="R57" s="60"/>
      <c r="S57" s="60"/>
    </row>
    <row r="58" spans="1:19" s="113" customFormat="1" ht="20.25" customHeight="1">
      <c r="A58" s="201"/>
      <c r="B58" s="46" t="s">
        <v>32</v>
      </c>
      <c r="C58" s="47"/>
      <c r="D58" s="46" t="s">
        <v>32</v>
      </c>
      <c r="E58" s="71" t="s">
        <v>190</v>
      </c>
      <c r="F58" s="46" t="s">
        <v>32</v>
      </c>
      <c r="G58" s="71" t="s">
        <v>190</v>
      </c>
      <c r="H58" s="46"/>
      <c r="I58" s="71"/>
      <c r="J58" s="46" t="s">
        <v>32</v>
      </c>
      <c r="K58" s="71" t="s">
        <v>190</v>
      </c>
      <c r="L58" s="128"/>
      <c r="M58" s="47"/>
      <c r="N58" s="188"/>
      <c r="O58" s="188"/>
      <c r="P58" s="60" t="s">
        <v>38</v>
      </c>
      <c r="Q58" s="60" t="s">
        <v>156</v>
      </c>
      <c r="R58" s="101"/>
      <c r="S58" s="80"/>
    </row>
    <row r="59" spans="1:19" s="113" customFormat="1" ht="20.25" customHeight="1">
      <c r="A59" s="201"/>
      <c r="B59" s="74"/>
      <c r="C59" s="66"/>
      <c r="D59" s="44"/>
      <c r="E59" s="45"/>
      <c r="F59" s="44"/>
      <c r="G59" s="66"/>
      <c r="H59" s="44"/>
      <c r="I59" s="45"/>
      <c r="J59" s="44"/>
      <c r="K59" s="45"/>
      <c r="L59" s="44"/>
      <c r="M59" s="45"/>
      <c r="N59" s="188"/>
      <c r="O59" s="188"/>
      <c r="P59" s="60" t="s">
        <v>148</v>
      </c>
      <c r="Q59" s="60" t="s">
        <v>151</v>
      </c>
      <c r="R59" s="101"/>
      <c r="S59" s="80"/>
    </row>
    <row r="60" spans="1:19" s="114" customFormat="1" ht="20.25" customHeight="1">
      <c r="A60" s="221"/>
      <c r="B60" s="46"/>
      <c r="C60" s="47"/>
      <c r="D60" s="193"/>
      <c r="E60" s="194"/>
      <c r="F60" s="46"/>
      <c r="G60" s="47"/>
      <c r="H60" s="46"/>
      <c r="I60" s="47"/>
      <c r="J60" s="46"/>
      <c r="K60" s="47"/>
      <c r="L60" s="46"/>
      <c r="M60" s="47"/>
      <c r="N60" s="188"/>
      <c r="O60" s="188"/>
      <c r="P60" s="60" t="s">
        <v>157</v>
      </c>
      <c r="Q60" s="60" t="s">
        <v>158</v>
      </c>
      <c r="R60" s="101"/>
      <c r="S60" s="80"/>
    </row>
    <row r="61" spans="1:19" s="136" customFormat="1" ht="27" customHeight="1">
      <c r="A61" s="195" t="s">
        <v>116</v>
      </c>
      <c r="B61" s="132" t="s">
        <v>163</v>
      </c>
      <c r="C61" s="131" t="s">
        <v>31</v>
      </c>
      <c r="D61" s="130" t="s">
        <v>165</v>
      </c>
      <c r="E61" s="131" t="s">
        <v>205</v>
      </c>
      <c r="F61" s="130" t="s">
        <v>164</v>
      </c>
      <c r="G61" s="131" t="s">
        <v>31</v>
      </c>
      <c r="H61" s="130" t="s">
        <v>178</v>
      </c>
      <c r="I61" s="131" t="s">
        <v>205</v>
      </c>
      <c r="J61" s="130" t="s">
        <v>166</v>
      </c>
      <c r="K61" s="131" t="s">
        <v>205</v>
      </c>
      <c r="L61" s="132" t="s">
        <v>148</v>
      </c>
      <c r="M61" s="131" t="s">
        <v>33</v>
      </c>
      <c r="N61" s="192" t="str">
        <f>VLOOKUP($A61,'Phan ca &amp; ngay bd'!B16:G30,4,0)</f>
        <v>Chiều</v>
      </c>
      <c r="O61" s="192" t="s">
        <v>210</v>
      </c>
      <c r="P61" s="118" t="s">
        <v>169</v>
      </c>
      <c r="Q61" s="118" t="s">
        <v>66</v>
      </c>
      <c r="R61" s="118" t="s">
        <v>164</v>
      </c>
      <c r="S61" s="118" t="s">
        <v>172</v>
      </c>
    </row>
    <row r="62" spans="1:19" s="136" customFormat="1" ht="20.25" customHeight="1">
      <c r="A62" s="196"/>
      <c r="B62" s="133" t="s">
        <v>122</v>
      </c>
      <c r="C62" s="231" t="s">
        <v>201</v>
      </c>
      <c r="D62" s="133" t="s">
        <v>122</v>
      </c>
      <c r="E62" s="133" t="s">
        <v>201</v>
      </c>
      <c r="F62" s="133" t="s">
        <v>122</v>
      </c>
      <c r="G62" s="133" t="s">
        <v>202</v>
      </c>
      <c r="H62" s="133" t="s">
        <v>122</v>
      </c>
      <c r="I62" s="133" t="s">
        <v>203</v>
      </c>
      <c r="J62" s="133" t="s">
        <v>122</v>
      </c>
      <c r="K62" s="133" t="s">
        <v>203</v>
      </c>
      <c r="L62" s="133" t="s">
        <v>122</v>
      </c>
      <c r="M62" s="134" t="s">
        <v>137</v>
      </c>
      <c r="N62" s="192"/>
      <c r="O62" s="192"/>
      <c r="P62" s="118" t="s">
        <v>170</v>
      </c>
      <c r="Q62" s="118" t="s">
        <v>155</v>
      </c>
      <c r="R62" s="118" t="s">
        <v>165</v>
      </c>
      <c r="S62" s="118" t="s">
        <v>173</v>
      </c>
    </row>
    <row r="63" spans="1:19" s="136" customFormat="1" ht="20.25" customHeight="1">
      <c r="A63" s="196"/>
      <c r="B63" s="132" t="s">
        <v>148</v>
      </c>
      <c r="C63" s="131" t="s">
        <v>33</v>
      </c>
      <c r="D63" s="130"/>
      <c r="E63" s="131"/>
      <c r="F63" s="232"/>
      <c r="G63" s="233"/>
      <c r="H63" s="130"/>
      <c r="I63" s="131"/>
      <c r="J63" s="130"/>
      <c r="K63" s="131"/>
      <c r="L63" s="234"/>
      <c r="M63" s="235"/>
      <c r="N63" s="192"/>
      <c r="O63" s="192"/>
      <c r="P63" s="118" t="s">
        <v>153</v>
      </c>
      <c r="Q63" s="118" t="s">
        <v>52</v>
      </c>
      <c r="R63" s="118" t="s">
        <v>174</v>
      </c>
      <c r="S63" s="118" t="s">
        <v>175</v>
      </c>
    </row>
    <row r="64" spans="1:19" s="136" customFormat="1" ht="20.25" customHeight="1">
      <c r="A64" s="196"/>
      <c r="B64" s="133" t="s">
        <v>122</v>
      </c>
      <c r="C64" s="134" t="s">
        <v>137</v>
      </c>
      <c r="D64" s="133"/>
      <c r="E64" s="133"/>
      <c r="F64" s="236"/>
      <c r="G64" s="237"/>
      <c r="H64" s="133"/>
      <c r="I64" s="133"/>
      <c r="J64" s="236"/>
      <c r="L64" s="238"/>
      <c r="M64" s="238"/>
      <c r="N64" s="192"/>
      <c r="O64" s="192"/>
      <c r="P64" s="118" t="s">
        <v>148</v>
      </c>
      <c r="Q64" s="118" t="s">
        <v>42</v>
      </c>
      <c r="R64" s="118" t="s">
        <v>176</v>
      </c>
      <c r="S64" s="118" t="s">
        <v>177</v>
      </c>
    </row>
    <row r="65" spans="1:19" s="136" customFormat="1" ht="20.25" customHeight="1">
      <c r="A65" s="196"/>
      <c r="C65" s="141"/>
      <c r="D65" s="130"/>
      <c r="E65" s="131"/>
      <c r="F65" s="130"/>
      <c r="G65" s="141"/>
      <c r="H65" s="130"/>
      <c r="I65" s="131"/>
      <c r="J65" s="130"/>
      <c r="K65" s="131"/>
      <c r="L65" s="130"/>
      <c r="M65" s="131"/>
      <c r="N65" s="192"/>
      <c r="O65" s="192"/>
      <c r="P65" s="118"/>
      <c r="Q65" s="118"/>
      <c r="R65" s="130" t="s">
        <v>166</v>
      </c>
      <c r="S65" s="118" t="s">
        <v>42</v>
      </c>
    </row>
    <row r="66" spans="1:19" s="136" customFormat="1" ht="20.25" customHeight="1">
      <c r="A66" s="197"/>
      <c r="B66" s="133"/>
      <c r="C66" s="134"/>
      <c r="D66" s="133"/>
      <c r="E66" s="134"/>
      <c r="F66" s="133"/>
      <c r="G66" s="134"/>
      <c r="H66" s="133"/>
      <c r="I66" s="134"/>
      <c r="J66" s="133"/>
      <c r="K66" s="134"/>
      <c r="L66" s="133"/>
      <c r="M66" s="134"/>
      <c r="N66" s="192"/>
      <c r="O66" s="192"/>
      <c r="P66" s="118" t="s">
        <v>163</v>
      </c>
      <c r="Q66" s="118" t="s">
        <v>171</v>
      </c>
      <c r="R66" s="142"/>
      <c r="S66" s="115"/>
    </row>
    <row r="67" spans="1:20" s="33" customFormat="1" ht="32.25" customHeight="1">
      <c r="A67" s="200" t="s">
        <v>117</v>
      </c>
      <c r="B67" s="119" t="s">
        <v>148</v>
      </c>
      <c r="C67" s="79" t="s">
        <v>34</v>
      </c>
      <c r="D67" s="78" t="s">
        <v>165</v>
      </c>
      <c r="E67" s="79" t="s">
        <v>206</v>
      </c>
      <c r="F67" s="44" t="s">
        <v>164</v>
      </c>
      <c r="G67" s="45" t="s">
        <v>34</v>
      </c>
      <c r="H67" s="44" t="s">
        <v>166</v>
      </c>
      <c r="I67" s="79" t="s">
        <v>206</v>
      </c>
      <c r="J67" s="44" t="s">
        <v>178</v>
      </c>
      <c r="K67" s="79" t="s">
        <v>206</v>
      </c>
      <c r="L67" s="44"/>
      <c r="M67" s="112"/>
      <c r="N67" s="188" t="str">
        <f>VLOOKUP($A67,'Phan ca &amp; ngay bd'!B5:E18,4,0)</f>
        <v>Sáng</v>
      </c>
      <c r="O67" s="222" t="s">
        <v>211</v>
      </c>
      <c r="P67" s="100"/>
      <c r="Q67" s="83"/>
      <c r="R67" s="101"/>
      <c r="S67" s="80"/>
      <c r="T67" s="120"/>
    </row>
    <row r="68" spans="1:20" s="33" customFormat="1" ht="20.25" customHeight="1">
      <c r="A68" s="201"/>
      <c r="B68" s="76" t="s">
        <v>122</v>
      </c>
      <c r="C68" s="77" t="s">
        <v>137</v>
      </c>
      <c r="D68" s="46" t="s">
        <v>32</v>
      </c>
      <c r="E68" s="76" t="s">
        <v>201</v>
      </c>
      <c r="F68" s="46" t="s">
        <v>32</v>
      </c>
      <c r="G68" s="47" t="s">
        <v>204</v>
      </c>
      <c r="H68" s="46" t="s">
        <v>32</v>
      </c>
      <c r="I68" s="76" t="s">
        <v>203</v>
      </c>
      <c r="J68" s="46" t="s">
        <v>32</v>
      </c>
      <c r="K68" s="76" t="s">
        <v>203</v>
      </c>
      <c r="L68" s="46"/>
      <c r="M68" s="47"/>
      <c r="N68" s="188"/>
      <c r="O68" s="222"/>
      <c r="P68" s="100"/>
      <c r="Q68" s="83"/>
      <c r="R68" s="101"/>
      <c r="S68" s="80"/>
      <c r="T68" s="120"/>
    </row>
    <row r="69" spans="1:20" s="33" customFormat="1" ht="20.25" customHeight="1">
      <c r="A69" s="201"/>
      <c r="B69" s="119" t="s">
        <v>163</v>
      </c>
      <c r="C69" s="79" t="s">
        <v>35</v>
      </c>
      <c r="D69" s="76"/>
      <c r="E69" s="79"/>
      <c r="F69" s="119" t="s">
        <v>148</v>
      </c>
      <c r="G69" s="79" t="s">
        <v>35</v>
      </c>
      <c r="H69" s="44"/>
      <c r="I69" s="45"/>
      <c r="J69" s="78"/>
      <c r="K69" s="45"/>
      <c r="L69" s="44"/>
      <c r="M69" s="45"/>
      <c r="N69" s="188"/>
      <c r="O69" s="222"/>
      <c r="P69" s="100"/>
      <c r="Q69" s="83"/>
      <c r="R69" s="101"/>
      <c r="S69" s="80"/>
      <c r="T69" s="120"/>
    </row>
    <row r="70" spans="1:20" s="33" customFormat="1" ht="20.25" customHeight="1">
      <c r="A70" s="201"/>
      <c r="B70" s="76" t="s">
        <v>122</v>
      </c>
      <c r="C70" s="76" t="s">
        <v>201</v>
      </c>
      <c r="D70" s="46"/>
      <c r="E70" s="47"/>
      <c r="F70" s="46" t="s">
        <v>32</v>
      </c>
      <c r="G70" s="47" t="s">
        <v>137</v>
      </c>
      <c r="H70" s="46"/>
      <c r="I70" s="76"/>
      <c r="J70" s="46"/>
      <c r="K70" s="76"/>
      <c r="L70" s="46"/>
      <c r="M70" s="47"/>
      <c r="N70" s="188"/>
      <c r="O70" s="222"/>
      <c r="P70" s="100"/>
      <c r="Q70" s="83"/>
      <c r="R70" s="101"/>
      <c r="S70" s="80"/>
      <c r="T70" s="120"/>
    </row>
    <row r="71" spans="1:20" s="33" customFormat="1" ht="20.25" customHeight="1">
      <c r="A71" s="201"/>
      <c r="B71" s="74"/>
      <c r="C71" s="66"/>
      <c r="D71" s="78"/>
      <c r="E71" s="45"/>
      <c r="F71" s="44"/>
      <c r="G71" s="66"/>
      <c r="H71" s="44"/>
      <c r="I71" s="45"/>
      <c r="J71" s="44"/>
      <c r="K71" s="45"/>
      <c r="L71" s="44"/>
      <c r="M71" s="45"/>
      <c r="N71" s="188"/>
      <c r="O71" s="222"/>
      <c r="P71" s="100"/>
      <c r="Q71" s="83"/>
      <c r="R71" s="101"/>
      <c r="S71" s="80"/>
      <c r="T71" s="120"/>
    </row>
    <row r="72" spans="1:20" s="33" customFormat="1" ht="20.25" customHeight="1">
      <c r="A72" s="221"/>
      <c r="B72" s="46"/>
      <c r="C72" s="47"/>
      <c r="D72" s="46"/>
      <c r="E72" s="47"/>
      <c r="F72" s="46"/>
      <c r="G72" s="47"/>
      <c r="H72" s="46"/>
      <c r="I72" s="47"/>
      <c r="J72" s="46"/>
      <c r="K72" s="47"/>
      <c r="L72" s="46"/>
      <c r="M72" s="47"/>
      <c r="N72" s="188"/>
      <c r="O72" s="222"/>
      <c r="P72" s="100"/>
      <c r="Q72" s="83"/>
      <c r="R72" s="101"/>
      <c r="S72" s="80"/>
      <c r="T72" s="120"/>
    </row>
    <row r="73" spans="1:21" s="172" customFormat="1" ht="30.75" customHeight="1">
      <c r="A73" s="198" t="s">
        <v>118</v>
      </c>
      <c r="B73" s="168" t="s">
        <v>167</v>
      </c>
      <c r="C73" s="169" t="s">
        <v>31</v>
      </c>
      <c r="D73" s="152" t="s">
        <v>167</v>
      </c>
      <c r="E73" s="169" t="s">
        <v>109</v>
      </c>
      <c r="F73" s="152" t="s">
        <v>96</v>
      </c>
      <c r="G73" s="169" t="s">
        <v>33</v>
      </c>
      <c r="H73" s="152" t="s">
        <v>168</v>
      </c>
      <c r="I73" s="169" t="s">
        <v>75</v>
      </c>
      <c r="J73" s="152"/>
      <c r="K73" s="153"/>
      <c r="L73" s="152" t="s">
        <v>96</v>
      </c>
      <c r="M73" s="169" t="s">
        <v>92</v>
      </c>
      <c r="N73" s="191" t="str">
        <f>VLOOKUP($A73,'Phan ca &amp; ngay bd'!B10:E24,4,0)</f>
        <v>Chiều</v>
      </c>
      <c r="O73" s="191" t="s">
        <v>198</v>
      </c>
      <c r="P73" s="170" t="s">
        <v>153</v>
      </c>
      <c r="Q73" s="170" t="s">
        <v>154</v>
      </c>
      <c r="R73" s="170" t="s">
        <v>182</v>
      </c>
      <c r="S73" s="170" t="s">
        <v>185</v>
      </c>
      <c r="T73" s="171"/>
      <c r="U73" s="158"/>
    </row>
    <row r="74" spans="1:21" s="172" customFormat="1" ht="23.25" customHeight="1">
      <c r="A74" s="198"/>
      <c r="B74" s="160" t="s">
        <v>32</v>
      </c>
      <c r="C74" s="160" t="s">
        <v>200</v>
      </c>
      <c r="D74" s="160" t="s">
        <v>32</v>
      </c>
      <c r="E74" s="160" t="s">
        <v>200</v>
      </c>
      <c r="F74" s="160"/>
      <c r="G74" s="161" t="s">
        <v>192</v>
      </c>
      <c r="H74" s="160" t="s">
        <v>32</v>
      </c>
      <c r="I74" s="160" t="s">
        <v>199</v>
      </c>
      <c r="J74" s="160"/>
      <c r="K74" s="161"/>
      <c r="L74" s="160" t="s">
        <v>193</v>
      </c>
      <c r="M74" s="160"/>
      <c r="N74" s="191"/>
      <c r="O74" s="191"/>
      <c r="P74" s="170" t="s">
        <v>167</v>
      </c>
      <c r="Q74" s="170" t="s">
        <v>179</v>
      </c>
      <c r="R74" s="170" t="s">
        <v>183</v>
      </c>
      <c r="S74" s="170" t="s">
        <v>186</v>
      </c>
      <c r="T74" s="171"/>
      <c r="U74" s="158"/>
    </row>
    <row r="75" spans="1:21" s="172" customFormat="1" ht="32.25" customHeight="1">
      <c r="A75" s="198"/>
      <c r="B75" s="152"/>
      <c r="C75" s="169"/>
      <c r="D75" s="152" t="s">
        <v>168</v>
      </c>
      <c r="E75" s="153" t="s">
        <v>70</v>
      </c>
      <c r="F75" s="152"/>
      <c r="G75" s="173"/>
      <c r="H75" s="152"/>
      <c r="I75" s="153"/>
      <c r="J75" s="174"/>
      <c r="K75" s="169"/>
      <c r="L75" s="175"/>
      <c r="M75" s="166"/>
      <c r="N75" s="191"/>
      <c r="O75" s="191"/>
      <c r="P75" s="170" t="s">
        <v>148</v>
      </c>
      <c r="Q75" s="170" t="s">
        <v>180</v>
      </c>
      <c r="R75" s="170" t="s">
        <v>184</v>
      </c>
      <c r="S75" s="170" t="s">
        <v>187</v>
      </c>
      <c r="T75" s="176"/>
      <c r="U75" s="177"/>
    </row>
    <row r="76" spans="1:21" s="172" customFormat="1" ht="21" customHeight="1">
      <c r="A76" s="198"/>
      <c r="B76" s="160"/>
      <c r="C76" s="160"/>
      <c r="D76" s="160" t="s">
        <v>32</v>
      </c>
      <c r="E76" s="160" t="s">
        <v>199</v>
      </c>
      <c r="F76" s="160"/>
      <c r="G76" s="161"/>
      <c r="H76" s="160"/>
      <c r="I76" s="161"/>
      <c r="J76" s="178"/>
      <c r="K76" s="179"/>
      <c r="L76" s="180"/>
      <c r="M76" s="181"/>
      <c r="N76" s="191"/>
      <c r="O76" s="191"/>
      <c r="P76" s="170" t="s">
        <v>168</v>
      </c>
      <c r="Q76" s="170" t="s">
        <v>181</v>
      </c>
      <c r="R76" s="170"/>
      <c r="S76" s="170"/>
      <c r="T76" s="176"/>
      <c r="U76" s="177"/>
    </row>
    <row r="77" spans="1:21" s="172" customFormat="1" ht="20.25" customHeight="1">
      <c r="A77" s="198"/>
      <c r="B77" s="182"/>
      <c r="C77" s="173"/>
      <c r="D77" s="152"/>
      <c r="E77" s="153"/>
      <c r="F77" s="152"/>
      <c r="G77" s="173"/>
      <c r="H77" s="152"/>
      <c r="I77" s="153"/>
      <c r="J77" s="152"/>
      <c r="K77" s="153"/>
      <c r="L77" s="152"/>
      <c r="M77" s="153"/>
      <c r="N77" s="191"/>
      <c r="O77" s="191"/>
      <c r="P77" s="171"/>
      <c r="Q77" s="158"/>
      <c r="R77" s="171"/>
      <c r="S77" s="158"/>
      <c r="T77" s="183"/>
      <c r="U77" s="183"/>
    </row>
    <row r="78" spans="1:21" s="172" customFormat="1" ht="22.5" customHeight="1">
      <c r="A78" s="198"/>
      <c r="B78" s="160"/>
      <c r="C78" s="161"/>
      <c r="D78" s="203"/>
      <c r="E78" s="204"/>
      <c r="F78" s="160"/>
      <c r="G78" s="161"/>
      <c r="H78" s="160"/>
      <c r="I78" s="161"/>
      <c r="J78" s="160"/>
      <c r="K78" s="161"/>
      <c r="L78" s="160"/>
      <c r="M78" s="161"/>
      <c r="N78" s="191"/>
      <c r="O78" s="191"/>
      <c r="P78" s="162"/>
      <c r="Q78" s="163"/>
      <c r="R78" s="157"/>
      <c r="S78" s="158"/>
      <c r="T78" s="183"/>
      <c r="U78" s="183"/>
    </row>
    <row r="79" spans="1:33" s="33" customFormat="1" ht="34.5" customHeight="1" hidden="1">
      <c r="A79" s="195" t="s">
        <v>36</v>
      </c>
      <c r="N79" s="192" t="e">
        <f>VLOOKUP($A79,'Phan ca &amp; ngay bd'!$B$5:$H$10,4,0)</f>
        <v>#N/A</v>
      </c>
      <c r="O79" s="192" t="e">
        <f>VLOOKUP($A79,'Phan ca &amp; ngay bd'!$B$5:$H$10,2,0)</f>
        <v>#N/A</v>
      </c>
      <c r="P79" s="86"/>
      <c r="Q79" s="80"/>
      <c r="R79" s="86"/>
      <c r="S79" s="80"/>
      <c r="T79" s="54"/>
      <c r="U79" s="54"/>
      <c r="V79" s="54"/>
      <c r="W79"/>
      <c r="X79"/>
      <c r="Y79"/>
      <c r="Z79"/>
      <c r="AA79"/>
      <c r="AB79" s="44" t="s">
        <v>74</v>
      </c>
      <c r="AC79" s="64" t="s">
        <v>75</v>
      </c>
      <c r="AD79" s="44" t="s">
        <v>38</v>
      </c>
      <c r="AE79" s="64" t="s">
        <v>75</v>
      </c>
      <c r="AF79" s="44"/>
      <c r="AG79" s="64"/>
    </row>
    <row r="80" spans="1:33" s="33" customFormat="1" ht="19.5" customHeight="1" hidden="1">
      <c r="A80" s="196"/>
      <c r="N80" s="192"/>
      <c r="O80" s="192"/>
      <c r="P80" s="86"/>
      <c r="Q80" s="80"/>
      <c r="R80" s="86"/>
      <c r="S80" s="80"/>
      <c r="T80" s="54"/>
      <c r="U80" s="54"/>
      <c r="V80" s="54"/>
      <c r="W80"/>
      <c r="X80"/>
      <c r="Y80"/>
      <c r="Z80"/>
      <c r="AA80"/>
      <c r="AB80" s="46" t="s">
        <v>32</v>
      </c>
      <c r="AC80" s="47"/>
      <c r="AD80" s="46" t="s">
        <v>32</v>
      </c>
      <c r="AE80" s="47"/>
      <c r="AF80" s="46"/>
      <c r="AG80" s="47"/>
    </row>
    <row r="81" spans="1:33" s="33" customFormat="1" ht="34.5" customHeight="1" hidden="1">
      <c r="A81" s="196"/>
      <c r="N81" s="192"/>
      <c r="O81" s="192"/>
      <c r="P81" s="86"/>
      <c r="Q81" s="80"/>
      <c r="R81" s="86"/>
      <c r="S81" s="80"/>
      <c r="T81" s="54"/>
      <c r="U81" s="54"/>
      <c r="V81" s="54"/>
      <c r="W81"/>
      <c r="X81"/>
      <c r="Y81"/>
      <c r="Z81"/>
      <c r="AA81"/>
      <c r="AB81" s="44"/>
      <c r="AC81" s="45"/>
      <c r="AD81" s="44"/>
      <c r="AE81" s="45"/>
      <c r="AF81" s="44"/>
      <c r="AG81" s="45"/>
    </row>
    <row r="82" spans="1:33" s="33" customFormat="1" ht="19.5" customHeight="1" hidden="1">
      <c r="A82" s="197"/>
      <c r="N82" s="192"/>
      <c r="O82" s="192"/>
      <c r="P82" s="85"/>
      <c r="Q82" s="80"/>
      <c r="R82" s="86"/>
      <c r="S82" s="80"/>
      <c r="T82" s="54"/>
      <c r="U82" s="54"/>
      <c r="V82" s="54"/>
      <c r="W82"/>
      <c r="X82"/>
      <c r="Y82"/>
      <c r="Z82"/>
      <c r="AA82"/>
      <c r="AB82" s="46"/>
      <c r="AC82" s="47"/>
      <c r="AD82" s="46" t="s">
        <v>32</v>
      </c>
      <c r="AE82" s="47"/>
      <c r="AF82" s="46"/>
      <c r="AG82" s="47"/>
    </row>
    <row r="83" spans="12:19" ht="12.75">
      <c r="L83" s="186"/>
      <c r="M83" s="186"/>
      <c r="N83" s="186"/>
      <c r="O83" s="186"/>
      <c r="P83" s="87"/>
      <c r="Q83" s="87"/>
      <c r="R83" s="87"/>
      <c r="S83" s="87"/>
    </row>
    <row r="84" spans="1:19" ht="15" customHeight="1">
      <c r="A84" s="16" t="s">
        <v>14</v>
      </c>
      <c r="L84" s="187"/>
      <c r="M84" s="187"/>
      <c r="N84" s="187"/>
      <c r="O84" s="187"/>
      <c r="P84" s="87"/>
      <c r="Q84" s="87"/>
      <c r="R84" s="87"/>
      <c r="S84" s="87"/>
    </row>
    <row r="85" spans="1:19" ht="15.75" customHeight="1">
      <c r="A85" s="17">
        <v>1</v>
      </c>
      <c r="B85" s="22" t="s">
        <v>15</v>
      </c>
      <c r="C85" s="22"/>
      <c r="D85" s="22"/>
      <c r="E85" s="22"/>
      <c r="F85" s="22"/>
      <c r="G85" s="22"/>
      <c r="H85" s="22"/>
      <c r="I85" s="22"/>
      <c r="J85" s="22"/>
      <c r="K85" s="19"/>
      <c r="O85" s="21"/>
      <c r="P85" s="87"/>
      <c r="Q85" s="87"/>
      <c r="R85" s="87"/>
      <c r="S85" s="87"/>
    </row>
    <row r="86" spans="1:19" ht="15.75" customHeight="1">
      <c r="A86" s="17"/>
      <c r="B86" s="18" t="s">
        <v>16</v>
      </c>
      <c r="C86" s="18"/>
      <c r="D86" s="18"/>
      <c r="E86" s="18"/>
      <c r="F86" s="18"/>
      <c r="G86" s="18"/>
      <c r="H86" s="18"/>
      <c r="I86" s="18"/>
      <c r="J86" s="18"/>
      <c r="K86" s="19"/>
      <c r="N86" s="27"/>
      <c r="O86" s="21"/>
      <c r="P86" s="87"/>
      <c r="Q86" s="87"/>
      <c r="R86" s="87"/>
      <c r="S86" s="87"/>
    </row>
    <row r="87" spans="1:15" ht="15" customHeight="1">
      <c r="A87" s="17">
        <v>2</v>
      </c>
      <c r="B87" s="18" t="s">
        <v>37</v>
      </c>
      <c r="C87" s="18"/>
      <c r="D87" s="18"/>
      <c r="E87" s="18"/>
      <c r="F87" s="18"/>
      <c r="G87" s="18"/>
      <c r="H87" s="18"/>
      <c r="I87" s="18"/>
      <c r="J87" s="18"/>
      <c r="K87" s="19"/>
      <c r="L87" s="20"/>
      <c r="M87" s="20"/>
      <c r="N87" s="27"/>
      <c r="O87" s="21"/>
    </row>
    <row r="88" spans="1:15" ht="15" customHeight="1">
      <c r="A88" s="17"/>
      <c r="B88" s="23" t="s">
        <v>17</v>
      </c>
      <c r="C88" s="20"/>
      <c r="D88" s="22"/>
      <c r="E88" s="23" t="s">
        <v>18</v>
      </c>
      <c r="F88" s="22"/>
      <c r="G88" s="20"/>
      <c r="H88" s="20"/>
      <c r="I88" s="20"/>
      <c r="J88" s="20"/>
      <c r="K88" s="19"/>
      <c r="L88" s="20"/>
      <c r="M88" s="20"/>
      <c r="N88" s="27"/>
      <c r="O88" s="21"/>
    </row>
    <row r="89" spans="1:15" ht="14.25" customHeight="1">
      <c r="A89" s="17">
        <v>3</v>
      </c>
      <c r="B89" s="22" t="s">
        <v>19</v>
      </c>
      <c r="C89" s="22"/>
      <c r="D89" s="22"/>
      <c r="E89" s="22"/>
      <c r="F89" s="22"/>
      <c r="G89" s="22"/>
      <c r="H89" s="22"/>
      <c r="I89" s="22"/>
      <c r="J89" s="22"/>
      <c r="K89" s="19"/>
      <c r="L89" s="20"/>
      <c r="M89" s="20"/>
      <c r="N89" s="27"/>
      <c r="O89" s="21"/>
    </row>
    <row r="90" spans="1:15" ht="18.75" customHeight="1">
      <c r="A90" s="24"/>
      <c r="B90" s="22" t="s">
        <v>86</v>
      </c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43"/>
      <c r="N90" s="43"/>
      <c r="O90" s="43"/>
    </row>
    <row r="91" spans="2:5" ht="15.75" customHeight="1">
      <c r="B91" s="25" t="s">
        <v>20</v>
      </c>
      <c r="E91" s="25" t="s">
        <v>82</v>
      </c>
    </row>
    <row r="92" spans="1:15" ht="36" customHeight="1">
      <c r="A92" s="17">
        <v>4</v>
      </c>
      <c r="B92" s="184" t="s">
        <v>121</v>
      </c>
      <c r="C92" s="185"/>
      <c r="D92" s="185"/>
      <c r="E92" s="185"/>
      <c r="F92" s="185"/>
      <c r="G92" s="185"/>
      <c r="H92" s="185"/>
      <c r="I92" s="185"/>
      <c r="J92" s="185"/>
      <c r="K92" s="19"/>
      <c r="L92" s="20"/>
      <c r="M92" s="20"/>
      <c r="N92" s="27"/>
      <c r="O92" s="21"/>
    </row>
    <row r="93" ht="28.5" customHeight="1"/>
    <row r="95" spans="1:12" ht="22.5">
      <c r="A95" s="58" t="s">
        <v>88</v>
      </c>
      <c r="B95">
        <f aca="true" t="shared" si="0" ref="B95:B126">COUNTIF(B$7:B$82,$A95)</f>
        <v>0</v>
      </c>
      <c r="D95">
        <f aca="true" t="shared" si="1" ref="D95:D126">COUNTIF(D$7:D$82,$A95)</f>
        <v>0</v>
      </c>
      <c r="F95">
        <f aca="true" t="shared" si="2" ref="F95:F126">COUNTIF(F$7:F$82,$A95)</f>
        <v>0</v>
      </c>
      <c r="H95">
        <f aca="true" t="shared" si="3" ref="H95:H126">COUNTIF(H$7:H$82,$A95)</f>
        <v>0</v>
      </c>
      <c r="J95">
        <f aca="true" t="shared" si="4" ref="J95:J126">COUNTIF(J$7:J$82,$A95)</f>
        <v>0</v>
      </c>
      <c r="K95" s="9"/>
      <c r="L95">
        <f aca="true" t="shared" si="5" ref="L95:L126">COUNTIF(L$7:L$82,$A95)</f>
        <v>0</v>
      </c>
    </row>
    <row r="96" spans="1:12" ht="22.5">
      <c r="A96" s="82" t="s">
        <v>47</v>
      </c>
      <c r="B96">
        <f t="shared" si="0"/>
        <v>1</v>
      </c>
      <c r="D96">
        <f t="shared" si="1"/>
        <v>0</v>
      </c>
      <c r="F96">
        <f t="shared" si="2"/>
        <v>1</v>
      </c>
      <c r="H96">
        <f t="shared" si="3"/>
        <v>1</v>
      </c>
      <c r="J96">
        <f t="shared" si="4"/>
        <v>1</v>
      </c>
      <c r="K96" s="9"/>
      <c r="L96">
        <f t="shared" si="5"/>
        <v>0</v>
      </c>
    </row>
    <row r="97" spans="1:12" ht="22.5">
      <c r="A97" s="82" t="s">
        <v>89</v>
      </c>
      <c r="B97">
        <f t="shared" si="0"/>
        <v>0</v>
      </c>
      <c r="D97">
        <f t="shared" si="1"/>
        <v>0</v>
      </c>
      <c r="F97">
        <f t="shared" si="2"/>
        <v>0</v>
      </c>
      <c r="H97">
        <f t="shared" si="3"/>
        <v>0</v>
      </c>
      <c r="J97">
        <f t="shared" si="4"/>
        <v>0</v>
      </c>
      <c r="K97" s="9"/>
      <c r="L97">
        <f t="shared" si="5"/>
        <v>0</v>
      </c>
    </row>
    <row r="98" spans="1:12" ht="22.5">
      <c r="A98" s="82" t="s">
        <v>85</v>
      </c>
      <c r="B98">
        <f t="shared" si="0"/>
        <v>0</v>
      </c>
      <c r="D98">
        <f t="shared" si="1"/>
        <v>0</v>
      </c>
      <c r="F98">
        <f t="shared" si="2"/>
        <v>0</v>
      </c>
      <c r="H98">
        <f t="shared" si="3"/>
        <v>0</v>
      </c>
      <c r="J98">
        <f t="shared" si="4"/>
        <v>0</v>
      </c>
      <c r="K98" s="9"/>
      <c r="L98">
        <f t="shared" si="5"/>
        <v>0</v>
      </c>
    </row>
    <row r="99" spans="1:12" ht="22.5">
      <c r="A99" s="82" t="s">
        <v>90</v>
      </c>
      <c r="B99">
        <f t="shared" si="0"/>
        <v>0</v>
      </c>
      <c r="D99">
        <f t="shared" si="1"/>
        <v>0</v>
      </c>
      <c r="F99">
        <f t="shared" si="2"/>
        <v>0</v>
      </c>
      <c r="H99">
        <f t="shared" si="3"/>
        <v>0</v>
      </c>
      <c r="J99">
        <f t="shared" si="4"/>
        <v>0</v>
      </c>
      <c r="K99" s="9"/>
      <c r="L99">
        <f t="shared" si="5"/>
        <v>0</v>
      </c>
    </row>
    <row r="100" spans="1:12" ht="67.5">
      <c r="A100" s="82" t="s">
        <v>91</v>
      </c>
      <c r="B100">
        <f t="shared" si="0"/>
        <v>0</v>
      </c>
      <c r="D100">
        <f t="shared" si="1"/>
        <v>0</v>
      </c>
      <c r="F100">
        <f t="shared" si="2"/>
        <v>0</v>
      </c>
      <c r="H100">
        <f t="shared" si="3"/>
        <v>0</v>
      </c>
      <c r="J100">
        <f t="shared" si="4"/>
        <v>0</v>
      </c>
      <c r="K100" s="9"/>
      <c r="L100">
        <f t="shared" si="5"/>
        <v>0</v>
      </c>
    </row>
    <row r="101" spans="1:12" ht="33.75">
      <c r="A101" s="61" t="s">
        <v>39</v>
      </c>
      <c r="B101">
        <f t="shared" si="0"/>
        <v>0</v>
      </c>
      <c r="D101">
        <f t="shared" si="1"/>
        <v>0</v>
      </c>
      <c r="F101">
        <f t="shared" si="2"/>
        <v>0</v>
      </c>
      <c r="H101">
        <f t="shared" si="3"/>
        <v>0</v>
      </c>
      <c r="J101">
        <f t="shared" si="4"/>
        <v>0</v>
      </c>
      <c r="K101" s="9"/>
      <c r="L101">
        <f t="shared" si="5"/>
        <v>0</v>
      </c>
    </row>
    <row r="102" spans="1:12" ht="12.75">
      <c r="A102" s="61" t="s">
        <v>44</v>
      </c>
      <c r="B102">
        <f t="shared" si="0"/>
        <v>0</v>
      </c>
      <c r="D102">
        <f t="shared" si="1"/>
        <v>0</v>
      </c>
      <c r="F102">
        <f t="shared" si="2"/>
        <v>0</v>
      </c>
      <c r="H102">
        <f t="shared" si="3"/>
        <v>0</v>
      </c>
      <c r="J102">
        <f t="shared" si="4"/>
        <v>0</v>
      </c>
      <c r="K102" s="9"/>
      <c r="L102">
        <f t="shared" si="5"/>
        <v>0</v>
      </c>
    </row>
    <row r="103" spans="1:12" ht="22.5">
      <c r="A103" s="61" t="s">
        <v>41</v>
      </c>
      <c r="B103">
        <f t="shared" si="0"/>
        <v>2</v>
      </c>
      <c r="D103">
        <f t="shared" si="1"/>
        <v>1</v>
      </c>
      <c r="F103">
        <f t="shared" si="2"/>
        <v>2</v>
      </c>
      <c r="H103">
        <f t="shared" si="3"/>
        <v>0</v>
      </c>
      <c r="J103">
        <f t="shared" si="4"/>
        <v>1</v>
      </c>
      <c r="K103" s="9"/>
      <c r="L103">
        <f t="shared" si="5"/>
        <v>0</v>
      </c>
    </row>
    <row r="104" spans="1:12" ht="22.5">
      <c r="A104" s="59" t="s">
        <v>45</v>
      </c>
      <c r="B104">
        <f t="shared" si="0"/>
        <v>2</v>
      </c>
      <c r="D104">
        <f t="shared" si="1"/>
        <v>0</v>
      </c>
      <c r="F104">
        <f t="shared" si="2"/>
        <v>0</v>
      </c>
      <c r="H104">
        <f t="shared" si="3"/>
        <v>1</v>
      </c>
      <c r="J104">
        <f t="shared" si="4"/>
        <v>1</v>
      </c>
      <c r="K104" s="9"/>
      <c r="L104">
        <f t="shared" si="5"/>
        <v>0</v>
      </c>
    </row>
    <row r="105" spans="1:12" ht="22.5">
      <c r="A105" s="59" t="s">
        <v>46</v>
      </c>
      <c r="B105">
        <f t="shared" si="0"/>
        <v>0</v>
      </c>
      <c r="D105">
        <f t="shared" si="1"/>
        <v>0</v>
      </c>
      <c r="F105">
        <f t="shared" si="2"/>
        <v>0</v>
      </c>
      <c r="H105">
        <f t="shared" si="3"/>
        <v>0</v>
      </c>
      <c r="J105">
        <f t="shared" si="4"/>
        <v>0</v>
      </c>
      <c r="K105" s="9"/>
      <c r="L105">
        <f t="shared" si="5"/>
        <v>0</v>
      </c>
    </row>
    <row r="106" spans="1:12" ht="22.5">
      <c r="A106" s="59" t="s">
        <v>47</v>
      </c>
      <c r="B106">
        <f t="shared" si="0"/>
        <v>1</v>
      </c>
      <c r="D106">
        <f t="shared" si="1"/>
        <v>0</v>
      </c>
      <c r="F106">
        <f t="shared" si="2"/>
        <v>1</v>
      </c>
      <c r="H106">
        <f t="shared" si="3"/>
        <v>1</v>
      </c>
      <c r="J106">
        <f t="shared" si="4"/>
        <v>1</v>
      </c>
      <c r="K106" s="9"/>
      <c r="L106">
        <f t="shared" si="5"/>
        <v>0</v>
      </c>
    </row>
    <row r="107" spans="1:12" ht="45">
      <c r="A107" s="59" t="s">
        <v>48</v>
      </c>
      <c r="B107">
        <f t="shared" si="0"/>
        <v>0</v>
      </c>
      <c r="D107">
        <f t="shared" si="1"/>
        <v>0</v>
      </c>
      <c r="F107">
        <f t="shared" si="2"/>
        <v>0</v>
      </c>
      <c r="H107">
        <f t="shared" si="3"/>
        <v>0</v>
      </c>
      <c r="J107">
        <f t="shared" si="4"/>
        <v>0</v>
      </c>
      <c r="K107" s="9"/>
      <c r="L107">
        <f t="shared" si="5"/>
        <v>0</v>
      </c>
    </row>
    <row r="108" spans="1:12" ht="33.75">
      <c r="A108" s="59" t="s">
        <v>49</v>
      </c>
      <c r="B108">
        <f t="shared" si="0"/>
        <v>0</v>
      </c>
      <c r="D108">
        <f t="shared" si="1"/>
        <v>0</v>
      </c>
      <c r="F108">
        <f t="shared" si="2"/>
        <v>0</v>
      </c>
      <c r="H108">
        <f t="shared" si="3"/>
        <v>0</v>
      </c>
      <c r="J108">
        <f t="shared" si="4"/>
        <v>0</v>
      </c>
      <c r="K108" s="9"/>
      <c r="L108">
        <f t="shared" si="5"/>
        <v>0</v>
      </c>
    </row>
    <row r="109" spans="1:12" ht="33.75">
      <c r="A109" s="59" t="s">
        <v>50</v>
      </c>
      <c r="B109">
        <f t="shared" si="0"/>
        <v>0</v>
      </c>
      <c r="D109">
        <f t="shared" si="1"/>
        <v>2</v>
      </c>
      <c r="F109">
        <f t="shared" si="2"/>
        <v>0</v>
      </c>
      <c r="H109">
        <f t="shared" si="3"/>
        <v>0</v>
      </c>
      <c r="J109">
        <f t="shared" si="4"/>
        <v>0</v>
      </c>
      <c r="K109" s="9"/>
      <c r="L109">
        <f t="shared" si="5"/>
        <v>0</v>
      </c>
    </row>
    <row r="110" spans="1:12" ht="78.75">
      <c r="A110" s="59" t="s">
        <v>51</v>
      </c>
      <c r="B110">
        <f t="shared" si="0"/>
        <v>0</v>
      </c>
      <c r="D110">
        <f t="shared" si="1"/>
        <v>2</v>
      </c>
      <c r="F110">
        <f t="shared" si="2"/>
        <v>1</v>
      </c>
      <c r="H110">
        <f t="shared" si="3"/>
        <v>0</v>
      </c>
      <c r="J110">
        <f t="shared" si="4"/>
        <v>1</v>
      </c>
      <c r="K110" s="9"/>
      <c r="L110">
        <f t="shared" si="5"/>
        <v>0</v>
      </c>
    </row>
    <row r="111" spans="1:12" ht="22.5">
      <c r="A111" s="58" t="s">
        <v>79</v>
      </c>
      <c r="B111">
        <f t="shared" si="0"/>
        <v>3</v>
      </c>
      <c r="D111">
        <f t="shared" si="1"/>
        <v>0</v>
      </c>
      <c r="F111">
        <f t="shared" si="2"/>
        <v>2</v>
      </c>
      <c r="H111">
        <f t="shared" si="3"/>
        <v>0</v>
      </c>
      <c r="J111">
        <f t="shared" si="4"/>
        <v>3</v>
      </c>
      <c r="K111" s="9"/>
      <c r="L111">
        <f t="shared" si="5"/>
        <v>0</v>
      </c>
    </row>
    <row r="112" spans="1:12" ht="22.5">
      <c r="A112" s="41" t="s">
        <v>41</v>
      </c>
      <c r="B112">
        <f t="shared" si="0"/>
        <v>2</v>
      </c>
      <c r="D112">
        <f t="shared" si="1"/>
        <v>1</v>
      </c>
      <c r="F112">
        <f t="shared" si="2"/>
        <v>2</v>
      </c>
      <c r="H112">
        <f t="shared" si="3"/>
        <v>0</v>
      </c>
      <c r="J112">
        <f t="shared" si="4"/>
        <v>1</v>
      </c>
      <c r="K112" s="9"/>
      <c r="L112">
        <f t="shared" si="5"/>
        <v>0</v>
      </c>
    </row>
    <row r="113" spans="1:12" ht="22.5">
      <c r="A113" s="41" t="s">
        <v>72</v>
      </c>
      <c r="B113">
        <f t="shared" si="0"/>
        <v>0</v>
      </c>
      <c r="D113">
        <f t="shared" si="1"/>
        <v>0</v>
      </c>
      <c r="F113">
        <f t="shared" si="2"/>
        <v>0</v>
      </c>
      <c r="H113">
        <f t="shared" si="3"/>
        <v>0</v>
      </c>
      <c r="J113">
        <f t="shared" si="4"/>
        <v>0</v>
      </c>
      <c r="K113" s="9"/>
      <c r="L113">
        <f t="shared" si="5"/>
        <v>0</v>
      </c>
    </row>
    <row r="114" spans="1:12" ht="22.5">
      <c r="A114" s="41" t="s">
        <v>73</v>
      </c>
      <c r="B114">
        <f t="shared" si="0"/>
        <v>0</v>
      </c>
      <c r="D114">
        <f t="shared" si="1"/>
        <v>1</v>
      </c>
      <c r="F114">
        <f t="shared" si="2"/>
        <v>1</v>
      </c>
      <c r="H114">
        <f t="shared" si="3"/>
        <v>0</v>
      </c>
      <c r="J114">
        <f t="shared" si="4"/>
        <v>0</v>
      </c>
      <c r="K114" s="9"/>
      <c r="L114">
        <f t="shared" si="5"/>
        <v>0</v>
      </c>
    </row>
    <row r="115" spans="1:12" ht="22.5">
      <c r="A115" s="41" t="s">
        <v>74</v>
      </c>
      <c r="B115">
        <f t="shared" si="0"/>
        <v>0</v>
      </c>
      <c r="D115">
        <f t="shared" si="1"/>
        <v>0</v>
      </c>
      <c r="F115">
        <f t="shared" si="2"/>
        <v>1</v>
      </c>
      <c r="H115">
        <f t="shared" si="3"/>
        <v>1</v>
      </c>
      <c r="J115">
        <f t="shared" si="4"/>
        <v>0</v>
      </c>
      <c r="K115" s="9"/>
      <c r="L115">
        <f t="shared" si="5"/>
        <v>0</v>
      </c>
    </row>
    <row r="116" spans="1:12" ht="12.75">
      <c r="A116" s="88" t="s">
        <v>96</v>
      </c>
      <c r="B116">
        <f t="shared" si="0"/>
        <v>0</v>
      </c>
      <c r="D116">
        <f t="shared" si="1"/>
        <v>0</v>
      </c>
      <c r="F116">
        <f t="shared" si="2"/>
        <v>1</v>
      </c>
      <c r="H116">
        <f t="shared" si="3"/>
        <v>0</v>
      </c>
      <c r="J116">
        <f t="shared" si="4"/>
        <v>0</v>
      </c>
      <c r="K116" s="9"/>
      <c r="L116">
        <f t="shared" si="5"/>
        <v>2</v>
      </c>
    </row>
    <row r="117" spans="1:12" ht="31.5">
      <c r="A117" s="88" t="s">
        <v>84</v>
      </c>
      <c r="B117">
        <f t="shared" si="0"/>
        <v>0</v>
      </c>
      <c r="D117">
        <f t="shared" si="1"/>
        <v>1</v>
      </c>
      <c r="F117">
        <f t="shared" si="2"/>
        <v>0</v>
      </c>
      <c r="H117">
        <f t="shared" si="3"/>
        <v>1</v>
      </c>
      <c r="J117">
        <f t="shared" si="4"/>
        <v>0</v>
      </c>
      <c r="K117" s="9"/>
      <c r="L117">
        <f t="shared" si="5"/>
        <v>0</v>
      </c>
    </row>
    <row r="118" spans="1:12" ht="52.5">
      <c r="A118" s="88" t="s">
        <v>97</v>
      </c>
      <c r="B118">
        <f t="shared" si="0"/>
        <v>0</v>
      </c>
      <c r="D118">
        <f t="shared" si="1"/>
        <v>0</v>
      </c>
      <c r="F118">
        <f t="shared" si="2"/>
        <v>0</v>
      </c>
      <c r="H118">
        <f t="shared" si="3"/>
        <v>0</v>
      </c>
      <c r="J118">
        <f t="shared" si="4"/>
        <v>1</v>
      </c>
      <c r="K118" s="9"/>
      <c r="L118">
        <f t="shared" si="5"/>
        <v>0</v>
      </c>
    </row>
    <row r="119" spans="1:12" ht="21">
      <c r="A119" s="88" t="s">
        <v>95</v>
      </c>
      <c r="B119">
        <f t="shared" si="0"/>
        <v>0</v>
      </c>
      <c r="D119">
        <f t="shared" si="1"/>
        <v>0</v>
      </c>
      <c r="F119">
        <f t="shared" si="2"/>
        <v>1</v>
      </c>
      <c r="H119">
        <f t="shared" si="3"/>
        <v>2</v>
      </c>
      <c r="J119">
        <f t="shared" si="4"/>
        <v>0</v>
      </c>
      <c r="K119" s="9"/>
      <c r="L119">
        <f t="shared" si="5"/>
        <v>0</v>
      </c>
    </row>
    <row r="120" spans="1:12" ht="21">
      <c r="A120" s="88" t="s">
        <v>68</v>
      </c>
      <c r="B120">
        <f t="shared" si="0"/>
        <v>1</v>
      </c>
      <c r="D120">
        <f t="shared" si="1"/>
        <v>0</v>
      </c>
      <c r="F120">
        <f t="shared" si="2"/>
        <v>0</v>
      </c>
      <c r="H120">
        <f t="shared" si="3"/>
        <v>0</v>
      </c>
      <c r="J120">
        <f t="shared" si="4"/>
        <v>0</v>
      </c>
      <c r="K120" s="9"/>
      <c r="L120">
        <f t="shared" si="5"/>
        <v>0</v>
      </c>
    </row>
    <row r="121" spans="1:12" ht="42">
      <c r="A121" s="88" t="s">
        <v>98</v>
      </c>
      <c r="B121">
        <f t="shared" si="0"/>
        <v>0</v>
      </c>
      <c r="D121">
        <f t="shared" si="1"/>
        <v>0</v>
      </c>
      <c r="F121">
        <f t="shared" si="2"/>
        <v>0</v>
      </c>
      <c r="H121">
        <f t="shared" si="3"/>
        <v>1</v>
      </c>
      <c r="J121">
        <f t="shared" si="4"/>
        <v>0</v>
      </c>
      <c r="K121" s="9"/>
      <c r="L121">
        <f t="shared" si="5"/>
        <v>0</v>
      </c>
    </row>
    <row r="122" spans="1:12" ht="12.75">
      <c r="A122" s="59"/>
      <c r="B122">
        <f t="shared" si="0"/>
        <v>0</v>
      </c>
      <c r="D122">
        <f t="shared" si="1"/>
        <v>0</v>
      </c>
      <c r="F122">
        <f t="shared" si="2"/>
        <v>0</v>
      </c>
      <c r="H122">
        <f t="shared" si="3"/>
        <v>0</v>
      </c>
      <c r="J122">
        <f t="shared" si="4"/>
        <v>0</v>
      </c>
      <c r="K122" s="9"/>
      <c r="L122">
        <f t="shared" si="5"/>
        <v>0</v>
      </c>
    </row>
    <row r="123" spans="1:12" ht="12.75">
      <c r="A123" s="60"/>
      <c r="B123">
        <f t="shared" si="0"/>
        <v>0</v>
      </c>
      <c r="D123">
        <f t="shared" si="1"/>
        <v>0</v>
      </c>
      <c r="F123">
        <f t="shared" si="2"/>
        <v>0</v>
      </c>
      <c r="H123">
        <f t="shared" si="3"/>
        <v>0</v>
      </c>
      <c r="J123">
        <f t="shared" si="4"/>
        <v>0</v>
      </c>
      <c r="K123" s="9"/>
      <c r="L123">
        <f t="shared" si="5"/>
        <v>0</v>
      </c>
    </row>
    <row r="124" spans="1:12" ht="12.75">
      <c r="A124" s="40"/>
      <c r="B124">
        <f t="shared" si="0"/>
        <v>0</v>
      </c>
      <c r="D124">
        <f t="shared" si="1"/>
        <v>0</v>
      </c>
      <c r="F124">
        <f t="shared" si="2"/>
        <v>0</v>
      </c>
      <c r="H124">
        <f t="shared" si="3"/>
        <v>0</v>
      </c>
      <c r="J124">
        <f t="shared" si="4"/>
        <v>0</v>
      </c>
      <c r="K124" s="9"/>
      <c r="L124">
        <f t="shared" si="5"/>
        <v>0</v>
      </c>
    </row>
    <row r="125" spans="1:12" ht="12.75">
      <c r="A125" s="58"/>
      <c r="B125">
        <f t="shared" si="0"/>
        <v>0</v>
      </c>
      <c r="D125">
        <f t="shared" si="1"/>
        <v>0</v>
      </c>
      <c r="F125">
        <f t="shared" si="2"/>
        <v>0</v>
      </c>
      <c r="H125">
        <f t="shared" si="3"/>
        <v>0</v>
      </c>
      <c r="J125">
        <f t="shared" si="4"/>
        <v>0</v>
      </c>
      <c r="K125" s="9"/>
      <c r="L125">
        <f t="shared" si="5"/>
        <v>0</v>
      </c>
    </row>
    <row r="126" spans="2:12" ht="12.75">
      <c r="B126">
        <f t="shared" si="0"/>
        <v>0</v>
      </c>
      <c r="D126">
        <f t="shared" si="1"/>
        <v>0</v>
      </c>
      <c r="F126">
        <f t="shared" si="2"/>
        <v>0</v>
      </c>
      <c r="H126">
        <f t="shared" si="3"/>
        <v>0</v>
      </c>
      <c r="J126">
        <f t="shared" si="4"/>
        <v>0</v>
      </c>
      <c r="L126">
        <f t="shared" si="5"/>
        <v>0</v>
      </c>
    </row>
  </sheetData>
  <sheetProtection/>
  <autoFilter ref="A6:O82"/>
  <mergeCells count="65">
    <mergeCell ref="O33:O38"/>
    <mergeCell ref="A27:A32"/>
    <mergeCell ref="A15:A20"/>
    <mergeCell ref="A39:A44"/>
    <mergeCell ref="N39:N44"/>
    <mergeCell ref="D38:E38"/>
    <mergeCell ref="N33:N38"/>
    <mergeCell ref="A33:A38"/>
    <mergeCell ref="A45:A48"/>
    <mergeCell ref="N45:N48"/>
    <mergeCell ref="D54:E54"/>
    <mergeCell ref="A55:A60"/>
    <mergeCell ref="A49:A54"/>
    <mergeCell ref="A67:A72"/>
    <mergeCell ref="O67:O72"/>
    <mergeCell ref="N67:N72"/>
    <mergeCell ref="A61:A66"/>
    <mergeCell ref="N55:N60"/>
    <mergeCell ref="O55:O60"/>
    <mergeCell ref="N61:N66"/>
    <mergeCell ref="D30:E30"/>
    <mergeCell ref="D32:E32"/>
    <mergeCell ref="D60:E60"/>
    <mergeCell ref="N49:N54"/>
    <mergeCell ref="O7:O10"/>
    <mergeCell ref="O61:O66"/>
    <mergeCell ref="O27:O32"/>
    <mergeCell ref="O45:O48"/>
    <mergeCell ref="O49:O54"/>
    <mergeCell ref="O39:O44"/>
    <mergeCell ref="A1:O1"/>
    <mergeCell ref="F20:G20"/>
    <mergeCell ref="O5:O6"/>
    <mergeCell ref="F5:G5"/>
    <mergeCell ref="D5:E5"/>
    <mergeCell ref="H5:I5"/>
    <mergeCell ref="L5:M5"/>
    <mergeCell ref="A7:A10"/>
    <mergeCell ref="N7:N10"/>
    <mergeCell ref="O73:O78"/>
    <mergeCell ref="J5:K5"/>
    <mergeCell ref="D78:E78"/>
    <mergeCell ref="O11:O14"/>
    <mergeCell ref="A5:A6"/>
    <mergeCell ref="N5:N6"/>
    <mergeCell ref="B5:C5"/>
    <mergeCell ref="D24:E24"/>
    <mergeCell ref="O21:O26"/>
    <mergeCell ref="N79:N82"/>
    <mergeCell ref="N15:N20"/>
    <mergeCell ref="A79:A82"/>
    <mergeCell ref="A73:A78"/>
    <mergeCell ref="N11:N14"/>
    <mergeCell ref="A21:A26"/>
    <mergeCell ref="A11:A14"/>
    <mergeCell ref="N21:N26"/>
    <mergeCell ref="N27:N32"/>
    <mergeCell ref="B92:J92"/>
    <mergeCell ref="L83:O83"/>
    <mergeCell ref="L84:O84"/>
    <mergeCell ref="O15:O20"/>
    <mergeCell ref="D20:E20"/>
    <mergeCell ref="N73:N78"/>
    <mergeCell ref="O79:O82"/>
    <mergeCell ref="D26:E26"/>
  </mergeCells>
  <conditionalFormatting sqref="L95:M95 B95:L126">
    <cfRule type="cellIs" priority="1936" dxfId="2" operator="greaterThan" stopIfTrue="1">
      <formula>0</formula>
    </cfRule>
  </conditionalFormatting>
  <conditionalFormatting sqref="AB79:AG82 B78:C78 E73:E77 E65 D71:E72 D71:D78 E55:E59 E19 H11:M11 B23:D24 E21:E25 E27:E31 E45:E53 E39:E43 E33:E37 B29:K30 L12:L32 J34:M34 J36:M36 L34:L60 J45:K48 B47:K48 B45:I46 G19:G48 F15:F48 B27:I28 J13:J34 B39:C44 P33:Q37 D41:E47 C71:C77 B8:B60 B49:M52 B55:M58 B71:B78 C65:D66 D66:E66 B66 F65:K66 F71:K78 B73:M76 R65 M11:M60 L61:M78 B33:K36 C9:C60 B39:K42 I19:I60 K11:K60 H11:H60 J36:J60 F21:G62 B61:E64 H61:I64 J61:K63 B67:K70 B7:C8 D7:D60 L7:M12 D7:K18">
    <cfRule type="cellIs" priority="1934" dxfId="0" operator="equal" stopIfTrue="1">
      <formula>#REF!</formula>
    </cfRule>
  </conditionalFormatting>
  <conditionalFormatting sqref="L73:M74">
    <cfRule type="cellIs" priority="2" dxfId="0" operator="equal" stopIfTrue="1">
      <formula>#REF!</formula>
    </cfRule>
  </conditionalFormatting>
  <printOptions horizontalCentered="1"/>
  <pageMargins left="0" right="0" top="0.75" bottom="0.75" header="0.3" footer="0.3"/>
  <pageSetup horizontalDpi="600" verticalDpi="600" orientation="landscape" paperSize="9" r:id="rId3"/>
  <headerFoot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hoangnx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hoangnx</dc:creator>
  <cp:keywords/>
  <dc:description/>
  <cp:lastModifiedBy>AutoBVT</cp:lastModifiedBy>
  <cp:lastPrinted>2017-02-24T04:24:31Z</cp:lastPrinted>
  <dcterms:created xsi:type="dcterms:W3CDTF">2006-02-19T09:25:24Z</dcterms:created>
  <dcterms:modified xsi:type="dcterms:W3CDTF">2017-02-24T04:26:42Z</dcterms:modified>
  <cp:category/>
  <cp:version/>
  <cp:contentType/>
  <cp:contentStatus/>
</cp:coreProperties>
</file>