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(2)'!$A$6:$W$108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<sst xmlns="http://schemas.openxmlformats.org/spreadsheetml/2006/main" count="496" uniqueCount="76">
  <si>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</si>
  <si>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</si>
  <si>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</si>
  <si>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</si>
  <si>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</si>
  <si>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</si>
  <si>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</si>
  <si>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</si>
  <si>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</si>
  <si>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</si>
  <si>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</si>
  <si>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</si>
  <si>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</si>
  <si>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</si>
  <si>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</si>
  <si>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</si>
  <si>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</si>
  <si>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</si>
  <si>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</si>
  <si>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</si>
  <si>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</si>
  <si>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</si>
  <si>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</si>
  <si>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</si>
  <si>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</si>
  <si>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</si>
  <si>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</si>
  <si>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</si>
  <si>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</si>
  <si>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</si>
  <si>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</si>
  <si>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</si>
  <si>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</si>
  <si>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HTNL diesel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</si>
  <si>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</si>
  <si>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</si>
  <si>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</si>
  <si>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</si>
  <si>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</si>
  <si>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</si>
  <si>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</si>
  <si>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</si>
  <si>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</si>
  <si>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</si>
  <si>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</si>
  <si>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</si>
  <si>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</si>
  <si>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</si>
  <si>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</si>
  <si>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TCĐHO1</t>
  </si>
  <si>
    <t>TN gầm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</si>
  <si>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</si>
  <si>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</si>
  <si>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</si>
  <si>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</si>
  <si>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</si>
  <si>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</si>
  <si>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</si>
  <si>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</si>
  <si>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</si>
  <si>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LT Kết cấu đcơ</t>
  </si>
  <si>
    <t>8đ12</t>
  </si>
  <si>
    <t>2đ6</t>
  </si>
  <si>
    <t>Hà Nam</t>
  </si>
  <si>
    <t>CĐ-ĐH</t>
  </si>
  <si>
    <t>C.Đ.Hùng</t>
  </si>
  <si>
    <t>T.Đ.Phong</t>
  </si>
  <si>
    <t>(TUẦN: 29 -  Từ ngày 20 đến ngày 26 tháng 03 năm 2017)</t>
  </si>
  <si>
    <t>Nhiệt kỹ thuật</t>
  </si>
  <si>
    <t>CN khí nén -TL</t>
  </si>
  <si>
    <t>HT điện-điện tử ô tô CB</t>
  </si>
  <si>
    <t>HTPX điện tử</t>
  </si>
  <si>
    <t>3</t>
  </si>
  <si>
    <t>7đ9</t>
  </si>
  <si>
    <t>7đ11</t>
  </si>
  <si>
    <t>704-A10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</si>
</sst>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5" fillId="35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7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7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64" fillId="35" borderId="10" xfId="0" applyFont="1" applyFill="1" applyBorder="1" applyAlignment="1">
      <alignment horizontal="center" wrapText="1"/>
    </xf>
    <xf numFmtId="49" fontId="64" fillId="35" borderId="12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49" fontId="67" fillId="35" borderId="12" xfId="0" applyNumberFormat="1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49" fontId="65" fillId="35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PageLayoutView="0" workbookViewId="0" topLeftCell="A1">
      <selection activeCell="L9" sqref="L9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1" customFormat="1" ht="18.75">
      <c r="A2" s="89" t="s">
        <v>67</v>
      </c>
      <c r="B2" s="89"/>
      <c r="C2" s="89"/>
      <c r="D2" s="89"/>
      <c r="E2" s="89"/>
      <c r="F2" s="89"/>
      <c r="G2" s="89"/>
      <c r="H2" s="89"/>
      <c r="I2" s="89"/>
      <c r="J2" s="90"/>
      <c r="K2" s="90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s="1" customFormat="1" ht="15.75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 customHeight="1">
      <c r="A4" s="93" t="s">
        <v>1</v>
      </c>
      <c r="B4" s="93" t="s">
        <v>7</v>
      </c>
      <c r="C4" s="93" t="s">
        <v>8</v>
      </c>
      <c r="D4" s="93" t="s">
        <v>9</v>
      </c>
      <c r="E4" s="95" t="s">
        <v>2</v>
      </c>
      <c r="F4" s="97" t="s">
        <v>3</v>
      </c>
      <c r="G4" s="99" t="s">
        <v>11</v>
      </c>
      <c r="H4" s="103" t="s">
        <v>19</v>
      </c>
      <c r="I4" s="104"/>
      <c r="J4" s="105"/>
      <c r="K4" s="105"/>
      <c r="L4" s="104"/>
      <c r="M4" s="104"/>
      <c r="N4" s="104"/>
      <c r="O4" s="104"/>
      <c r="P4" s="104"/>
      <c r="Q4" s="104"/>
      <c r="R4" s="104"/>
      <c r="S4" s="104"/>
      <c r="T4" s="104"/>
      <c r="U4" s="106"/>
      <c r="V4" s="107" t="s">
        <v>10</v>
      </c>
      <c r="W4" s="93" t="s">
        <v>4</v>
      </c>
    </row>
    <row r="5" spans="1:23" ht="15.75" customHeight="1">
      <c r="A5" s="94"/>
      <c r="B5" s="94"/>
      <c r="C5" s="94"/>
      <c r="D5" s="94"/>
      <c r="E5" s="96"/>
      <c r="F5" s="98"/>
      <c r="G5" s="100"/>
      <c r="H5" s="101" t="s">
        <v>20</v>
      </c>
      <c r="I5" s="102"/>
      <c r="J5" s="109" t="s">
        <v>21</v>
      </c>
      <c r="K5" s="110"/>
      <c r="L5" s="101" t="s">
        <v>22</v>
      </c>
      <c r="M5" s="102"/>
      <c r="N5" s="109" t="s">
        <v>23</v>
      </c>
      <c r="O5" s="110"/>
      <c r="P5" s="101" t="s">
        <v>24</v>
      </c>
      <c r="Q5" s="102"/>
      <c r="R5" s="109" t="s">
        <v>25</v>
      </c>
      <c r="S5" s="110"/>
      <c r="T5" s="101" t="s">
        <v>5</v>
      </c>
      <c r="U5" s="102"/>
      <c r="V5" s="108"/>
      <c r="W5" s="94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2">
        <v>1</v>
      </c>
      <c r="B7" s="53" t="s">
        <v>6</v>
      </c>
      <c r="C7" s="53">
        <v>9</v>
      </c>
      <c r="D7" s="54" t="s">
        <v>13</v>
      </c>
      <c r="E7" s="55">
        <v>1</v>
      </c>
      <c r="F7" s="56"/>
      <c r="G7" s="57" t="s">
        <v>33</v>
      </c>
      <c r="H7" s="58">
        <v>2</v>
      </c>
      <c r="I7" s="59" t="str">
        <f aca="true" t="shared" si="0" ref="I7:I15">IF(H7=0,"",IF(G7="TH vận hành xe","X.Sơn","A10-T4"))</f>
        <v>A10-T4</v>
      </c>
      <c r="J7" s="60">
        <v>2</v>
      </c>
      <c r="K7" s="61" t="str">
        <f aca="true" t="shared" si="1" ref="K7:K15">IF(J7=0,"",IF(G7="TH vận hành xe","X.Sơn","A10-T4"))</f>
        <v>A10-T4</v>
      </c>
      <c r="L7" s="62"/>
      <c r="M7" s="59">
        <f aca="true" t="shared" si="2" ref="M7:M15">IF(L7=0,"",IF(G7="TH vận hành xe","X.Sơn","A10-T4"))</f>
      </c>
      <c r="N7" s="60">
        <v>2</v>
      </c>
      <c r="O7" s="61" t="str">
        <f aca="true" t="shared" si="3" ref="O7:O15">IF(N7=0,"",IF(G7="TH vận hành xe","X.Sơn","A10-T4"))</f>
        <v>A10-T4</v>
      </c>
      <c r="P7" s="62">
        <v>2</v>
      </c>
      <c r="Q7" s="59" t="str">
        <f aca="true" t="shared" si="4" ref="Q7:Q15">IF(P7=0,"",IF(G7="TH vận hành xe","X.Sơn","A10-T4"))</f>
        <v>A10-T4</v>
      </c>
      <c r="R7" s="60">
        <v>1</v>
      </c>
      <c r="S7" s="61" t="str">
        <f aca="true" t="shared" si="5" ref="S7:S15">IF(R7=0,"",IF(G7="TH vận hành xe","X.Sơn","A10-T4"))</f>
        <v>A10-T4</v>
      </c>
      <c r="T7" s="63"/>
      <c r="U7" s="59">
        <f aca="true" t="shared" si="6" ref="U7:U15">IF(T7=0,"",IF(G7="TH vận hành xe","X.Sơn","A10-T4"))</f>
      </c>
      <c r="V7" s="29" t="s">
        <v>17</v>
      </c>
      <c r="W7" s="65"/>
    </row>
    <row r="8" spans="1:23" ht="30" customHeight="1">
      <c r="A8" s="52">
        <v>2</v>
      </c>
      <c r="B8" s="53" t="s">
        <v>6</v>
      </c>
      <c r="C8" s="53">
        <v>9</v>
      </c>
      <c r="D8" s="54" t="s">
        <v>13</v>
      </c>
      <c r="E8" s="55">
        <v>2</v>
      </c>
      <c r="F8" s="56"/>
      <c r="G8" s="57" t="s">
        <v>33</v>
      </c>
      <c r="H8" s="58"/>
      <c r="I8" s="59">
        <f t="shared" si="0"/>
      </c>
      <c r="J8" s="60">
        <v>1</v>
      </c>
      <c r="K8" s="61" t="str">
        <f t="shared" si="1"/>
        <v>A10-T4</v>
      </c>
      <c r="L8" s="62">
        <v>1</v>
      </c>
      <c r="M8" s="59" t="str">
        <f t="shared" si="2"/>
        <v>A10-T4</v>
      </c>
      <c r="N8" s="60"/>
      <c r="O8" s="61"/>
      <c r="P8" s="62">
        <v>1</v>
      </c>
      <c r="Q8" s="59" t="str">
        <f t="shared" si="4"/>
        <v>A10-T4</v>
      </c>
      <c r="R8" s="60"/>
      <c r="S8" s="61"/>
      <c r="T8" s="63"/>
      <c r="U8" s="59">
        <f t="shared" si="6"/>
      </c>
      <c r="V8" s="29" t="s">
        <v>34</v>
      </c>
      <c r="W8" s="65"/>
    </row>
    <row r="9" spans="1:23" ht="30" customHeight="1">
      <c r="A9" s="52">
        <v>3</v>
      </c>
      <c r="B9" s="53" t="s">
        <v>6</v>
      </c>
      <c r="C9" s="53">
        <v>9</v>
      </c>
      <c r="D9" s="54" t="s">
        <v>14</v>
      </c>
      <c r="E9" s="55">
        <v>1</v>
      </c>
      <c r="F9" s="56"/>
      <c r="G9" s="57" t="s">
        <v>33</v>
      </c>
      <c r="H9" s="58">
        <v>1</v>
      </c>
      <c r="I9" s="59" t="str">
        <f t="shared" si="0"/>
        <v>A10-T4</v>
      </c>
      <c r="J9" s="60">
        <v>1</v>
      </c>
      <c r="K9" s="61" t="str">
        <f t="shared" si="1"/>
        <v>A10-T4</v>
      </c>
      <c r="L9" s="62">
        <v>1</v>
      </c>
      <c r="M9" s="59" t="str">
        <f t="shared" si="2"/>
        <v>A10-T4</v>
      </c>
      <c r="N9" s="60">
        <v>3</v>
      </c>
      <c r="O9" s="61" t="str">
        <f t="shared" si="3"/>
        <v>A10-T4</v>
      </c>
      <c r="P9" s="62">
        <v>3</v>
      </c>
      <c r="Q9" s="59" t="str">
        <f t="shared" si="4"/>
        <v>A10-T4</v>
      </c>
      <c r="R9" s="60"/>
      <c r="S9" s="61">
        <f t="shared" si="5"/>
      </c>
      <c r="T9" s="63"/>
      <c r="U9" s="59">
        <f t="shared" si="6"/>
      </c>
      <c r="V9" s="29" t="s">
        <v>35</v>
      </c>
      <c r="W9" s="65"/>
    </row>
    <row r="10" spans="1:23" ht="30" customHeight="1">
      <c r="A10" s="52">
        <v>6</v>
      </c>
      <c r="B10" s="53" t="s">
        <v>6</v>
      </c>
      <c r="C10" s="53">
        <v>9</v>
      </c>
      <c r="D10" s="54" t="s">
        <v>15</v>
      </c>
      <c r="E10" s="55">
        <v>2</v>
      </c>
      <c r="F10" s="56"/>
      <c r="G10" s="57" t="s">
        <v>33</v>
      </c>
      <c r="H10" s="58"/>
      <c r="I10" s="59">
        <f t="shared" si="0"/>
      </c>
      <c r="J10" s="60"/>
      <c r="K10" s="61">
        <f t="shared" si="1"/>
      </c>
      <c r="L10" s="62"/>
      <c r="M10" s="59">
        <f t="shared" si="2"/>
      </c>
      <c r="N10" s="60">
        <v>1</v>
      </c>
      <c r="O10" s="61" t="str">
        <f t="shared" si="3"/>
        <v>A10-T4</v>
      </c>
      <c r="P10" s="62">
        <v>1</v>
      </c>
      <c r="Q10" s="59" t="str">
        <f t="shared" si="4"/>
        <v>A10-T4</v>
      </c>
      <c r="R10" s="60"/>
      <c r="S10" s="61">
        <f t="shared" si="5"/>
      </c>
      <c r="T10" s="63"/>
      <c r="U10" s="59">
        <f t="shared" si="6"/>
      </c>
      <c r="V10" s="29" t="s">
        <v>36</v>
      </c>
      <c r="W10" s="65"/>
    </row>
    <row r="11" spans="1:23" ht="30" customHeight="1">
      <c r="A11" s="52">
        <v>6</v>
      </c>
      <c r="B11" s="53" t="s">
        <v>6</v>
      </c>
      <c r="C11" s="53">
        <v>9</v>
      </c>
      <c r="D11" s="54" t="s">
        <v>15</v>
      </c>
      <c r="E11" s="55">
        <v>2</v>
      </c>
      <c r="F11" s="56"/>
      <c r="G11" s="57" t="s">
        <v>33</v>
      </c>
      <c r="H11" s="58"/>
      <c r="I11" s="59">
        <f t="shared" si="0"/>
      </c>
      <c r="J11" s="60"/>
      <c r="K11" s="61">
        <f t="shared" si="1"/>
      </c>
      <c r="L11" s="62"/>
      <c r="M11" s="59">
        <f t="shared" si="2"/>
      </c>
      <c r="N11" s="60">
        <v>2</v>
      </c>
      <c r="O11" s="61" t="str">
        <f t="shared" si="3"/>
        <v>A10-T4</v>
      </c>
      <c r="P11" s="62"/>
      <c r="Q11" s="59">
        <f t="shared" si="4"/>
      </c>
      <c r="R11" s="60"/>
      <c r="S11" s="61">
        <f t="shared" si="5"/>
      </c>
      <c r="T11" s="63"/>
      <c r="U11" s="59">
        <f t="shared" si="6"/>
      </c>
      <c r="V11" s="29" t="s">
        <v>36</v>
      </c>
      <c r="W11" s="65"/>
    </row>
    <row r="12" spans="1:23" ht="30" customHeight="1">
      <c r="A12" s="52">
        <v>5</v>
      </c>
      <c r="B12" s="53" t="s">
        <v>6</v>
      </c>
      <c r="C12" s="53">
        <v>9</v>
      </c>
      <c r="D12" s="54" t="s">
        <v>15</v>
      </c>
      <c r="E12" s="55">
        <v>1</v>
      </c>
      <c r="F12" s="56"/>
      <c r="G12" s="57" t="s">
        <v>33</v>
      </c>
      <c r="H12" s="58">
        <v>1</v>
      </c>
      <c r="I12" s="59" t="str">
        <f t="shared" si="0"/>
        <v>A10-T4</v>
      </c>
      <c r="J12" s="60">
        <v>1</v>
      </c>
      <c r="K12" s="61" t="str">
        <f t="shared" si="1"/>
        <v>A10-T4</v>
      </c>
      <c r="L12" s="62">
        <v>1</v>
      </c>
      <c r="M12" s="59" t="str">
        <f t="shared" si="2"/>
        <v>A10-T4</v>
      </c>
      <c r="N12" s="60">
        <v>3</v>
      </c>
      <c r="O12" s="61" t="str">
        <f t="shared" si="3"/>
        <v>A10-T4</v>
      </c>
      <c r="P12" s="62">
        <v>1</v>
      </c>
      <c r="Q12" s="59" t="str">
        <f t="shared" si="4"/>
        <v>A10-T4</v>
      </c>
      <c r="R12" s="60"/>
      <c r="S12" s="61">
        <f t="shared" si="5"/>
      </c>
      <c r="T12" s="63"/>
      <c r="U12" s="59">
        <f t="shared" si="6"/>
      </c>
      <c r="V12" s="29" t="s">
        <v>16</v>
      </c>
      <c r="W12" s="65"/>
    </row>
    <row r="13" spans="1:23" ht="30" customHeight="1">
      <c r="A13" s="31">
        <v>13</v>
      </c>
      <c r="B13" s="35" t="s">
        <v>43</v>
      </c>
      <c r="C13" s="35">
        <v>9</v>
      </c>
      <c r="D13" s="36" t="s">
        <v>13</v>
      </c>
      <c r="E13" s="37">
        <v>1</v>
      </c>
      <c r="F13" s="38">
        <v>77</v>
      </c>
      <c r="G13" s="39" t="s">
        <v>44</v>
      </c>
      <c r="H13" s="42"/>
      <c r="I13" s="32">
        <f t="shared" si="0"/>
      </c>
      <c r="J13" s="45"/>
      <c r="K13" s="33">
        <f t="shared" si="1"/>
      </c>
      <c r="L13" s="43">
        <v>1</v>
      </c>
      <c r="M13" s="32" t="str">
        <f t="shared" si="2"/>
        <v>A10-T4</v>
      </c>
      <c r="N13" s="45"/>
      <c r="O13" s="33">
        <f t="shared" si="3"/>
      </c>
      <c r="P13" s="43"/>
      <c r="Q13" s="32">
        <f t="shared" si="4"/>
      </c>
      <c r="R13" s="75"/>
      <c r="S13" s="33">
        <f t="shared" si="5"/>
      </c>
      <c r="T13" s="21"/>
      <c r="U13" s="32">
        <f t="shared" si="6"/>
      </c>
      <c r="V13" s="29" t="s">
        <v>36</v>
      </c>
      <c r="W13" s="22"/>
    </row>
    <row r="14" spans="1:23" ht="30" customHeight="1">
      <c r="A14" s="31">
        <v>19</v>
      </c>
      <c r="B14" s="35" t="s">
        <v>43</v>
      </c>
      <c r="C14" s="35">
        <v>9</v>
      </c>
      <c r="D14" s="36" t="s">
        <v>15</v>
      </c>
      <c r="E14" s="37">
        <v>1</v>
      </c>
      <c r="F14" s="38">
        <v>72</v>
      </c>
      <c r="G14" s="39" t="s">
        <v>44</v>
      </c>
      <c r="H14" s="42"/>
      <c r="I14" s="32">
        <f t="shared" si="0"/>
      </c>
      <c r="J14" s="45">
        <v>1</v>
      </c>
      <c r="K14" s="33" t="str">
        <f t="shared" si="1"/>
        <v>A10-T4</v>
      </c>
      <c r="L14" s="43"/>
      <c r="M14" s="32">
        <f t="shared" si="2"/>
      </c>
      <c r="N14" s="45"/>
      <c r="O14" s="33">
        <f t="shared" si="3"/>
      </c>
      <c r="P14" s="43"/>
      <c r="Q14" s="32">
        <f t="shared" si="4"/>
      </c>
      <c r="R14" s="75"/>
      <c r="S14" s="33">
        <f t="shared" si="5"/>
      </c>
      <c r="T14" s="21"/>
      <c r="U14" s="32">
        <f t="shared" si="6"/>
      </c>
      <c r="V14" s="29" t="s">
        <v>36</v>
      </c>
      <c r="W14" s="22"/>
    </row>
    <row r="15" spans="1:23" ht="30" customHeight="1">
      <c r="A15" s="31">
        <v>30</v>
      </c>
      <c r="B15" s="35" t="s">
        <v>43</v>
      </c>
      <c r="C15" s="35">
        <v>9</v>
      </c>
      <c r="D15" s="36" t="s">
        <v>47</v>
      </c>
      <c r="E15" s="37">
        <v>3</v>
      </c>
      <c r="F15" s="38"/>
      <c r="G15" s="39" t="s">
        <v>44</v>
      </c>
      <c r="H15" s="42"/>
      <c r="I15" s="32">
        <f t="shared" si="0"/>
      </c>
      <c r="J15" s="45"/>
      <c r="K15" s="33">
        <f t="shared" si="1"/>
      </c>
      <c r="L15" s="43"/>
      <c r="M15" s="32">
        <f t="shared" si="2"/>
      </c>
      <c r="N15" s="45"/>
      <c r="O15" s="33">
        <f t="shared" si="3"/>
      </c>
      <c r="P15" s="43">
        <v>2</v>
      </c>
      <c r="Q15" s="32" t="str">
        <f t="shared" si="4"/>
        <v>A10-T4</v>
      </c>
      <c r="R15" s="75"/>
      <c r="S15" s="33">
        <f t="shared" si="5"/>
      </c>
      <c r="T15" s="21"/>
      <c r="U15" s="32">
        <f t="shared" si="6"/>
      </c>
      <c r="V15" s="29" t="s">
        <v>36</v>
      </c>
      <c r="W15" s="22"/>
    </row>
    <row r="16" spans="1:23" ht="30" customHeight="1">
      <c r="A16" s="52">
        <v>7</v>
      </c>
      <c r="B16" s="53" t="s">
        <v>6</v>
      </c>
      <c r="C16" s="53">
        <v>8</v>
      </c>
      <c r="D16" s="54" t="s">
        <v>13</v>
      </c>
      <c r="E16" s="55">
        <v>1</v>
      </c>
      <c r="F16" s="56"/>
      <c r="G16" s="23" t="s">
        <v>71</v>
      </c>
      <c r="H16" s="58"/>
      <c r="I16" s="59">
        <f aca="true" t="shared" si="7" ref="I16:I24">IF(H16=0,"",IF(G16="TH vận hành xe","X.Sơn","A10-T4"))</f>
      </c>
      <c r="J16" s="60"/>
      <c r="K16" s="61">
        <f aca="true" t="shared" si="8" ref="K16:K24">IF(J16=0,"",IF(G16="TH vận hành xe","X.Sơn","A10-T4"))</f>
      </c>
      <c r="L16" s="62">
        <v>2</v>
      </c>
      <c r="M16" s="59" t="str">
        <f aca="true" t="shared" si="9" ref="M16:M24">IF(L16=0,"",IF(G16="TH vận hành xe","X.Sơn","A10-T4"))</f>
        <v>A10-T4</v>
      </c>
      <c r="N16" s="60">
        <v>3</v>
      </c>
      <c r="O16" s="61" t="str">
        <f aca="true" t="shared" si="10" ref="O16:O24">IF(N16=0,"",IF(G16="TH vận hành xe","X.Sơn","A10-T4"))</f>
        <v>A10-T4</v>
      </c>
      <c r="P16" s="62">
        <v>1</v>
      </c>
      <c r="Q16" s="59" t="str">
        <f aca="true" t="shared" si="11" ref="Q16:Q24">IF(P16=0,"",IF(G16="TH vận hành xe","X.Sơn","A10-T4"))</f>
        <v>A10-T4</v>
      </c>
      <c r="R16" s="60"/>
      <c r="S16" s="61">
        <f aca="true" t="shared" si="12" ref="S16:S24">IF(R16=0,"",IF(G16="TH vận hành xe","X.Sơn","A10-T4"))</f>
      </c>
      <c r="T16" s="63"/>
      <c r="U16" s="59"/>
      <c r="V16" s="29" t="s">
        <v>53</v>
      </c>
      <c r="W16" s="64"/>
    </row>
    <row r="17" spans="1:23" ht="30" customHeight="1">
      <c r="A17" s="52">
        <v>8</v>
      </c>
      <c r="B17" s="53" t="s">
        <v>6</v>
      </c>
      <c r="C17" s="53">
        <v>8</v>
      </c>
      <c r="D17" s="54" t="s">
        <v>13</v>
      </c>
      <c r="E17" s="55">
        <v>2</v>
      </c>
      <c r="F17" s="56"/>
      <c r="G17" s="23" t="s">
        <v>71</v>
      </c>
      <c r="H17" s="58">
        <v>3</v>
      </c>
      <c r="I17" s="59" t="str">
        <f t="shared" si="7"/>
        <v>A10-T4</v>
      </c>
      <c r="J17" s="60"/>
      <c r="K17" s="61">
        <f t="shared" si="8"/>
      </c>
      <c r="L17" s="62">
        <v>1</v>
      </c>
      <c r="M17" s="59" t="str">
        <f t="shared" si="9"/>
        <v>A10-T4</v>
      </c>
      <c r="N17" s="66"/>
      <c r="O17" s="61"/>
      <c r="P17" s="62"/>
      <c r="Q17" s="59">
        <f t="shared" si="11"/>
      </c>
      <c r="R17" s="66"/>
      <c r="S17" s="61">
        <f t="shared" si="12"/>
      </c>
      <c r="T17" s="63"/>
      <c r="U17" s="59">
        <f>IF(T17=0,"",IF(G17="TH vận hành xe","X.Sơn","A10-T4"))</f>
      </c>
      <c r="V17" s="29" t="s">
        <v>65</v>
      </c>
      <c r="W17" s="64"/>
    </row>
    <row r="18" spans="1:23" ht="30" customHeight="1">
      <c r="A18" s="52">
        <v>8</v>
      </c>
      <c r="B18" s="53" t="s">
        <v>6</v>
      </c>
      <c r="C18" s="53">
        <v>8</v>
      </c>
      <c r="D18" s="54" t="s">
        <v>13</v>
      </c>
      <c r="E18" s="55">
        <v>2</v>
      </c>
      <c r="F18" s="56"/>
      <c r="G18" s="23" t="s">
        <v>71</v>
      </c>
      <c r="H18" s="58"/>
      <c r="I18" s="59">
        <f t="shared" si="7"/>
      </c>
      <c r="J18" s="60"/>
      <c r="K18" s="61">
        <f t="shared" si="8"/>
      </c>
      <c r="L18" s="62">
        <v>2</v>
      </c>
      <c r="M18" s="59" t="str">
        <f t="shared" si="9"/>
        <v>A10-T4</v>
      </c>
      <c r="N18" s="66"/>
      <c r="O18" s="61">
        <f t="shared" si="10"/>
      </c>
      <c r="P18" s="62"/>
      <c r="Q18" s="59">
        <f t="shared" si="11"/>
      </c>
      <c r="R18" s="66"/>
      <c r="S18" s="61">
        <f t="shared" si="12"/>
      </c>
      <c r="T18" s="63"/>
      <c r="U18" s="59">
        <f>IF(T18=0,"",IF(G18="TH vận hành xe","X.Sơn","A10-T4"))</f>
      </c>
      <c r="V18" s="29" t="s">
        <v>65</v>
      </c>
      <c r="W18" s="22"/>
    </row>
    <row r="19" spans="1:23" ht="30" customHeight="1">
      <c r="A19" s="52">
        <v>9</v>
      </c>
      <c r="B19" s="53" t="s">
        <v>6</v>
      </c>
      <c r="C19" s="53">
        <v>8</v>
      </c>
      <c r="D19" s="54" t="s">
        <v>14</v>
      </c>
      <c r="E19" s="55">
        <v>1</v>
      </c>
      <c r="F19" s="56"/>
      <c r="G19" s="23" t="s">
        <v>71</v>
      </c>
      <c r="H19" s="58"/>
      <c r="I19" s="59">
        <f t="shared" si="7"/>
      </c>
      <c r="J19" s="60"/>
      <c r="K19" s="61">
        <f t="shared" si="8"/>
      </c>
      <c r="L19" s="62"/>
      <c r="M19" s="59">
        <f t="shared" si="9"/>
      </c>
      <c r="N19" s="60">
        <v>1</v>
      </c>
      <c r="O19" s="61" t="str">
        <f t="shared" si="10"/>
        <v>A10-T4</v>
      </c>
      <c r="P19" s="62"/>
      <c r="Q19" s="59">
        <f t="shared" si="11"/>
      </c>
      <c r="R19" s="60"/>
      <c r="S19" s="61">
        <f t="shared" si="12"/>
      </c>
      <c r="T19" s="63"/>
      <c r="U19" s="59">
        <f>IF(T19=0,"",IF(G19="TH vận hành xe","X.Sơn","A10-T4"))</f>
      </c>
      <c r="V19" s="29" t="s">
        <v>42</v>
      </c>
      <c r="W19" s="64"/>
    </row>
    <row r="20" spans="1:23" ht="30" customHeight="1">
      <c r="A20" s="52">
        <v>9</v>
      </c>
      <c r="B20" s="53" t="s">
        <v>6</v>
      </c>
      <c r="C20" s="53">
        <v>8</v>
      </c>
      <c r="D20" s="54" t="s">
        <v>14</v>
      </c>
      <c r="E20" s="55">
        <v>1</v>
      </c>
      <c r="F20" s="56"/>
      <c r="G20" s="23" t="s">
        <v>71</v>
      </c>
      <c r="H20" s="58">
        <v>2</v>
      </c>
      <c r="I20" s="59" t="str">
        <f t="shared" si="7"/>
        <v>A10-T4</v>
      </c>
      <c r="J20" s="60">
        <v>2</v>
      </c>
      <c r="K20" s="61" t="str">
        <f t="shared" si="8"/>
        <v>A10-T4</v>
      </c>
      <c r="L20" s="62"/>
      <c r="M20" s="59">
        <f t="shared" si="9"/>
      </c>
      <c r="N20" s="66">
        <v>2</v>
      </c>
      <c r="O20" s="61" t="str">
        <f t="shared" si="10"/>
        <v>A10-T4</v>
      </c>
      <c r="P20" s="62">
        <v>2</v>
      </c>
      <c r="Q20" s="59" t="str">
        <f t="shared" si="11"/>
        <v>A10-T4</v>
      </c>
      <c r="R20" s="66">
        <v>1</v>
      </c>
      <c r="S20" s="61" t="str">
        <f t="shared" si="12"/>
        <v>A10-T4</v>
      </c>
      <c r="T20" s="63"/>
      <c r="U20" s="59">
        <f>IF(T20=0,"",IF(G20="TH vận hành xe","X.Sơn","A10-T4"))</f>
      </c>
      <c r="V20" s="29" t="s">
        <v>42</v>
      </c>
      <c r="W20" s="64"/>
    </row>
    <row r="21" spans="1:23" ht="30" customHeight="1">
      <c r="A21" s="31"/>
      <c r="B21" s="35" t="s">
        <v>43</v>
      </c>
      <c r="C21" s="35">
        <v>9</v>
      </c>
      <c r="D21" s="36" t="s">
        <v>13</v>
      </c>
      <c r="E21" s="37">
        <v>3</v>
      </c>
      <c r="F21" s="38"/>
      <c r="G21" s="39" t="s">
        <v>70</v>
      </c>
      <c r="H21" s="20"/>
      <c r="I21" s="59">
        <f t="shared" si="7"/>
      </c>
      <c r="J21" s="46"/>
      <c r="K21" s="61">
        <f t="shared" si="8"/>
      </c>
      <c r="L21" s="44"/>
      <c r="M21" s="59">
        <f t="shared" si="9"/>
      </c>
      <c r="N21" s="48"/>
      <c r="O21" s="61">
        <f t="shared" si="10"/>
      </c>
      <c r="P21" s="44"/>
      <c r="Q21" s="32">
        <f t="shared" si="11"/>
      </c>
      <c r="R21" s="49" t="s">
        <v>56</v>
      </c>
      <c r="S21" s="33" t="str">
        <f t="shared" si="12"/>
        <v>A10-T4</v>
      </c>
      <c r="T21" s="21"/>
      <c r="U21" s="32"/>
      <c r="V21" s="29" t="s">
        <v>65</v>
      </c>
      <c r="W21" s="22"/>
    </row>
    <row r="22" spans="1:23" ht="30" customHeight="1">
      <c r="A22" s="31"/>
      <c r="B22" s="35" t="s">
        <v>43</v>
      </c>
      <c r="C22" s="35">
        <v>9</v>
      </c>
      <c r="D22" s="36" t="s">
        <v>14</v>
      </c>
      <c r="E22" s="37">
        <v>3</v>
      </c>
      <c r="F22" s="38"/>
      <c r="G22" s="39" t="s">
        <v>70</v>
      </c>
      <c r="H22" s="20"/>
      <c r="I22" s="59">
        <f t="shared" si="7"/>
      </c>
      <c r="J22" s="46"/>
      <c r="K22" s="61">
        <f t="shared" si="8"/>
      </c>
      <c r="L22" s="44"/>
      <c r="M22" s="59">
        <f t="shared" si="9"/>
      </c>
      <c r="N22" s="48"/>
      <c r="O22" s="61">
        <f t="shared" si="10"/>
      </c>
      <c r="P22" s="43">
        <v>1</v>
      </c>
      <c r="Q22" s="32" t="str">
        <f t="shared" si="11"/>
        <v>A10-T4</v>
      </c>
      <c r="R22" s="50"/>
      <c r="S22" s="33">
        <f t="shared" si="12"/>
      </c>
      <c r="T22" s="21"/>
      <c r="U22" s="32"/>
      <c r="V22" s="29" t="s">
        <v>65</v>
      </c>
      <c r="W22" s="22"/>
    </row>
    <row r="23" spans="1:23" ht="30" customHeight="1">
      <c r="A23" s="52">
        <v>11</v>
      </c>
      <c r="B23" s="53" t="s">
        <v>6</v>
      </c>
      <c r="C23" s="53">
        <v>8</v>
      </c>
      <c r="D23" s="54" t="s">
        <v>15</v>
      </c>
      <c r="E23" s="55">
        <v>1</v>
      </c>
      <c r="F23" s="56"/>
      <c r="G23" s="23" t="s">
        <v>71</v>
      </c>
      <c r="H23" s="58">
        <v>2</v>
      </c>
      <c r="I23" s="59" t="str">
        <f t="shared" si="7"/>
        <v>A10-T4</v>
      </c>
      <c r="J23" s="60">
        <v>3</v>
      </c>
      <c r="K23" s="61" t="str">
        <f t="shared" si="8"/>
        <v>A10-T4</v>
      </c>
      <c r="L23" s="62">
        <v>3</v>
      </c>
      <c r="M23" s="59" t="str">
        <f t="shared" si="9"/>
        <v>A10-T4</v>
      </c>
      <c r="N23" s="66">
        <v>1</v>
      </c>
      <c r="O23" s="61" t="str">
        <f t="shared" si="10"/>
        <v>A10-T4</v>
      </c>
      <c r="P23" s="62">
        <v>3</v>
      </c>
      <c r="Q23" s="59" t="str">
        <f t="shared" si="11"/>
        <v>A10-T4</v>
      </c>
      <c r="R23" s="66"/>
      <c r="S23" s="61"/>
      <c r="T23" s="63"/>
      <c r="U23" s="59">
        <f>IF(T23=0,"",IF(G23="TH vận hành xe","X.Sơn","A10-T4"))</f>
      </c>
      <c r="V23" s="29" t="s">
        <v>16</v>
      </c>
      <c r="W23" s="64"/>
    </row>
    <row r="24" spans="1:23" ht="30" customHeight="1">
      <c r="A24" s="31">
        <v>15</v>
      </c>
      <c r="B24" s="35" t="s">
        <v>43</v>
      </c>
      <c r="C24" s="35">
        <v>9</v>
      </c>
      <c r="D24" s="36" t="s">
        <v>13</v>
      </c>
      <c r="E24" s="37">
        <v>3</v>
      </c>
      <c r="F24" s="38"/>
      <c r="G24" s="39" t="s">
        <v>44</v>
      </c>
      <c r="H24" s="42"/>
      <c r="I24" s="32">
        <f t="shared" si="7"/>
      </c>
      <c r="J24" s="45"/>
      <c r="K24" s="33">
        <f t="shared" si="8"/>
      </c>
      <c r="L24" s="43">
        <v>1</v>
      </c>
      <c r="M24" s="32" t="str">
        <f t="shared" si="9"/>
        <v>A10-T4</v>
      </c>
      <c r="N24" s="47"/>
      <c r="O24" s="33">
        <f t="shared" si="10"/>
      </c>
      <c r="P24" s="43"/>
      <c r="Q24" s="32">
        <f t="shared" si="11"/>
      </c>
      <c r="R24" s="49"/>
      <c r="S24" s="33">
        <f t="shared" si="12"/>
      </c>
      <c r="T24" s="21"/>
      <c r="U24" s="32">
        <f>IF(T24=0,"",IF(G24="TH vận hành xe","X.Sơn","A10-T4"))</f>
      </c>
      <c r="V24" s="29" t="s">
        <v>38</v>
      </c>
      <c r="W24" s="22"/>
    </row>
    <row r="25" spans="1:23" ht="30" customHeight="1">
      <c r="A25" s="31"/>
      <c r="B25" s="17" t="s">
        <v>43</v>
      </c>
      <c r="C25" s="17">
        <v>11</v>
      </c>
      <c r="D25" s="24" t="s">
        <v>15</v>
      </c>
      <c r="E25" s="18" t="s">
        <v>59</v>
      </c>
      <c r="F25" s="19">
        <v>75</v>
      </c>
      <c r="G25" s="23" t="s">
        <v>60</v>
      </c>
      <c r="H25" s="42"/>
      <c r="I25" s="32"/>
      <c r="J25" s="45"/>
      <c r="K25" s="33"/>
      <c r="L25" s="43"/>
      <c r="M25" s="32"/>
      <c r="N25" s="47"/>
      <c r="O25" s="33"/>
      <c r="P25" s="43"/>
      <c r="Q25" s="32"/>
      <c r="R25" s="48" t="s">
        <v>61</v>
      </c>
      <c r="S25" s="33"/>
      <c r="T25" s="21"/>
      <c r="U25" s="32"/>
      <c r="V25" s="29" t="s">
        <v>12</v>
      </c>
      <c r="W25" s="22" t="s">
        <v>63</v>
      </c>
    </row>
    <row r="26" spans="1:23" ht="30" customHeight="1">
      <c r="A26" s="52">
        <v>11</v>
      </c>
      <c r="B26" s="53" t="s">
        <v>6</v>
      </c>
      <c r="C26" s="53">
        <v>8</v>
      </c>
      <c r="D26" s="54" t="s">
        <v>15</v>
      </c>
      <c r="E26" s="55">
        <v>1</v>
      </c>
      <c r="F26" s="56"/>
      <c r="G26" s="23" t="s">
        <v>71</v>
      </c>
      <c r="H26" s="58"/>
      <c r="I26" s="59">
        <f aca="true" t="shared" si="13" ref="I26:I34">IF(H26=0,"",IF(G26="TH vận hành xe","X.Sơn","A10-T4"))</f>
      </c>
      <c r="J26" s="60"/>
      <c r="K26" s="61">
        <f aca="true" t="shared" si="14" ref="K26:K34">IF(J26=0,"",IF(G26="TH vận hành xe","X.Sơn","A10-T4"))</f>
      </c>
      <c r="L26" s="62"/>
      <c r="M26" s="59">
        <f aca="true" t="shared" si="15" ref="M26:M34">IF(L26=0,"",IF(G26="TH vận hành xe","X.Sơn","A10-T4"))</f>
      </c>
      <c r="N26" s="60">
        <v>2</v>
      </c>
      <c r="O26" s="61" t="str">
        <f aca="true" t="shared" si="16" ref="O26:O34">IF(N26=0,"",IF(G26="TH vận hành xe","X.Sơn","A10-T4"))</f>
        <v>A10-T4</v>
      </c>
      <c r="P26" s="62"/>
      <c r="Q26" s="59">
        <f aca="true" t="shared" si="17" ref="Q26:Q34">IF(P26=0,"",IF(G26="TH vận hành xe","X.Sơn","A10-T4"))</f>
      </c>
      <c r="R26" s="60"/>
      <c r="S26" s="61">
        <f aca="true" t="shared" si="18" ref="S26:S47">IF(R26=0,"",IF(G26="TH vận hành xe","X.Sơn","A10-T4"))</f>
      </c>
      <c r="T26" s="63"/>
      <c r="U26" s="59">
        <f aca="true" t="shared" si="19" ref="U26:U34">IF(T26=0,"",IF(G26="TH vận hành xe","X.Sơn","A10-T4"))</f>
      </c>
      <c r="V26" s="29" t="s">
        <v>16</v>
      </c>
      <c r="W26" s="22"/>
    </row>
    <row r="27" spans="1:23" ht="30" customHeight="1">
      <c r="A27" s="31">
        <v>14</v>
      </c>
      <c r="B27" s="35" t="s">
        <v>43</v>
      </c>
      <c r="C27" s="35">
        <v>9</v>
      </c>
      <c r="D27" s="36" t="s">
        <v>13</v>
      </c>
      <c r="E27" s="37">
        <v>2</v>
      </c>
      <c r="F27" s="38"/>
      <c r="G27" s="39" t="s">
        <v>44</v>
      </c>
      <c r="H27" s="42"/>
      <c r="I27" s="32">
        <f t="shared" si="13"/>
      </c>
      <c r="J27" s="45"/>
      <c r="K27" s="33">
        <f t="shared" si="14"/>
      </c>
      <c r="L27" s="43">
        <v>1</v>
      </c>
      <c r="M27" s="32" t="str">
        <f t="shared" si="15"/>
        <v>A10-T4</v>
      </c>
      <c r="N27" s="47"/>
      <c r="O27" s="33">
        <f t="shared" si="16"/>
      </c>
      <c r="P27" s="43"/>
      <c r="Q27" s="32">
        <f t="shared" si="17"/>
      </c>
      <c r="R27" s="49"/>
      <c r="S27" s="33">
        <f t="shared" si="18"/>
      </c>
      <c r="T27" s="21"/>
      <c r="U27" s="32">
        <f t="shared" si="19"/>
      </c>
      <c r="V27" s="29" t="s">
        <v>42</v>
      </c>
      <c r="W27" s="22"/>
    </row>
    <row r="28" spans="1:23" ht="30" customHeight="1">
      <c r="A28" s="31">
        <v>21</v>
      </c>
      <c r="B28" s="35" t="s">
        <v>43</v>
      </c>
      <c r="C28" s="35">
        <v>9</v>
      </c>
      <c r="D28" s="36" t="s">
        <v>15</v>
      </c>
      <c r="E28" s="37">
        <v>3</v>
      </c>
      <c r="F28" s="38"/>
      <c r="G28" s="39" t="s">
        <v>44</v>
      </c>
      <c r="H28" s="42"/>
      <c r="I28" s="32">
        <f t="shared" si="13"/>
      </c>
      <c r="J28" s="45">
        <v>1</v>
      </c>
      <c r="K28" s="33" t="str">
        <f t="shared" si="14"/>
        <v>A10-T4</v>
      </c>
      <c r="L28" s="43"/>
      <c r="M28" s="32">
        <f t="shared" si="15"/>
      </c>
      <c r="N28" s="47"/>
      <c r="O28" s="33">
        <f t="shared" si="16"/>
      </c>
      <c r="P28" s="43"/>
      <c r="Q28" s="32">
        <f t="shared" si="17"/>
      </c>
      <c r="R28" s="49"/>
      <c r="S28" s="33">
        <f t="shared" si="18"/>
      </c>
      <c r="T28" s="21"/>
      <c r="U28" s="32">
        <f t="shared" si="19"/>
      </c>
      <c r="V28" s="29" t="s">
        <v>38</v>
      </c>
      <c r="W28" s="22"/>
    </row>
    <row r="29" spans="1:23" ht="30" customHeight="1">
      <c r="A29" s="31">
        <v>28</v>
      </c>
      <c r="B29" s="35" t="s">
        <v>43</v>
      </c>
      <c r="C29" s="35">
        <v>9</v>
      </c>
      <c r="D29" s="36" t="s">
        <v>47</v>
      </c>
      <c r="E29" s="37">
        <v>1</v>
      </c>
      <c r="F29" s="38">
        <v>77</v>
      </c>
      <c r="G29" s="39" t="s">
        <v>44</v>
      </c>
      <c r="H29" s="42"/>
      <c r="I29" s="32">
        <f t="shared" si="13"/>
      </c>
      <c r="J29" s="45"/>
      <c r="K29" s="33">
        <f t="shared" si="14"/>
      </c>
      <c r="L29" s="43"/>
      <c r="M29" s="32">
        <f t="shared" si="15"/>
      </c>
      <c r="N29" s="47"/>
      <c r="O29" s="33">
        <f t="shared" si="16"/>
      </c>
      <c r="P29" s="43">
        <v>2</v>
      </c>
      <c r="Q29" s="32" t="str">
        <f t="shared" si="17"/>
        <v>A10-T4</v>
      </c>
      <c r="R29" s="49"/>
      <c r="S29" s="33">
        <f t="shared" si="18"/>
      </c>
      <c r="T29" s="21"/>
      <c r="U29" s="32">
        <f t="shared" si="19"/>
      </c>
      <c r="V29" s="29" t="s">
        <v>38</v>
      </c>
      <c r="W29" s="22"/>
    </row>
    <row r="30" spans="1:23" ht="30" customHeight="1">
      <c r="A30" s="31">
        <v>17</v>
      </c>
      <c r="B30" s="35" t="s">
        <v>43</v>
      </c>
      <c r="C30" s="35">
        <v>9</v>
      </c>
      <c r="D30" s="36" t="s">
        <v>14</v>
      </c>
      <c r="E30" s="37">
        <v>2</v>
      </c>
      <c r="F30" s="38"/>
      <c r="G30" s="39" t="s">
        <v>44</v>
      </c>
      <c r="H30" s="42"/>
      <c r="I30" s="32">
        <f t="shared" si="13"/>
      </c>
      <c r="J30" s="45"/>
      <c r="K30" s="33">
        <f t="shared" si="14"/>
      </c>
      <c r="L30" s="43">
        <v>2</v>
      </c>
      <c r="M30" s="32" t="str">
        <f t="shared" si="15"/>
        <v>A10-T4</v>
      </c>
      <c r="N30" s="47"/>
      <c r="O30" s="33">
        <f t="shared" si="16"/>
      </c>
      <c r="P30" s="43"/>
      <c r="Q30" s="32">
        <f t="shared" si="17"/>
      </c>
      <c r="R30" s="49"/>
      <c r="S30" s="33">
        <f t="shared" si="18"/>
      </c>
      <c r="T30" s="21"/>
      <c r="U30" s="32">
        <f t="shared" si="19"/>
      </c>
      <c r="V30" s="29" t="s">
        <v>40</v>
      </c>
      <c r="W30" s="22"/>
    </row>
    <row r="31" spans="1:23" ht="30" customHeight="1">
      <c r="A31" s="52">
        <v>5</v>
      </c>
      <c r="B31" s="53" t="s">
        <v>6</v>
      </c>
      <c r="C31" s="53">
        <v>9</v>
      </c>
      <c r="D31" s="54" t="s">
        <v>15</v>
      </c>
      <c r="E31" s="55">
        <v>1</v>
      </c>
      <c r="F31" s="56"/>
      <c r="G31" s="57" t="s">
        <v>33</v>
      </c>
      <c r="H31" s="58"/>
      <c r="I31" s="59">
        <f t="shared" si="13"/>
      </c>
      <c r="J31" s="60">
        <v>2</v>
      </c>
      <c r="K31" s="61" t="str">
        <f t="shared" si="14"/>
        <v>A10-T4</v>
      </c>
      <c r="L31" s="62"/>
      <c r="M31" s="59">
        <f t="shared" si="15"/>
      </c>
      <c r="N31" s="60"/>
      <c r="O31" s="61">
        <f t="shared" si="16"/>
      </c>
      <c r="P31" s="62"/>
      <c r="Q31" s="59">
        <f t="shared" si="17"/>
      </c>
      <c r="R31" s="60"/>
      <c r="S31" s="61">
        <f t="shared" si="18"/>
      </c>
      <c r="T31" s="63"/>
      <c r="U31" s="59">
        <f t="shared" si="19"/>
      </c>
      <c r="V31" s="29" t="s">
        <v>16</v>
      </c>
      <c r="W31" s="22"/>
    </row>
    <row r="32" spans="1:23" ht="30" customHeight="1">
      <c r="A32" s="31">
        <v>18</v>
      </c>
      <c r="B32" s="35" t="s">
        <v>43</v>
      </c>
      <c r="C32" s="35">
        <v>9</v>
      </c>
      <c r="D32" s="36" t="s">
        <v>14</v>
      </c>
      <c r="E32" s="37">
        <v>3</v>
      </c>
      <c r="F32" s="38"/>
      <c r="G32" s="39" t="s">
        <v>44</v>
      </c>
      <c r="H32" s="42"/>
      <c r="I32" s="32">
        <f t="shared" si="13"/>
      </c>
      <c r="J32" s="45"/>
      <c r="K32" s="33">
        <f t="shared" si="14"/>
      </c>
      <c r="L32" s="43">
        <v>2</v>
      </c>
      <c r="M32" s="32" t="str">
        <f t="shared" si="15"/>
        <v>A10-T4</v>
      </c>
      <c r="N32" s="47"/>
      <c r="O32" s="33">
        <f t="shared" si="16"/>
      </c>
      <c r="P32" s="43"/>
      <c r="Q32" s="32">
        <f t="shared" si="17"/>
      </c>
      <c r="R32" s="49"/>
      <c r="S32" s="33">
        <f t="shared" si="18"/>
      </c>
      <c r="T32" s="21"/>
      <c r="U32" s="32">
        <f t="shared" si="19"/>
      </c>
      <c r="V32" s="29" t="s">
        <v>16</v>
      </c>
      <c r="W32" s="22"/>
    </row>
    <row r="33" spans="1:23" ht="30" customHeight="1">
      <c r="A33" s="52">
        <v>4</v>
      </c>
      <c r="B33" s="53" t="s">
        <v>6</v>
      </c>
      <c r="C33" s="53">
        <v>9</v>
      </c>
      <c r="D33" s="54" t="s">
        <v>14</v>
      </c>
      <c r="E33" s="55">
        <v>2</v>
      </c>
      <c r="F33" s="56"/>
      <c r="G33" s="57" t="s">
        <v>33</v>
      </c>
      <c r="H33" s="58"/>
      <c r="I33" s="59">
        <f t="shared" si="13"/>
      </c>
      <c r="J33" s="60">
        <v>2</v>
      </c>
      <c r="K33" s="61" t="str">
        <f t="shared" si="14"/>
        <v>A10-T4</v>
      </c>
      <c r="L33" s="62">
        <v>3</v>
      </c>
      <c r="M33" s="59" t="str">
        <f t="shared" si="15"/>
        <v>A10-T4</v>
      </c>
      <c r="N33" s="66">
        <v>2</v>
      </c>
      <c r="O33" s="61" t="str">
        <f t="shared" si="16"/>
        <v>A10-T4</v>
      </c>
      <c r="P33" s="62">
        <v>1</v>
      </c>
      <c r="Q33" s="59" t="str">
        <f t="shared" si="17"/>
        <v>A10-T4</v>
      </c>
      <c r="R33" s="66"/>
      <c r="S33" s="61">
        <f t="shared" si="18"/>
      </c>
      <c r="T33" s="63" t="s">
        <v>56</v>
      </c>
      <c r="U33" s="59" t="str">
        <f t="shared" si="19"/>
        <v>A10-T4</v>
      </c>
      <c r="V33" s="29" t="s">
        <v>12</v>
      </c>
      <c r="W33" s="65"/>
    </row>
    <row r="34" spans="1:23" ht="30" customHeight="1">
      <c r="A34" s="31">
        <v>20</v>
      </c>
      <c r="B34" s="35" t="s">
        <v>43</v>
      </c>
      <c r="C34" s="35">
        <v>9</v>
      </c>
      <c r="D34" s="36" t="s">
        <v>15</v>
      </c>
      <c r="E34" s="37">
        <v>2</v>
      </c>
      <c r="F34" s="38"/>
      <c r="G34" s="39" t="s">
        <v>44</v>
      </c>
      <c r="H34" s="42"/>
      <c r="I34" s="32">
        <f t="shared" si="13"/>
      </c>
      <c r="J34" s="45">
        <v>1</v>
      </c>
      <c r="K34" s="33" t="str">
        <f t="shared" si="14"/>
        <v>A10-T4</v>
      </c>
      <c r="L34" s="43"/>
      <c r="M34" s="32">
        <f t="shared" si="15"/>
      </c>
      <c r="N34" s="47"/>
      <c r="O34" s="33">
        <f t="shared" si="16"/>
      </c>
      <c r="P34" s="43"/>
      <c r="Q34" s="32">
        <f t="shared" si="17"/>
      </c>
      <c r="R34" s="49"/>
      <c r="S34" s="33">
        <f t="shared" si="18"/>
      </c>
      <c r="T34" s="21"/>
      <c r="U34" s="32">
        <f t="shared" si="19"/>
      </c>
      <c r="V34" s="29" t="s">
        <v>42</v>
      </c>
      <c r="W34" s="22"/>
    </row>
    <row r="35" spans="1:23" ht="30" customHeight="1">
      <c r="A35" s="31"/>
      <c r="B35" s="68" t="s">
        <v>43</v>
      </c>
      <c r="C35" s="68">
        <v>11</v>
      </c>
      <c r="D35" s="69" t="s">
        <v>64</v>
      </c>
      <c r="E35" s="70">
        <v>2</v>
      </c>
      <c r="F35" s="71"/>
      <c r="G35" s="72" t="s">
        <v>44</v>
      </c>
      <c r="H35" s="42"/>
      <c r="I35" s="32"/>
      <c r="J35" s="46"/>
      <c r="K35" s="33"/>
      <c r="L35" s="43"/>
      <c r="M35" s="32"/>
      <c r="N35" s="47"/>
      <c r="O35" s="33"/>
      <c r="P35" s="43"/>
      <c r="Q35" s="32"/>
      <c r="R35" s="80" t="s">
        <v>58</v>
      </c>
      <c r="S35" s="33" t="str">
        <f t="shared" si="18"/>
        <v>A10-T4</v>
      </c>
      <c r="T35" s="21"/>
      <c r="U35" s="32"/>
      <c r="V35" s="29" t="s">
        <v>42</v>
      </c>
      <c r="W35" s="22"/>
    </row>
    <row r="36" spans="1:23" ht="30" customHeight="1">
      <c r="A36" s="31">
        <v>16</v>
      </c>
      <c r="B36" s="35" t="s">
        <v>43</v>
      </c>
      <c r="C36" s="35">
        <v>9</v>
      </c>
      <c r="D36" s="36" t="s">
        <v>14</v>
      </c>
      <c r="E36" s="37">
        <v>1</v>
      </c>
      <c r="F36" s="38">
        <v>72</v>
      </c>
      <c r="G36" s="39" t="s">
        <v>44</v>
      </c>
      <c r="H36" s="42"/>
      <c r="I36" s="32">
        <f aca="true" t="shared" si="20" ref="I36:I47">IF(H36=0,"",IF(G36="TH vận hành xe","X.Sơn","A10-T4"))</f>
      </c>
      <c r="J36" s="45"/>
      <c r="K36" s="33">
        <f aca="true" t="shared" si="21" ref="K36:K47">IF(J36=0,"",IF(G36="TH vận hành xe","X.Sơn","A10-T4"))</f>
      </c>
      <c r="L36" s="43">
        <v>2</v>
      </c>
      <c r="M36" s="32" t="str">
        <f aca="true" t="shared" si="22" ref="M36:M47">IF(L36=0,"",IF(G36="TH vận hành xe","X.Sơn","A10-T4"))</f>
        <v>A10-T4</v>
      </c>
      <c r="N36" s="47"/>
      <c r="O36" s="33">
        <f aca="true" t="shared" si="23" ref="O36:O72">IF(N36=0,"",IF(G36="TH vận hành xe","X.Sơn","A10-T4"))</f>
      </c>
      <c r="P36" s="43"/>
      <c r="Q36" s="32">
        <f aca="true" t="shared" si="24" ref="Q36:Q47">IF(P36=0,"",IF(G36="TH vận hành xe","X.Sơn","A10-T4"))</f>
      </c>
      <c r="R36" s="49"/>
      <c r="S36" s="33">
        <f t="shared" si="18"/>
      </c>
      <c r="T36" s="21"/>
      <c r="U36" s="32">
        <f aca="true" t="shared" si="25" ref="U36:U47">IF(T36=0,"",IF(G36="TH vận hành xe","X.Sơn","A10-T4"))</f>
      </c>
      <c r="V36" s="29" t="s">
        <v>37</v>
      </c>
      <c r="W36" s="22"/>
    </row>
    <row r="37" spans="1:23" ht="30" customHeight="1">
      <c r="A37" s="31">
        <v>23</v>
      </c>
      <c r="B37" s="35" t="s">
        <v>43</v>
      </c>
      <c r="C37" s="35">
        <v>9</v>
      </c>
      <c r="D37" s="36" t="s">
        <v>45</v>
      </c>
      <c r="E37" s="37">
        <v>2</v>
      </c>
      <c r="F37" s="38"/>
      <c r="G37" s="39" t="s">
        <v>44</v>
      </c>
      <c r="H37" s="42"/>
      <c r="I37" s="32">
        <f t="shared" si="20"/>
      </c>
      <c r="J37" s="45">
        <v>2</v>
      </c>
      <c r="K37" s="33" t="str">
        <f t="shared" si="21"/>
        <v>A10-T4</v>
      </c>
      <c r="L37" s="43"/>
      <c r="M37" s="32">
        <f t="shared" si="22"/>
      </c>
      <c r="N37" s="47"/>
      <c r="O37" s="33">
        <f t="shared" si="23"/>
      </c>
      <c r="P37" s="43"/>
      <c r="Q37" s="32">
        <f t="shared" si="24"/>
      </c>
      <c r="R37" s="49"/>
      <c r="S37" s="33">
        <f t="shared" si="18"/>
      </c>
      <c r="T37" s="21"/>
      <c r="U37" s="32">
        <f t="shared" si="25"/>
      </c>
      <c r="V37" s="29" t="s">
        <v>40</v>
      </c>
      <c r="W37" s="22"/>
    </row>
    <row r="38" spans="1:23" ht="30" customHeight="1">
      <c r="A38" s="31">
        <v>24</v>
      </c>
      <c r="B38" s="35" t="s">
        <v>43</v>
      </c>
      <c r="C38" s="35">
        <v>9</v>
      </c>
      <c r="D38" s="36" t="s">
        <v>45</v>
      </c>
      <c r="E38" s="37">
        <v>3</v>
      </c>
      <c r="F38" s="38"/>
      <c r="G38" s="39" t="s">
        <v>44</v>
      </c>
      <c r="H38" s="42"/>
      <c r="I38" s="32">
        <f t="shared" si="20"/>
      </c>
      <c r="J38" s="45">
        <v>2</v>
      </c>
      <c r="K38" s="33" t="str">
        <f t="shared" si="21"/>
        <v>A10-T4</v>
      </c>
      <c r="L38" s="43"/>
      <c r="M38" s="32">
        <f t="shared" si="22"/>
      </c>
      <c r="N38" s="47"/>
      <c r="O38" s="33">
        <f t="shared" si="23"/>
      </c>
      <c r="P38" s="43"/>
      <c r="Q38" s="32">
        <f t="shared" si="24"/>
      </c>
      <c r="R38" s="49"/>
      <c r="S38" s="33">
        <f t="shared" si="18"/>
      </c>
      <c r="T38" s="21"/>
      <c r="U38" s="32">
        <f t="shared" si="25"/>
      </c>
      <c r="V38" s="29" t="s">
        <v>38</v>
      </c>
      <c r="W38" s="22"/>
    </row>
    <row r="39" spans="1:23" ht="30" customHeight="1">
      <c r="A39" s="31">
        <v>22</v>
      </c>
      <c r="B39" s="35" t="s">
        <v>43</v>
      </c>
      <c r="C39" s="35">
        <v>9</v>
      </c>
      <c r="D39" s="36" t="s">
        <v>45</v>
      </c>
      <c r="E39" s="37">
        <v>1</v>
      </c>
      <c r="F39" s="38">
        <v>73</v>
      </c>
      <c r="G39" s="39" t="s">
        <v>44</v>
      </c>
      <c r="H39" s="42"/>
      <c r="I39" s="32">
        <f t="shared" si="20"/>
      </c>
      <c r="J39" s="45">
        <v>2</v>
      </c>
      <c r="K39" s="33" t="str">
        <f t="shared" si="21"/>
        <v>A10-T4</v>
      </c>
      <c r="L39" s="43"/>
      <c r="M39" s="32">
        <f t="shared" si="22"/>
      </c>
      <c r="N39" s="47"/>
      <c r="O39" s="33">
        <f t="shared" si="23"/>
      </c>
      <c r="P39" s="43"/>
      <c r="Q39" s="32">
        <f t="shared" si="24"/>
      </c>
      <c r="R39" s="49"/>
      <c r="S39" s="33">
        <f t="shared" si="18"/>
      </c>
      <c r="T39" s="21"/>
      <c r="U39" s="32">
        <f t="shared" si="25"/>
      </c>
      <c r="V39" s="29" t="s">
        <v>37</v>
      </c>
      <c r="W39" s="22"/>
    </row>
    <row r="40" spans="1:23" ht="30" customHeight="1">
      <c r="A40" s="31">
        <v>26</v>
      </c>
      <c r="B40" s="35" t="s">
        <v>43</v>
      </c>
      <c r="C40" s="35">
        <v>9</v>
      </c>
      <c r="D40" s="36" t="s">
        <v>46</v>
      </c>
      <c r="E40" s="37">
        <v>2</v>
      </c>
      <c r="F40" s="38"/>
      <c r="G40" s="39" t="s">
        <v>44</v>
      </c>
      <c r="H40" s="42"/>
      <c r="I40" s="32">
        <f t="shared" si="20"/>
      </c>
      <c r="J40" s="45"/>
      <c r="K40" s="33">
        <f t="shared" si="21"/>
      </c>
      <c r="L40" s="43"/>
      <c r="M40" s="32">
        <f t="shared" si="22"/>
      </c>
      <c r="N40" s="47"/>
      <c r="O40" s="33">
        <f t="shared" si="23"/>
      </c>
      <c r="P40" s="43"/>
      <c r="Q40" s="32">
        <f t="shared" si="24"/>
      </c>
      <c r="R40" s="49" t="s">
        <v>56</v>
      </c>
      <c r="S40" s="33" t="str">
        <f t="shared" si="18"/>
        <v>A10-T4</v>
      </c>
      <c r="T40" s="21"/>
      <c r="U40" s="32">
        <f t="shared" si="25"/>
      </c>
      <c r="V40" s="29" t="s">
        <v>40</v>
      </c>
      <c r="W40" s="22"/>
    </row>
    <row r="41" spans="1:23" ht="30" customHeight="1">
      <c r="A41" s="31">
        <v>27</v>
      </c>
      <c r="B41" s="35" t="s">
        <v>43</v>
      </c>
      <c r="C41" s="35">
        <v>9</v>
      </c>
      <c r="D41" s="36" t="s">
        <v>46</v>
      </c>
      <c r="E41" s="37">
        <v>3</v>
      </c>
      <c r="F41" s="38"/>
      <c r="G41" s="39" t="s">
        <v>44</v>
      </c>
      <c r="H41" s="42"/>
      <c r="I41" s="32">
        <f t="shared" si="20"/>
      </c>
      <c r="J41" s="45"/>
      <c r="K41" s="33">
        <f t="shared" si="21"/>
      </c>
      <c r="L41" s="43"/>
      <c r="M41" s="32">
        <f t="shared" si="22"/>
      </c>
      <c r="N41" s="47"/>
      <c r="O41" s="33">
        <f t="shared" si="23"/>
      </c>
      <c r="P41" s="43"/>
      <c r="Q41" s="32">
        <f t="shared" si="24"/>
      </c>
      <c r="R41" s="49" t="s">
        <v>56</v>
      </c>
      <c r="S41" s="33" t="str">
        <f t="shared" si="18"/>
        <v>A10-T4</v>
      </c>
      <c r="T41" s="21"/>
      <c r="U41" s="32">
        <f t="shared" si="25"/>
      </c>
      <c r="V41" s="41" t="s">
        <v>16</v>
      </c>
      <c r="W41" s="22"/>
    </row>
    <row r="42" spans="1:23" ht="30" customHeight="1">
      <c r="A42" s="31">
        <v>25</v>
      </c>
      <c r="B42" s="35" t="s">
        <v>43</v>
      </c>
      <c r="C42" s="35">
        <v>9</v>
      </c>
      <c r="D42" s="36" t="s">
        <v>46</v>
      </c>
      <c r="E42" s="37">
        <v>1</v>
      </c>
      <c r="F42" s="38">
        <v>60</v>
      </c>
      <c r="G42" s="39" t="s">
        <v>44</v>
      </c>
      <c r="H42" s="42"/>
      <c r="I42" s="32">
        <f t="shared" si="20"/>
      </c>
      <c r="J42" s="45"/>
      <c r="K42" s="33">
        <f t="shared" si="21"/>
      </c>
      <c r="L42" s="43"/>
      <c r="M42" s="32">
        <f t="shared" si="22"/>
      </c>
      <c r="N42" s="47"/>
      <c r="O42" s="33">
        <f t="shared" si="23"/>
      </c>
      <c r="P42" s="43"/>
      <c r="Q42" s="32">
        <f t="shared" si="24"/>
      </c>
      <c r="R42" s="49" t="s">
        <v>56</v>
      </c>
      <c r="S42" s="33" t="str">
        <f t="shared" si="18"/>
        <v>A10-T4</v>
      </c>
      <c r="T42" s="21"/>
      <c r="U42" s="32">
        <f t="shared" si="25"/>
      </c>
      <c r="V42" s="29" t="s">
        <v>38</v>
      </c>
      <c r="W42" s="22"/>
    </row>
    <row r="43" spans="1:23" ht="30" customHeight="1">
      <c r="A43" s="31">
        <v>29</v>
      </c>
      <c r="B43" s="35" t="s">
        <v>43</v>
      </c>
      <c r="C43" s="35">
        <v>9</v>
      </c>
      <c r="D43" s="36" t="s">
        <v>47</v>
      </c>
      <c r="E43" s="37">
        <v>2</v>
      </c>
      <c r="F43" s="38"/>
      <c r="G43" s="39" t="s">
        <v>44</v>
      </c>
      <c r="H43" s="42"/>
      <c r="I43" s="32">
        <f t="shared" si="20"/>
      </c>
      <c r="J43" s="45"/>
      <c r="K43" s="33">
        <f t="shared" si="21"/>
      </c>
      <c r="L43" s="43"/>
      <c r="M43" s="32">
        <f t="shared" si="22"/>
      </c>
      <c r="N43" s="47"/>
      <c r="O43" s="33">
        <f t="shared" si="23"/>
      </c>
      <c r="P43" s="43">
        <v>2</v>
      </c>
      <c r="Q43" s="32" t="str">
        <f t="shared" si="24"/>
        <v>A10-T4</v>
      </c>
      <c r="R43" s="49"/>
      <c r="S43" s="33">
        <f t="shared" si="18"/>
      </c>
      <c r="T43" s="21"/>
      <c r="U43" s="32">
        <f t="shared" si="25"/>
      </c>
      <c r="V43" s="29" t="s">
        <v>16</v>
      </c>
      <c r="W43" s="22"/>
    </row>
    <row r="44" spans="1:23" ht="30" customHeight="1">
      <c r="A44" s="52">
        <v>4</v>
      </c>
      <c r="B44" s="53" t="s">
        <v>6</v>
      </c>
      <c r="C44" s="53">
        <v>9</v>
      </c>
      <c r="D44" s="54" t="s">
        <v>14</v>
      </c>
      <c r="E44" s="55">
        <v>2</v>
      </c>
      <c r="F44" s="56"/>
      <c r="G44" s="57" t="s">
        <v>33</v>
      </c>
      <c r="H44" s="58"/>
      <c r="I44" s="59">
        <f t="shared" si="20"/>
      </c>
      <c r="J44" s="60"/>
      <c r="K44" s="61">
        <f t="shared" si="21"/>
      </c>
      <c r="L44" s="62"/>
      <c r="M44" s="59">
        <f t="shared" si="22"/>
      </c>
      <c r="N44" s="66">
        <v>1</v>
      </c>
      <c r="O44" s="61" t="str">
        <f t="shared" si="23"/>
        <v>A10-T4</v>
      </c>
      <c r="P44" s="62"/>
      <c r="Q44" s="59">
        <f t="shared" si="24"/>
      </c>
      <c r="R44" s="66"/>
      <c r="S44" s="61">
        <f t="shared" si="18"/>
      </c>
      <c r="T44" s="63"/>
      <c r="U44" s="59">
        <f t="shared" si="25"/>
      </c>
      <c r="V44" s="29" t="s">
        <v>12</v>
      </c>
      <c r="W44" s="65"/>
    </row>
    <row r="45" spans="1:23" ht="30" customHeight="1">
      <c r="A45" s="31">
        <v>34</v>
      </c>
      <c r="B45" s="17" t="s">
        <v>43</v>
      </c>
      <c r="C45" s="17">
        <v>9</v>
      </c>
      <c r="D45" s="24" t="s">
        <v>13</v>
      </c>
      <c r="E45" s="18">
        <v>4</v>
      </c>
      <c r="F45" s="19"/>
      <c r="G45" s="23" t="s">
        <v>48</v>
      </c>
      <c r="H45" s="20"/>
      <c r="I45" s="32">
        <f t="shared" si="20"/>
      </c>
      <c r="J45" s="46"/>
      <c r="K45" s="33">
        <f t="shared" si="21"/>
      </c>
      <c r="L45" s="44"/>
      <c r="M45" s="32">
        <f t="shared" si="22"/>
      </c>
      <c r="N45" s="48"/>
      <c r="O45" s="61">
        <f t="shared" si="23"/>
      </c>
      <c r="P45" s="44">
        <v>1</v>
      </c>
      <c r="Q45" s="32" t="str">
        <f t="shared" si="24"/>
        <v>X.Sơn</v>
      </c>
      <c r="R45" s="50"/>
      <c r="S45" s="33">
        <f t="shared" si="18"/>
      </c>
      <c r="T45" s="21"/>
      <c r="U45" s="32">
        <f t="shared" si="25"/>
      </c>
      <c r="V45" s="29" t="s">
        <v>37</v>
      </c>
      <c r="W45" s="22"/>
    </row>
    <row r="46" spans="1:23" ht="30" customHeight="1">
      <c r="A46" s="52">
        <v>12</v>
      </c>
      <c r="B46" s="53" t="s">
        <v>6</v>
      </c>
      <c r="C46" s="53">
        <v>8</v>
      </c>
      <c r="D46" s="54" t="s">
        <v>15</v>
      </c>
      <c r="E46" s="55">
        <v>2</v>
      </c>
      <c r="F46" s="56"/>
      <c r="G46" s="23" t="s">
        <v>71</v>
      </c>
      <c r="H46" s="58">
        <v>2</v>
      </c>
      <c r="I46" s="59" t="str">
        <f t="shared" si="20"/>
        <v>A10-T4</v>
      </c>
      <c r="J46" s="60"/>
      <c r="K46" s="61">
        <f t="shared" si="21"/>
      </c>
      <c r="L46" s="62">
        <v>2</v>
      </c>
      <c r="M46" s="59" t="str">
        <f t="shared" si="22"/>
        <v>A10-T4</v>
      </c>
      <c r="N46" s="66"/>
      <c r="O46" s="61">
        <f t="shared" si="23"/>
      </c>
      <c r="P46" s="62"/>
      <c r="Q46" s="59">
        <f t="shared" si="24"/>
      </c>
      <c r="R46" s="66"/>
      <c r="S46" s="61">
        <f t="shared" si="18"/>
      </c>
      <c r="T46" s="63"/>
      <c r="U46" s="59">
        <f t="shared" si="25"/>
      </c>
      <c r="V46" s="29" t="s">
        <v>41</v>
      </c>
      <c r="W46" s="64"/>
    </row>
    <row r="47" spans="1:23" ht="30" customHeight="1">
      <c r="A47" s="52">
        <v>3</v>
      </c>
      <c r="B47" s="53" t="s">
        <v>6</v>
      </c>
      <c r="C47" s="53">
        <v>9</v>
      </c>
      <c r="D47" s="54" t="s">
        <v>14</v>
      </c>
      <c r="E47" s="55">
        <v>1</v>
      </c>
      <c r="F47" s="56"/>
      <c r="G47" s="57" t="s">
        <v>33</v>
      </c>
      <c r="H47" s="58">
        <v>2</v>
      </c>
      <c r="I47" s="59" t="str">
        <f t="shared" si="20"/>
        <v>A10-T4</v>
      </c>
      <c r="J47" s="60"/>
      <c r="K47" s="61">
        <f t="shared" si="21"/>
      </c>
      <c r="L47" s="62"/>
      <c r="M47" s="59">
        <f t="shared" si="22"/>
      </c>
      <c r="N47" s="60"/>
      <c r="O47" s="61">
        <f t="shared" si="23"/>
      </c>
      <c r="P47" s="62"/>
      <c r="Q47" s="59">
        <f t="shared" si="24"/>
      </c>
      <c r="R47" s="60"/>
      <c r="S47" s="61">
        <f t="shared" si="18"/>
      </c>
      <c r="T47" s="63"/>
      <c r="U47" s="59">
        <f t="shared" si="25"/>
      </c>
      <c r="V47" s="29" t="s">
        <v>35</v>
      </c>
      <c r="W47" s="22"/>
    </row>
    <row r="48" spans="1:23" ht="30" customHeight="1">
      <c r="A48" s="31"/>
      <c r="B48" s="17" t="s">
        <v>43</v>
      </c>
      <c r="C48" s="17">
        <v>11</v>
      </c>
      <c r="D48" s="24" t="s">
        <v>14</v>
      </c>
      <c r="E48" s="18" t="s">
        <v>59</v>
      </c>
      <c r="F48" s="19">
        <v>75</v>
      </c>
      <c r="G48" s="23" t="s">
        <v>60</v>
      </c>
      <c r="H48" s="42"/>
      <c r="I48" s="32"/>
      <c r="J48" s="45"/>
      <c r="K48" s="33"/>
      <c r="L48" s="43"/>
      <c r="M48" s="32"/>
      <c r="N48" s="47"/>
      <c r="O48" s="61">
        <f t="shared" si="23"/>
      </c>
      <c r="P48" s="44" t="s">
        <v>62</v>
      </c>
      <c r="Q48" s="32"/>
      <c r="R48" s="49"/>
      <c r="S48" s="33"/>
      <c r="T48" s="21"/>
      <c r="U48" s="32"/>
      <c r="V48" s="29" t="s">
        <v>35</v>
      </c>
      <c r="W48" s="22" t="s">
        <v>63</v>
      </c>
    </row>
    <row r="49" spans="1:23" ht="30" customHeight="1">
      <c r="A49" s="52">
        <v>6</v>
      </c>
      <c r="B49" s="53" t="s">
        <v>6</v>
      </c>
      <c r="C49" s="53">
        <v>9</v>
      </c>
      <c r="D49" s="54" t="s">
        <v>15</v>
      </c>
      <c r="E49" s="55">
        <v>2</v>
      </c>
      <c r="F49" s="56"/>
      <c r="G49" s="57" t="s">
        <v>33</v>
      </c>
      <c r="H49" s="58"/>
      <c r="I49" s="59">
        <f>IF(H49=0,"",IF(G49="TH vận hành xe","X.Sơn","A10-T4"))</f>
      </c>
      <c r="J49" s="60">
        <v>3</v>
      </c>
      <c r="K49" s="61" t="str">
        <f>IF(J49=0,"",IF(G49="TH vận hành xe","X.Sơn","A10-T4"))</f>
        <v>A10-T4</v>
      </c>
      <c r="L49" s="62">
        <v>2</v>
      </c>
      <c r="M49" s="59" t="str">
        <f>IF(L49=0,"",IF(G49="TH vận hành xe","X.Sơn","A10-T4"))</f>
        <v>A10-T4</v>
      </c>
      <c r="N49" s="66"/>
      <c r="O49" s="61">
        <f t="shared" si="23"/>
      </c>
      <c r="P49" s="62"/>
      <c r="Q49" s="59">
        <f>IF(P49=0,"",IF(G49="TH vận hành xe","X.Sơn","A10-T4"))</f>
      </c>
      <c r="R49" s="66"/>
      <c r="S49" s="61">
        <f>IF(R49=0,"",IF(G49="TH vận hành xe","X.Sơn","A10-T4"))</f>
      </c>
      <c r="T49" s="63" t="s">
        <v>58</v>
      </c>
      <c r="U49" s="59" t="str">
        <f>IF(T49=0,"",IF(G49="TH vận hành xe","X.Sơn","A10-T4"))</f>
        <v>A10-T4</v>
      </c>
      <c r="V49" s="29" t="s">
        <v>12</v>
      </c>
      <c r="W49" s="65"/>
    </row>
    <row r="50" spans="1:23" ht="30" customHeight="1">
      <c r="A50" s="31"/>
      <c r="B50" s="17" t="s">
        <v>43</v>
      </c>
      <c r="C50" s="17">
        <v>11</v>
      </c>
      <c r="D50" s="24" t="s">
        <v>45</v>
      </c>
      <c r="E50" s="18" t="s">
        <v>59</v>
      </c>
      <c r="F50" s="19">
        <v>82</v>
      </c>
      <c r="G50" s="23" t="s">
        <v>60</v>
      </c>
      <c r="H50" s="42"/>
      <c r="I50" s="32"/>
      <c r="J50" s="45"/>
      <c r="K50" s="33"/>
      <c r="L50" s="43"/>
      <c r="M50" s="32"/>
      <c r="N50" s="47"/>
      <c r="O50" s="61">
        <f t="shared" si="23"/>
      </c>
      <c r="P50" s="43"/>
      <c r="Q50" s="32"/>
      <c r="R50" s="48" t="s">
        <v>62</v>
      </c>
      <c r="S50" s="33"/>
      <c r="T50" s="21"/>
      <c r="U50" s="32"/>
      <c r="V50" s="29" t="s">
        <v>12</v>
      </c>
      <c r="W50" s="22" t="s">
        <v>63</v>
      </c>
    </row>
    <row r="51" spans="1:23" ht="30" customHeight="1">
      <c r="A51" s="31"/>
      <c r="B51" s="17" t="s">
        <v>43</v>
      </c>
      <c r="C51" s="17">
        <v>11</v>
      </c>
      <c r="D51" s="24" t="s">
        <v>46</v>
      </c>
      <c r="E51" s="18" t="s">
        <v>59</v>
      </c>
      <c r="F51" s="19">
        <v>76</v>
      </c>
      <c r="G51" s="23" t="s">
        <v>60</v>
      </c>
      <c r="H51" s="42"/>
      <c r="I51" s="32"/>
      <c r="J51" s="46" t="s">
        <v>61</v>
      </c>
      <c r="K51" s="33"/>
      <c r="L51" s="43"/>
      <c r="M51" s="32"/>
      <c r="N51" s="47"/>
      <c r="O51" s="61">
        <f t="shared" si="23"/>
      </c>
      <c r="P51" s="43"/>
      <c r="Q51" s="32"/>
      <c r="R51" s="49"/>
      <c r="S51" s="33"/>
      <c r="T51" s="21"/>
      <c r="U51" s="32"/>
      <c r="V51" s="29" t="s">
        <v>54</v>
      </c>
      <c r="W51" s="22" t="s">
        <v>63</v>
      </c>
    </row>
    <row r="52" spans="1:23" ht="30" customHeight="1">
      <c r="A52" s="31"/>
      <c r="B52" s="68" t="s">
        <v>43</v>
      </c>
      <c r="C52" s="68">
        <v>11</v>
      </c>
      <c r="D52" s="69" t="s">
        <v>64</v>
      </c>
      <c r="E52" s="70">
        <v>1</v>
      </c>
      <c r="F52" s="71">
        <v>41</v>
      </c>
      <c r="G52" s="72" t="s">
        <v>44</v>
      </c>
      <c r="H52" s="42"/>
      <c r="I52" s="32"/>
      <c r="J52" s="46"/>
      <c r="K52" s="33"/>
      <c r="L52" s="43"/>
      <c r="M52" s="32"/>
      <c r="N52" s="47"/>
      <c r="O52" s="61">
        <f t="shared" si="23"/>
      </c>
      <c r="P52" s="43"/>
      <c r="Q52" s="32"/>
      <c r="R52" s="80" t="s">
        <v>58</v>
      </c>
      <c r="S52" s="33" t="str">
        <f>IF(R52=0,"",IF(G52="TH vận hành xe","X.Sơn","A10-T4"))</f>
        <v>A10-T4</v>
      </c>
      <c r="T52" s="21"/>
      <c r="U52" s="32"/>
      <c r="V52" s="29" t="s">
        <v>16</v>
      </c>
      <c r="W52" s="22"/>
    </row>
    <row r="53" spans="1:23" ht="30" customHeight="1">
      <c r="A53" s="52">
        <v>12</v>
      </c>
      <c r="B53" s="53" t="s">
        <v>6</v>
      </c>
      <c r="C53" s="53">
        <v>8</v>
      </c>
      <c r="D53" s="54" t="s">
        <v>15</v>
      </c>
      <c r="E53" s="55">
        <v>2</v>
      </c>
      <c r="F53" s="56"/>
      <c r="G53" s="23" t="s">
        <v>71</v>
      </c>
      <c r="H53" s="58">
        <v>1</v>
      </c>
      <c r="I53" s="59" t="str">
        <f>IF(H53=0,"",IF(G53="TH vận hành xe","X.Sơn","A10-T4"))</f>
        <v>A10-T4</v>
      </c>
      <c r="J53" s="60"/>
      <c r="K53" s="61">
        <f>IF(J53=0,"",IF(G53="TH vận hành xe","X.Sơn","A10-T4"))</f>
      </c>
      <c r="L53" s="62"/>
      <c r="M53" s="59">
        <f>IF(L53=0,"",IF(G53="TH vận hành xe","X.Sơn","A10-T4"))</f>
      </c>
      <c r="N53" s="66">
        <v>2</v>
      </c>
      <c r="O53" s="61" t="str">
        <f t="shared" si="23"/>
        <v>A10-T4</v>
      </c>
      <c r="P53" s="62"/>
      <c r="Q53" s="59">
        <f>IF(P53=0,"",IF(G53="TH vận hành xe","X.Sơn","A10-T4"))</f>
      </c>
      <c r="R53" s="66">
        <v>1</v>
      </c>
      <c r="S53" s="61" t="str">
        <f>IF(R53=0,"",IF(G53="TH vận hành xe","X.Sơn","A10-T4"))</f>
        <v>A10-T4</v>
      </c>
      <c r="T53" s="63"/>
      <c r="U53" s="59"/>
      <c r="V53" s="29" t="s">
        <v>41</v>
      </c>
      <c r="W53" s="22"/>
    </row>
    <row r="54" spans="1:23" ht="30" customHeight="1">
      <c r="A54" s="31"/>
      <c r="B54" s="68" t="s">
        <v>43</v>
      </c>
      <c r="C54" s="68">
        <v>11</v>
      </c>
      <c r="D54" s="69" t="s">
        <v>64</v>
      </c>
      <c r="E54" s="70">
        <v>1</v>
      </c>
      <c r="F54" s="71">
        <v>85</v>
      </c>
      <c r="G54" s="72" t="s">
        <v>48</v>
      </c>
      <c r="H54" s="42"/>
      <c r="I54" s="32"/>
      <c r="J54" s="46"/>
      <c r="K54" s="33"/>
      <c r="L54" s="43"/>
      <c r="M54" s="59">
        <f>IF(L54=0,"",IF(G54="TH vận hành xe","X.Sơn","A10-T4"))</f>
      </c>
      <c r="N54" s="47"/>
      <c r="O54" s="61">
        <f t="shared" si="23"/>
      </c>
      <c r="P54" s="43"/>
      <c r="Q54" s="32"/>
      <c r="R54" s="49"/>
      <c r="S54" s="33"/>
      <c r="T54" s="73" t="s">
        <v>72</v>
      </c>
      <c r="U54" s="74" t="str">
        <f>IF(T54=0,"",IF(G54="TH vận hành xe","X.Sơn","A10-T4"))</f>
        <v>X.Sơn</v>
      </c>
      <c r="V54" s="29" t="s">
        <v>12</v>
      </c>
      <c r="W54" s="22"/>
    </row>
    <row r="55" spans="1:23" ht="30" customHeight="1">
      <c r="A55" s="52">
        <v>7</v>
      </c>
      <c r="B55" s="53" t="s">
        <v>6</v>
      </c>
      <c r="C55" s="53">
        <v>8</v>
      </c>
      <c r="D55" s="54" t="s">
        <v>13</v>
      </c>
      <c r="E55" s="55">
        <v>1</v>
      </c>
      <c r="F55" s="56"/>
      <c r="G55" s="23" t="s">
        <v>71</v>
      </c>
      <c r="H55" s="42"/>
      <c r="I55" s="32"/>
      <c r="J55" s="60">
        <v>2</v>
      </c>
      <c r="K55" s="61" t="str">
        <f>IF(J55=0,"",IF(G55="TH vận hành xe","X.Sơn","A10-T4"))</f>
        <v>A10-T4</v>
      </c>
      <c r="L55" s="43"/>
      <c r="M55" s="59"/>
      <c r="N55" s="47"/>
      <c r="O55" s="61"/>
      <c r="P55" s="43"/>
      <c r="Q55" s="32"/>
      <c r="R55" s="49"/>
      <c r="S55" s="33"/>
      <c r="T55" s="63" t="s">
        <v>56</v>
      </c>
      <c r="U55" s="59" t="str">
        <f>IF(T55=0,"",IF(G55="TH vận hành xe","X.Sơn","A10-T4"))</f>
        <v>A10-T4</v>
      </c>
      <c r="V55" s="29" t="s">
        <v>66</v>
      </c>
      <c r="W55" s="22"/>
    </row>
    <row r="56" spans="1:23" ht="30" customHeight="1">
      <c r="A56" s="52">
        <v>7</v>
      </c>
      <c r="B56" s="53" t="s">
        <v>6</v>
      </c>
      <c r="C56" s="53">
        <v>8</v>
      </c>
      <c r="D56" s="54" t="s">
        <v>13</v>
      </c>
      <c r="E56" s="55">
        <v>1</v>
      </c>
      <c r="F56" s="56"/>
      <c r="G56" s="23" t="s">
        <v>71</v>
      </c>
      <c r="H56" s="42"/>
      <c r="I56" s="32"/>
      <c r="J56" s="46"/>
      <c r="K56" s="33"/>
      <c r="L56" s="43"/>
      <c r="M56" s="59"/>
      <c r="N56" s="47"/>
      <c r="O56" s="61"/>
      <c r="P56" s="43"/>
      <c r="Q56" s="32"/>
      <c r="R56" s="49"/>
      <c r="S56" s="33"/>
      <c r="T56" s="62">
        <v>2</v>
      </c>
      <c r="U56" s="59" t="str">
        <f>IF(T56=0,"",IF(O56="TH vận hành xe","X.Sơn","A10-T4"))</f>
        <v>A10-T4</v>
      </c>
      <c r="V56" s="29" t="s">
        <v>66</v>
      </c>
      <c r="W56" s="22"/>
    </row>
    <row r="57" spans="1:23" ht="30" customHeight="1">
      <c r="A57" s="52">
        <v>12</v>
      </c>
      <c r="B57" s="53" t="s">
        <v>6</v>
      </c>
      <c r="C57" s="53">
        <v>8</v>
      </c>
      <c r="D57" s="54" t="s">
        <v>15</v>
      </c>
      <c r="E57" s="55">
        <v>2</v>
      </c>
      <c r="F57" s="56"/>
      <c r="G57" s="23" t="s">
        <v>71</v>
      </c>
      <c r="H57" s="42"/>
      <c r="I57" s="32"/>
      <c r="J57" s="46">
        <v>3</v>
      </c>
      <c r="K57" s="61" t="str">
        <f>IF(J57=0,"",IF(G57="TH vận hành xe","X.Sơn","A10-T4"))</f>
        <v>A10-T4</v>
      </c>
      <c r="L57" s="43"/>
      <c r="M57" s="59"/>
      <c r="N57" s="47"/>
      <c r="O57" s="61"/>
      <c r="P57" s="43"/>
      <c r="Q57" s="32"/>
      <c r="R57" s="49"/>
      <c r="S57" s="33"/>
      <c r="T57" s="63"/>
      <c r="U57" s="59"/>
      <c r="V57" s="29" t="s">
        <v>53</v>
      </c>
      <c r="W57" s="22"/>
    </row>
    <row r="58" spans="1:23" ht="30" customHeight="1">
      <c r="A58" s="31"/>
      <c r="B58" s="17" t="s">
        <v>43</v>
      </c>
      <c r="C58" s="17">
        <v>11</v>
      </c>
      <c r="D58" s="24" t="s">
        <v>13</v>
      </c>
      <c r="E58" s="18" t="s">
        <v>59</v>
      </c>
      <c r="F58" s="19">
        <v>76</v>
      </c>
      <c r="G58" s="23" t="s">
        <v>60</v>
      </c>
      <c r="H58" s="42"/>
      <c r="I58" s="32"/>
      <c r="J58" s="45"/>
      <c r="K58" s="33"/>
      <c r="L58" s="43"/>
      <c r="M58" s="32"/>
      <c r="N58" s="47"/>
      <c r="O58" s="61">
        <f t="shared" si="23"/>
      </c>
      <c r="P58" s="44" t="s">
        <v>61</v>
      </c>
      <c r="Q58" s="32"/>
      <c r="R58" s="49"/>
      <c r="S58" s="33"/>
      <c r="T58" s="21"/>
      <c r="U58" s="32"/>
      <c r="V58" s="29" t="s">
        <v>41</v>
      </c>
      <c r="W58" s="22" t="s">
        <v>63</v>
      </c>
    </row>
    <row r="59" spans="1:23" ht="30" customHeight="1">
      <c r="A59" s="31"/>
      <c r="B59" s="68" t="s">
        <v>43</v>
      </c>
      <c r="C59" s="68">
        <v>11</v>
      </c>
      <c r="D59" s="69" t="s">
        <v>64</v>
      </c>
      <c r="E59" s="70">
        <v>3</v>
      </c>
      <c r="F59" s="71"/>
      <c r="G59" s="72" t="s">
        <v>48</v>
      </c>
      <c r="H59" s="42"/>
      <c r="I59" s="32"/>
      <c r="J59" s="46"/>
      <c r="K59" s="33"/>
      <c r="L59" s="43"/>
      <c r="M59" s="59">
        <f aca="true" t="shared" si="26" ref="M59:M108">IF(L59=0,"",IF(G59="TH vận hành xe","X.Sơn","A10-T4"))</f>
      </c>
      <c r="N59" s="47"/>
      <c r="O59" s="61">
        <f t="shared" si="23"/>
      </c>
      <c r="P59" s="43"/>
      <c r="Q59" s="32"/>
      <c r="R59" s="49"/>
      <c r="S59" s="33"/>
      <c r="T59" s="73" t="s">
        <v>58</v>
      </c>
      <c r="U59" s="74" t="str">
        <f aca="true" t="shared" si="27" ref="U59:U68">IF(T59=0,"",IF(G59="TH vận hành xe","X.Sơn","A10-T4"))</f>
        <v>X.Sơn</v>
      </c>
      <c r="V59" s="29" t="s">
        <v>35</v>
      </c>
      <c r="W59" s="22"/>
    </row>
    <row r="60" spans="1:23" ht="30" customHeight="1">
      <c r="A60" s="52">
        <v>1</v>
      </c>
      <c r="B60" s="53" t="s">
        <v>6</v>
      </c>
      <c r="C60" s="53">
        <v>9</v>
      </c>
      <c r="D60" s="54" t="s">
        <v>13</v>
      </c>
      <c r="E60" s="55">
        <v>1</v>
      </c>
      <c r="F60" s="56"/>
      <c r="G60" s="57" t="s">
        <v>33</v>
      </c>
      <c r="H60" s="58"/>
      <c r="I60" s="59">
        <f>IF(H60=0,"",IF(G60="TH vận hành xe","X.Sơn","A10-T4"))</f>
      </c>
      <c r="J60" s="60">
        <v>1</v>
      </c>
      <c r="K60" s="61" t="str">
        <f aca="true" t="shared" si="28" ref="K60:K93">IF(J60=0,"",IF(G60="TH vận hành xe","X.Sơn","A10-T4"))</f>
        <v>A10-T4</v>
      </c>
      <c r="L60" s="62"/>
      <c r="M60" s="59">
        <f t="shared" si="26"/>
      </c>
      <c r="N60" s="60"/>
      <c r="O60" s="61">
        <f t="shared" si="23"/>
      </c>
      <c r="P60" s="62"/>
      <c r="Q60" s="59">
        <f>IF(P60=0,"",IF(G60="TH vận hành xe","X.Sơn","A10-T4"))</f>
      </c>
      <c r="R60" s="60"/>
      <c r="S60" s="61">
        <f>IF(R60=0,"",IF(G60="TH vận hành xe","X.Sơn","A10-T4"))</f>
      </c>
      <c r="T60" s="63"/>
      <c r="U60" s="59">
        <f t="shared" si="27"/>
      </c>
      <c r="V60" s="29" t="s">
        <v>17</v>
      </c>
      <c r="W60" s="22"/>
    </row>
    <row r="61" spans="1:23" ht="30" customHeight="1">
      <c r="A61" s="31"/>
      <c r="B61" s="68" t="s">
        <v>43</v>
      </c>
      <c r="C61" s="68">
        <v>11</v>
      </c>
      <c r="D61" s="69" t="s">
        <v>64</v>
      </c>
      <c r="E61" s="70">
        <v>4</v>
      </c>
      <c r="F61" s="71"/>
      <c r="G61" s="72" t="s">
        <v>48</v>
      </c>
      <c r="H61" s="42"/>
      <c r="I61" s="32"/>
      <c r="J61" s="46"/>
      <c r="K61" s="61">
        <f t="shared" si="28"/>
      </c>
      <c r="L61" s="43"/>
      <c r="M61" s="59">
        <f t="shared" si="26"/>
      </c>
      <c r="N61" s="47"/>
      <c r="O61" s="61">
        <f t="shared" si="23"/>
      </c>
      <c r="P61" s="43"/>
      <c r="Q61" s="32"/>
      <c r="R61" s="49"/>
      <c r="S61" s="33"/>
      <c r="T61" s="73" t="s">
        <v>58</v>
      </c>
      <c r="U61" s="74" t="str">
        <f t="shared" si="27"/>
        <v>X.Sơn</v>
      </c>
      <c r="V61" s="29" t="s">
        <v>17</v>
      </c>
      <c r="W61" s="22"/>
    </row>
    <row r="62" spans="1:23" ht="30" customHeight="1">
      <c r="A62" s="31">
        <v>31</v>
      </c>
      <c r="B62" s="17" t="s">
        <v>43</v>
      </c>
      <c r="C62" s="17">
        <v>9</v>
      </c>
      <c r="D62" s="24" t="s">
        <v>13</v>
      </c>
      <c r="E62" s="18">
        <v>1</v>
      </c>
      <c r="F62" s="19">
        <v>80</v>
      </c>
      <c r="G62" s="23" t="s">
        <v>48</v>
      </c>
      <c r="H62" s="20"/>
      <c r="I62" s="32">
        <f aca="true" t="shared" si="29" ref="I62:I93">IF(H62=0,"",IF(G62="TH vận hành xe","X.Sơn","A10-T4"))</f>
      </c>
      <c r="J62" s="46"/>
      <c r="K62" s="61">
        <f t="shared" si="28"/>
      </c>
      <c r="L62" s="44"/>
      <c r="M62" s="59">
        <f t="shared" si="26"/>
      </c>
      <c r="N62" s="48"/>
      <c r="O62" s="61">
        <f t="shared" si="23"/>
      </c>
      <c r="P62" s="44">
        <v>1</v>
      </c>
      <c r="Q62" s="32" t="str">
        <f aca="true" t="shared" si="30" ref="Q62:Q93">IF(P62=0,"",IF(G62="TH vận hành xe","X.Sơn","A10-T4"))</f>
        <v>X.Sơn</v>
      </c>
      <c r="R62" s="50"/>
      <c r="S62" s="33">
        <f aca="true" t="shared" si="31" ref="S62:S93">IF(R62=0,"",IF(G62="TH vận hành xe","X.Sơn","A10-T4"))</f>
      </c>
      <c r="T62" s="21"/>
      <c r="U62" s="32">
        <f t="shared" si="27"/>
      </c>
      <c r="V62" s="29" t="s">
        <v>17</v>
      </c>
      <c r="W62" s="22"/>
    </row>
    <row r="63" spans="1:23" ht="30" customHeight="1">
      <c r="A63" s="52">
        <v>2</v>
      </c>
      <c r="B63" s="53" t="s">
        <v>6</v>
      </c>
      <c r="C63" s="53">
        <v>9</v>
      </c>
      <c r="D63" s="54" t="s">
        <v>13</v>
      </c>
      <c r="E63" s="55">
        <v>2</v>
      </c>
      <c r="F63" s="56"/>
      <c r="G63" s="57" t="s">
        <v>33</v>
      </c>
      <c r="H63" s="58"/>
      <c r="I63" s="59">
        <f>IF(H63=0,"",IF(G63="TH vận hành xe","X.Sơn","A10-T4"))</f>
      </c>
      <c r="J63" s="60"/>
      <c r="K63" s="61">
        <f>IF(J63=0,"",IF(G63="TH vận hành xe","X.Sơn","A10-T4"))</f>
      </c>
      <c r="L63" s="62"/>
      <c r="M63" s="59"/>
      <c r="N63" s="60"/>
      <c r="O63" s="61">
        <f>IF(N63=0,"",IF(G63="TH vận hành xe","X.Sơn","A10-T4"))</f>
      </c>
      <c r="P63" s="62"/>
      <c r="Q63" s="59">
        <f>IF(P63=0,"",IF(G63="TH vận hành xe","X.Sơn","A10-T4"))</f>
      </c>
      <c r="R63" s="60"/>
      <c r="S63" s="61">
        <f>IF(R63=0,"",IF(G63="TH vận hành xe","X.Sơn","A10-T4"))</f>
      </c>
      <c r="T63" s="63"/>
      <c r="U63" s="59">
        <f>IF(T63=0,"",IF(G63="TH vận hành xe","X.Sơn","A10-T4"))</f>
      </c>
      <c r="V63" s="29" t="s">
        <v>34</v>
      </c>
      <c r="W63" s="22"/>
    </row>
    <row r="64" spans="1:23" ht="30" customHeight="1">
      <c r="A64" s="52">
        <v>2</v>
      </c>
      <c r="B64" s="53" t="s">
        <v>6</v>
      </c>
      <c r="C64" s="53">
        <v>9</v>
      </c>
      <c r="D64" s="54" t="s">
        <v>13</v>
      </c>
      <c r="E64" s="55">
        <v>2</v>
      </c>
      <c r="F64" s="56"/>
      <c r="G64" s="57" t="s">
        <v>33</v>
      </c>
      <c r="H64" s="58"/>
      <c r="I64" s="59">
        <f t="shared" si="29"/>
      </c>
      <c r="J64" s="60"/>
      <c r="K64" s="61">
        <f t="shared" si="28"/>
      </c>
      <c r="L64" s="62"/>
      <c r="M64" s="59"/>
      <c r="N64" s="60">
        <v>1</v>
      </c>
      <c r="O64" s="61" t="str">
        <f>IF(N64=0,"",IF(G64="TH vận hành xe","X.Sơn","A10-T4"))</f>
        <v>A10-T4</v>
      </c>
      <c r="P64" s="62"/>
      <c r="Q64" s="59">
        <f t="shared" si="30"/>
      </c>
      <c r="R64" s="60">
        <v>1</v>
      </c>
      <c r="S64" s="61" t="str">
        <f>IF(R64=0,"",IF(G64="TH vận hành xe","X.Sơn","A10-T4"))</f>
        <v>A10-T4</v>
      </c>
      <c r="T64" s="63"/>
      <c r="U64" s="59">
        <f t="shared" si="27"/>
      </c>
      <c r="V64" s="29" t="s">
        <v>35</v>
      </c>
      <c r="W64" s="22"/>
    </row>
    <row r="65" spans="1:23" ht="30" customHeight="1">
      <c r="A65" s="52">
        <v>2</v>
      </c>
      <c r="B65" s="53" t="s">
        <v>6</v>
      </c>
      <c r="C65" s="53">
        <v>9</v>
      </c>
      <c r="D65" s="54" t="s">
        <v>13</v>
      </c>
      <c r="E65" s="55">
        <v>2</v>
      </c>
      <c r="F65" s="56"/>
      <c r="G65" s="57" t="s">
        <v>33</v>
      </c>
      <c r="H65" s="58"/>
      <c r="I65" s="59">
        <f>IF(H65=0,"",IF(G65="TH vận hành xe","X.Sơn","A10-T4"))</f>
      </c>
      <c r="J65" s="60"/>
      <c r="K65" s="61">
        <f>IF(J65=0,"",IF(G65="TH vận hành xe","X.Sơn","A10-T4"))</f>
      </c>
      <c r="L65" s="62"/>
      <c r="M65" s="59"/>
      <c r="N65" s="60">
        <v>2</v>
      </c>
      <c r="O65" s="61" t="str">
        <f>IF(N65=0,"",IF(G65="TH vận hành xe","X.Sơn","A10-T4"))</f>
        <v>A10-T4</v>
      </c>
      <c r="P65" s="62"/>
      <c r="Q65" s="59">
        <f>IF(P65=0,"",IF(G65="TH vận hành xe","X.Sơn","A10-T4"))</f>
      </c>
      <c r="R65" s="60"/>
      <c r="S65" s="61"/>
      <c r="T65" s="63"/>
      <c r="U65" s="59">
        <f>IF(T65=0,"",IF(G65="TH vận hành xe","X.Sơn","A10-T4"))</f>
      </c>
      <c r="V65" s="29" t="s">
        <v>35</v>
      </c>
      <c r="W65" s="22"/>
    </row>
    <row r="66" spans="1:23" ht="30" customHeight="1">
      <c r="A66" s="31">
        <v>32</v>
      </c>
      <c r="B66" s="17" t="s">
        <v>43</v>
      </c>
      <c r="C66" s="17">
        <v>9</v>
      </c>
      <c r="D66" s="24" t="s">
        <v>13</v>
      </c>
      <c r="E66" s="18">
        <v>2</v>
      </c>
      <c r="F66" s="19"/>
      <c r="G66" s="23" t="s">
        <v>48</v>
      </c>
      <c r="H66" s="20"/>
      <c r="I66" s="32">
        <f t="shared" si="29"/>
      </c>
      <c r="J66" s="46"/>
      <c r="K66" s="61">
        <f t="shared" si="28"/>
      </c>
      <c r="L66" s="44"/>
      <c r="M66" s="59">
        <f t="shared" si="26"/>
      </c>
      <c r="N66" s="48"/>
      <c r="O66" s="61">
        <f t="shared" si="23"/>
      </c>
      <c r="P66" s="44">
        <v>2</v>
      </c>
      <c r="Q66" s="32" t="str">
        <f t="shared" si="30"/>
        <v>X.Sơn</v>
      </c>
      <c r="R66" s="50"/>
      <c r="S66" s="33">
        <f t="shared" si="31"/>
      </c>
      <c r="T66" s="21"/>
      <c r="U66" s="32">
        <f t="shared" si="27"/>
      </c>
      <c r="V66" s="29" t="s">
        <v>34</v>
      </c>
      <c r="W66" s="22"/>
    </row>
    <row r="67" spans="1:23" ht="30" customHeight="1">
      <c r="A67" s="31">
        <v>33</v>
      </c>
      <c r="B67" s="17" t="s">
        <v>43</v>
      </c>
      <c r="C67" s="17">
        <v>9</v>
      </c>
      <c r="D67" s="24" t="s">
        <v>13</v>
      </c>
      <c r="E67" s="18">
        <v>3</v>
      </c>
      <c r="F67" s="19"/>
      <c r="G67" s="23" t="s">
        <v>48</v>
      </c>
      <c r="H67" s="20"/>
      <c r="I67" s="32">
        <f t="shared" si="29"/>
      </c>
      <c r="J67" s="46"/>
      <c r="K67" s="61">
        <f t="shared" si="28"/>
      </c>
      <c r="L67" s="44"/>
      <c r="M67" s="59">
        <f t="shared" si="26"/>
      </c>
      <c r="N67" s="48"/>
      <c r="O67" s="61">
        <f t="shared" si="23"/>
      </c>
      <c r="P67" s="44">
        <v>2</v>
      </c>
      <c r="Q67" s="32" t="str">
        <f t="shared" si="30"/>
        <v>X.Sơn</v>
      </c>
      <c r="R67" s="50"/>
      <c r="S67" s="33">
        <f t="shared" si="31"/>
      </c>
      <c r="T67" s="21"/>
      <c r="U67" s="32">
        <f t="shared" si="27"/>
      </c>
      <c r="V67" s="29" t="s">
        <v>53</v>
      </c>
      <c r="W67" s="22"/>
    </row>
    <row r="68" spans="1:23" ht="30" customHeight="1">
      <c r="A68" s="31">
        <v>35</v>
      </c>
      <c r="B68" s="17" t="s">
        <v>43</v>
      </c>
      <c r="C68" s="17">
        <v>9</v>
      </c>
      <c r="D68" s="24" t="s">
        <v>14</v>
      </c>
      <c r="E68" s="18">
        <v>1</v>
      </c>
      <c r="F68" s="19">
        <v>80</v>
      </c>
      <c r="G68" s="23" t="s">
        <v>48</v>
      </c>
      <c r="H68" s="20"/>
      <c r="I68" s="59">
        <f t="shared" si="29"/>
      </c>
      <c r="J68" s="46"/>
      <c r="K68" s="61">
        <f t="shared" si="28"/>
      </c>
      <c r="L68" s="44"/>
      <c r="M68" s="59">
        <f t="shared" si="26"/>
      </c>
      <c r="N68" s="48"/>
      <c r="O68" s="61">
        <f t="shared" si="23"/>
      </c>
      <c r="P68" s="44"/>
      <c r="Q68" s="32">
        <f t="shared" si="30"/>
      </c>
      <c r="R68" s="50" t="s">
        <v>58</v>
      </c>
      <c r="S68" s="33" t="str">
        <f t="shared" si="31"/>
        <v>X.Sơn</v>
      </c>
      <c r="T68" s="21"/>
      <c r="U68" s="32">
        <f t="shared" si="27"/>
      </c>
      <c r="V68" s="29" t="s">
        <v>17</v>
      </c>
      <c r="W68" s="22"/>
    </row>
    <row r="69" spans="1:23" s="34" customFormat="1" ht="30" customHeight="1">
      <c r="A69" s="31"/>
      <c r="B69" s="68" t="s">
        <v>6</v>
      </c>
      <c r="C69" s="68">
        <v>10</v>
      </c>
      <c r="D69" s="69" t="s">
        <v>15</v>
      </c>
      <c r="E69" s="70" t="s">
        <v>59</v>
      </c>
      <c r="F69" s="71"/>
      <c r="G69" s="72" t="s">
        <v>68</v>
      </c>
      <c r="H69" s="76" t="s">
        <v>73</v>
      </c>
      <c r="I69" s="32" t="s">
        <v>75</v>
      </c>
      <c r="J69" s="77" t="s">
        <v>74</v>
      </c>
      <c r="K69" s="33" t="s">
        <v>75</v>
      </c>
      <c r="L69" s="78"/>
      <c r="M69" s="32">
        <f t="shared" si="26"/>
      </c>
      <c r="N69" s="79"/>
      <c r="O69" s="33"/>
      <c r="P69" s="78"/>
      <c r="Q69" s="32">
        <f t="shared" si="30"/>
      </c>
      <c r="R69" s="80"/>
      <c r="S69" s="33">
        <f t="shared" si="31"/>
      </c>
      <c r="T69" s="73"/>
      <c r="U69" s="32"/>
      <c r="V69" s="81" t="s">
        <v>53</v>
      </c>
      <c r="W69" s="82"/>
    </row>
    <row r="70" spans="1:23" ht="30" customHeight="1">
      <c r="A70" s="31"/>
      <c r="B70" s="17" t="s">
        <v>6</v>
      </c>
      <c r="C70" s="17">
        <v>10</v>
      </c>
      <c r="D70" s="24" t="s">
        <v>15</v>
      </c>
      <c r="E70" s="18" t="s">
        <v>59</v>
      </c>
      <c r="F70" s="19"/>
      <c r="G70" s="23" t="s">
        <v>69</v>
      </c>
      <c r="H70" s="20"/>
      <c r="I70" s="59">
        <f t="shared" si="29"/>
      </c>
      <c r="J70" s="46"/>
      <c r="K70" s="61">
        <f t="shared" si="28"/>
      </c>
      <c r="L70" s="44" t="s">
        <v>74</v>
      </c>
      <c r="M70" s="32" t="s">
        <v>75</v>
      </c>
      <c r="N70" s="48"/>
      <c r="O70" s="61">
        <f t="shared" si="23"/>
      </c>
      <c r="P70" s="44"/>
      <c r="Q70" s="32">
        <f t="shared" si="30"/>
      </c>
      <c r="R70" s="50"/>
      <c r="S70" s="33">
        <f t="shared" si="31"/>
      </c>
      <c r="T70" s="21"/>
      <c r="U70" s="32"/>
      <c r="V70" s="29" t="s">
        <v>66</v>
      </c>
      <c r="W70" s="22"/>
    </row>
    <row r="71" spans="1:23" ht="30" customHeight="1">
      <c r="A71" s="31"/>
      <c r="B71" s="35" t="s">
        <v>43</v>
      </c>
      <c r="C71" s="35">
        <v>9</v>
      </c>
      <c r="D71" s="36" t="s">
        <v>13</v>
      </c>
      <c r="E71" s="37">
        <v>1</v>
      </c>
      <c r="F71" s="38">
        <v>79</v>
      </c>
      <c r="G71" s="39" t="s">
        <v>70</v>
      </c>
      <c r="H71" s="20"/>
      <c r="I71" s="59">
        <f t="shared" si="29"/>
      </c>
      <c r="J71" s="46"/>
      <c r="K71" s="61">
        <f t="shared" si="28"/>
      </c>
      <c r="L71" s="44"/>
      <c r="M71" s="59">
        <f t="shared" si="26"/>
      </c>
      <c r="N71" s="48"/>
      <c r="O71" s="61">
        <f t="shared" si="23"/>
      </c>
      <c r="P71" s="44"/>
      <c r="Q71" s="32">
        <f t="shared" si="30"/>
      </c>
      <c r="R71" s="49" t="s">
        <v>58</v>
      </c>
      <c r="S71" s="33" t="str">
        <f t="shared" si="31"/>
        <v>A10-T4</v>
      </c>
      <c r="T71" s="21"/>
      <c r="U71" s="32"/>
      <c r="V71" s="29" t="s">
        <v>55</v>
      </c>
      <c r="W71" s="22"/>
    </row>
    <row r="72" spans="1:23" ht="30" customHeight="1">
      <c r="A72" s="31"/>
      <c r="B72" s="35" t="s">
        <v>43</v>
      </c>
      <c r="C72" s="35">
        <v>9</v>
      </c>
      <c r="D72" s="36" t="s">
        <v>13</v>
      </c>
      <c r="E72" s="37">
        <v>2</v>
      </c>
      <c r="F72" s="38"/>
      <c r="G72" s="39" t="s">
        <v>70</v>
      </c>
      <c r="H72" s="20"/>
      <c r="I72" s="59">
        <f t="shared" si="29"/>
      </c>
      <c r="J72" s="46"/>
      <c r="K72" s="61">
        <f t="shared" si="28"/>
      </c>
      <c r="L72" s="44"/>
      <c r="M72" s="59">
        <f t="shared" si="26"/>
      </c>
      <c r="N72" s="48"/>
      <c r="O72" s="61">
        <f t="shared" si="23"/>
      </c>
      <c r="P72" s="44"/>
      <c r="Q72" s="32">
        <f t="shared" si="30"/>
      </c>
      <c r="R72" s="49" t="s">
        <v>58</v>
      </c>
      <c r="S72" s="33" t="str">
        <f t="shared" si="31"/>
        <v>A10-T4</v>
      </c>
      <c r="T72" s="21"/>
      <c r="U72" s="32"/>
      <c r="V72" s="29" t="s">
        <v>53</v>
      </c>
      <c r="W72" s="22"/>
    </row>
    <row r="73" spans="1:23" ht="30" customHeight="1">
      <c r="A73" s="31"/>
      <c r="B73" s="35" t="s">
        <v>43</v>
      </c>
      <c r="C73" s="35">
        <v>9</v>
      </c>
      <c r="D73" s="36" t="s">
        <v>15</v>
      </c>
      <c r="E73" s="37">
        <v>3</v>
      </c>
      <c r="F73" s="38"/>
      <c r="G73" s="39" t="s">
        <v>70</v>
      </c>
      <c r="H73" s="42">
        <v>2</v>
      </c>
      <c r="I73" s="59" t="str">
        <f t="shared" si="29"/>
        <v>A10-T4</v>
      </c>
      <c r="J73" s="46"/>
      <c r="K73" s="61">
        <f t="shared" si="28"/>
      </c>
      <c r="L73" s="44"/>
      <c r="M73" s="59">
        <f t="shared" si="26"/>
      </c>
      <c r="N73" s="48"/>
      <c r="O73" s="61">
        <f aca="true" t="shared" si="32" ref="O73:O104">IF(N73=0,"",IF(G73="TH vận hành xe","X.Sơn","A10-T4"))</f>
      </c>
      <c r="P73" s="44"/>
      <c r="Q73" s="32">
        <f t="shared" si="30"/>
      </c>
      <c r="R73" s="50"/>
      <c r="S73" s="33">
        <f t="shared" si="31"/>
      </c>
      <c r="T73" s="21"/>
      <c r="U73" s="32"/>
      <c r="V73" s="29" t="s">
        <v>65</v>
      </c>
      <c r="W73" s="22"/>
    </row>
    <row r="74" spans="1:23" ht="30" customHeight="1">
      <c r="A74" s="31"/>
      <c r="B74" s="35" t="s">
        <v>43</v>
      </c>
      <c r="C74" s="35">
        <v>9</v>
      </c>
      <c r="D74" s="36" t="s">
        <v>45</v>
      </c>
      <c r="E74" s="37">
        <v>3</v>
      </c>
      <c r="F74" s="38"/>
      <c r="G74" s="39" t="s">
        <v>70</v>
      </c>
      <c r="H74" s="42">
        <v>1</v>
      </c>
      <c r="I74" s="59" t="str">
        <f t="shared" si="29"/>
        <v>A10-T4</v>
      </c>
      <c r="J74" s="46"/>
      <c r="K74" s="61">
        <f t="shared" si="28"/>
      </c>
      <c r="L74" s="44"/>
      <c r="M74" s="59">
        <f t="shared" si="26"/>
      </c>
      <c r="N74" s="48"/>
      <c r="O74" s="61">
        <f t="shared" si="32"/>
      </c>
      <c r="P74" s="44"/>
      <c r="Q74" s="32">
        <f t="shared" si="30"/>
      </c>
      <c r="R74" s="50"/>
      <c r="S74" s="33">
        <f t="shared" si="31"/>
      </c>
      <c r="T74" s="21"/>
      <c r="U74" s="32"/>
      <c r="V74" s="29" t="s">
        <v>65</v>
      </c>
      <c r="W74" s="22"/>
    </row>
    <row r="75" spans="1:23" ht="30" customHeight="1">
      <c r="A75" s="31"/>
      <c r="B75" s="35" t="s">
        <v>43</v>
      </c>
      <c r="C75" s="35">
        <v>9</v>
      </c>
      <c r="D75" s="36" t="s">
        <v>14</v>
      </c>
      <c r="E75" s="37">
        <v>1</v>
      </c>
      <c r="F75" s="38">
        <v>79</v>
      </c>
      <c r="G75" s="39" t="s">
        <v>70</v>
      </c>
      <c r="H75" s="20"/>
      <c r="I75" s="59">
        <f t="shared" si="29"/>
      </c>
      <c r="J75" s="46"/>
      <c r="K75" s="61">
        <f t="shared" si="28"/>
      </c>
      <c r="L75" s="44"/>
      <c r="M75" s="59">
        <f t="shared" si="26"/>
      </c>
      <c r="N75" s="48"/>
      <c r="O75" s="61">
        <f t="shared" si="32"/>
      </c>
      <c r="P75" s="43">
        <v>1</v>
      </c>
      <c r="Q75" s="32" t="str">
        <f t="shared" si="30"/>
        <v>A10-T4</v>
      </c>
      <c r="R75" s="50"/>
      <c r="S75" s="33">
        <f t="shared" si="31"/>
      </c>
      <c r="T75" s="21"/>
      <c r="U75" s="32"/>
      <c r="V75" s="29" t="s">
        <v>55</v>
      </c>
      <c r="W75" s="22"/>
    </row>
    <row r="76" spans="1:23" ht="30" customHeight="1">
      <c r="A76" s="31"/>
      <c r="B76" s="35" t="s">
        <v>43</v>
      </c>
      <c r="C76" s="35">
        <v>9</v>
      </c>
      <c r="D76" s="36" t="s">
        <v>46</v>
      </c>
      <c r="E76" s="37">
        <v>3</v>
      </c>
      <c r="F76" s="38"/>
      <c r="G76" s="39" t="s">
        <v>70</v>
      </c>
      <c r="H76" s="20"/>
      <c r="I76" s="59">
        <f t="shared" si="29"/>
      </c>
      <c r="J76" s="46"/>
      <c r="K76" s="61">
        <f t="shared" si="28"/>
      </c>
      <c r="L76" s="44"/>
      <c r="M76" s="59">
        <f t="shared" si="26"/>
      </c>
      <c r="N76" s="48"/>
      <c r="O76" s="61">
        <f t="shared" si="32"/>
      </c>
      <c r="P76" s="43">
        <v>2</v>
      </c>
      <c r="Q76" s="32" t="str">
        <f t="shared" si="30"/>
        <v>A10-T4</v>
      </c>
      <c r="R76" s="50"/>
      <c r="S76" s="33">
        <f t="shared" si="31"/>
      </c>
      <c r="T76" s="21"/>
      <c r="U76" s="32"/>
      <c r="V76" s="29" t="s">
        <v>65</v>
      </c>
      <c r="W76" s="22"/>
    </row>
    <row r="77" spans="1:23" ht="30" customHeight="1">
      <c r="A77" s="52">
        <v>7</v>
      </c>
      <c r="B77" s="53" t="s">
        <v>6</v>
      </c>
      <c r="C77" s="53">
        <v>8</v>
      </c>
      <c r="D77" s="54" t="s">
        <v>13</v>
      </c>
      <c r="E77" s="55">
        <v>2</v>
      </c>
      <c r="F77" s="56"/>
      <c r="G77" s="23" t="s">
        <v>71</v>
      </c>
      <c r="H77" s="58"/>
      <c r="I77" s="59">
        <f t="shared" si="29"/>
      </c>
      <c r="J77" s="60">
        <v>1</v>
      </c>
      <c r="K77" s="61" t="str">
        <f t="shared" si="28"/>
        <v>A10-T4</v>
      </c>
      <c r="L77" s="62"/>
      <c r="M77" s="59">
        <f t="shared" si="26"/>
      </c>
      <c r="N77" s="66"/>
      <c r="O77" s="61">
        <f t="shared" si="32"/>
      </c>
      <c r="P77" s="62">
        <v>2</v>
      </c>
      <c r="Q77" s="59" t="str">
        <f t="shared" si="30"/>
        <v>A10-T4</v>
      </c>
      <c r="R77" s="66">
        <v>1</v>
      </c>
      <c r="S77" s="61" t="str">
        <f t="shared" si="31"/>
        <v>A10-T4</v>
      </c>
      <c r="T77" s="63"/>
      <c r="U77" s="59">
        <f>IF(T77=0,"",IF(G77="TH vận hành xe","X.Sơn","A10-T4"))</f>
      </c>
      <c r="V77" s="29" t="s">
        <v>39</v>
      </c>
      <c r="W77" s="22"/>
    </row>
    <row r="78" spans="1:23" ht="30" customHeight="1">
      <c r="A78" s="31"/>
      <c r="B78" s="35" t="s">
        <v>43</v>
      </c>
      <c r="C78" s="35">
        <v>9</v>
      </c>
      <c r="D78" s="36" t="s">
        <v>15</v>
      </c>
      <c r="E78" s="37">
        <v>1</v>
      </c>
      <c r="F78" s="38">
        <v>78</v>
      </c>
      <c r="G78" s="39" t="s">
        <v>70</v>
      </c>
      <c r="H78" s="42">
        <v>2</v>
      </c>
      <c r="I78" s="59" t="str">
        <f t="shared" si="29"/>
        <v>A10-T4</v>
      </c>
      <c r="J78" s="46"/>
      <c r="K78" s="61">
        <f t="shared" si="28"/>
      </c>
      <c r="L78" s="44"/>
      <c r="M78" s="59">
        <f t="shared" si="26"/>
      </c>
      <c r="N78" s="48"/>
      <c r="O78" s="61">
        <f t="shared" si="32"/>
      </c>
      <c r="P78" s="44"/>
      <c r="Q78" s="32">
        <f t="shared" si="30"/>
      </c>
      <c r="R78" s="50"/>
      <c r="S78" s="33">
        <f t="shared" si="31"/>
      </c>
      <c r="T78" s="21"/>
      <c r="U78" s="32"/>
      <c r="V78" s="29" t="s">
        <v>55</v>
      </c>
      <c r="W78" s="22"/>
    </row>
    <row r="79" spans="1:23" ht="30" customHeight="1">
      <c r="A79" s="31"/>
      <c r="B79" s="35" t="s">
        <v>43</v>
      </c>
      <c r="C79" s="35">
        <v>9</v>
      </c>
      <c r="D79" s="36" t="s">
        <v>15</v>
      </c>
      <c r="E79" s="37">
        <v>2</v>
      </c>
      <c r="F79" s="38"/>
      <c r="G79" s="39" t="s">
        <v>70</v>
      </c>
      <c r="H79" s="42">
        <v>2</v>
      </c>
      <c r="I79" s="59" t="str">
        <f t="shared" si="29"/>
        <v>A10-T4</v>
      </c>
      <c r="J79" s="46"/>
      <c r="K79" s="61">
        <f t="shared" si="28"/>
      </c>
      <c r="L79" s="44"/>
      <c r="M79" s="59">
        <f t="shared" si="26"/>
      </c>
      <c r="N79" s="48"/>
      <c r="O79" s="61">
        <f t="shared" si="32"/>
      </c>
      <c r="P79" s="44"/>
      <c r="Q79" s="32">
        <f t="shared" si="30"/>
      </c>
      <c r="R79" s="50"/>
      <c r="S79" s="33">
        <f t="shared" si="31"/>
      </c>
      <c r="T79" s="21"/>
      <c r="U79" s="32"/>
      <c r="V79" s="29" t="s">
        <v>66</v>
      </c>
      <c r="W79" s="22"/>
    </row>
    <row r="80" spans="1:23" ht="30" customHeight="1">
      <c r="A80" s="52">
        <v>10</v>
      </c>
      <c r="B80" s="53" t="s">
        <v>6</v>
      </c>
      <c r="C80" s="53">
        <v>8</v>
      </c>
      <c r="D80" s="54" t="s">
        <v>14</v>
      </c>
      <c r="E80" s="55">
        <v>2</v>
      </c>
      <c r="F80" s="56"/>
      <c r="G80" s="23" t="s">
        <v>71</v>
      </c>
      <c r="H80" s="58">
        <v>2</v>
      </c>
      <c r="I80" s="59" t="str">
        <f t="shared" si="29"/>
        <v>A10-T4</v>
      </c>
      <c r="J80" s="60">
        <v>2</v>
      </c>
      <c r="K80" s="61" t="str">
        <f t="shared" si="28"/>
        <v>A10-T4</v>
      </c>
      <c r="L80" s="62">
        <v>2</v>
      </c>
      <c r="M80" s="59" t="str">
        <f t="shared" si="26"/>
        <v>A10-T4</v>
      </c>
      <c r="N80" s="66">
        <v>2</v>
      </c>
      <c r="O80" s="61" t="str">
        <f t="shared" si="32"/>
        <v>A10-T4</v>
      </c>
      <c r="P80" s="62"/>
      <c r="Q80" s="59">
        <f t="shared" si="30"/>
      </c>
      <c r="R80" s="66">
        <v>2</v>
      </c>
      <c r="S80" s="61" t="str">
        <f t="shared" si="31"/>
        <v>A10-T4</v>
      </c>
      <c r="T80" s="63"/>
      <c r="U80" s="59">
        <f>IF(T80=0,"",IF(G80="TH vận hành xe","X.Sơn","A10-T4"))</f>
      </c>
      <c r="V80" s="40" t="s">
        <v>39</v>
      </c>
      <c r="W80" s="64"/>
    </row>
    <row r="81" spans="1:23" ht="30" customHeight="1">
      <c r="A81" s="31"/>
      <c r="B81" s="35" t="s">
        <v>43</v>
      </c>
      <c r="C81" s="35">
        <v>9</v>
      </c>
      <c r="D81" s="36" t="s">
        <v>45</v>
      </c>
      <c r="E81" s="37">
        <v>1</v>
      </c>
      <c r="F81" s="38">
        <v>79</v>
      </c>
      <c r="G81" s="39" t="s">
        <v>70</v>
      </c>
      <c r="H81" s="42">
        <v>1</v>
      </c>
      <c r="I81" s="59" t="str">
        <f t="shared" si="29"/>
        <v>A10-T4</v>
      </c>
      <c r="J81" s="46"/>
      <c r="K81" s="61">
        <f t="shared" si="28"/>
      </c>
      <c r="L81" s="44"/>
      <c r="M81" s="59">
        <f t="shared" si="26"/>
      </c>
      <c r="N81" s="48"/>
      <c r="O81" s="61">
        <f t="shared" si="32"/>
      </c>
      <c r="P81" s="44"/>
      <c r="Q81" s="32">
        <f t="shared" si="30"/>
      </c>
      <c r="R81" s="50"/>
      <c r="S81" s="33">
        <f t="shared" si="31"/>
      </c>
      <c r="T81" s="21"/>
      <c r="U81" s="32"/>
      <c r="V81" s="40" t="s">
        <v>55</v>
      </c>
      <c r="W81" s="22"/>
    </row>
    <row r="82" spans="1:23" ht="30" customHeight="1">
      <c r="A82" s="31"/>
      <c r="B82" s="35" t="s">
        <v>43</v>
      </c>
      <c r="C82" s="35">
        <v>9</v>
      </c>
      <c r="D82" s="36" t="s">
        <v>45</v>
      </c>
      <c r="E82" s="37">
        <v>2</v>
      </c>
      <c r="F82" s="38"/>
      <c r="G82" s="39" t="s">
        <v>70</v>
      </c>
      <c r="H82" s="42">
        <v>3</v>
      </c>
      <c r="I82" s="59" t="str">
        <f t="shared" si="29"/>
        <v>A10-T4</v>
      </c>
      <c r="J82" s="46"/>
      <c r="K82" s="61">
        <f t="shared" si="28"/>
      </c>
      <c r="L82" s="44"/>
      <c r="M82" s="59">
        <f t="shared" si="26"/>
      </c>
      <c r="N82" s="48"/>
      <c r="O82" s="61">
        <f t="shared" si="32"/>
      </c>
      <c r="P82" s="44"/>
      <c r="Q82" s="32">
        <f t="shared" si="30"/>
      </c>
      <c r="R82" s="50"/>
      <c r="S82" s="33">
        <f t="shared" si="31"/>
      </c>
      <c r="T82" s="21"/>
      <c r="U82" s="32"/>
      <c r="V82" s="29" t="s">
        <v>53</v>
      </c>
      <c r="W82" s="22"/>
    </row>
    <row r="83" spans="1:23" ht="30" customHeight="1">
      <c r="A83" s="52">
        <v>10</v>
      </c>
      <c r="B83" s="53" t="s">
        <v>6</v>
      </c>
      <c r="C83" s="53">
        <v>8</v>
      </c>
      <c r="D83" s="54" t="s">
        <v>14</v>
      </c>
      <c r="E83" s="55">
        <v>2</v>
      </c>
      <c r="F83" s="56"/>
      <c r="G83" s="23" t="s">
        <v>71</v>
      </c>
      <c r="H83" s="58"/>
      <c r="I83" s="59">
        <f t="shared" si="29"/>
      </c>
      <c r="J83" s="60"/>
      <c r="K83" s="61">
        <f t="shared" si="28"/>
      </c>
      <c r="L83" s="62">
        <v>1</v>
      </c>
      <c r="M83" s="59" t="str">
        <f t="shared" si="26"/>
        <v>A10-T4</v>
      </c>
      <c r="N83" s="66"/>
      <c r="O83" s="61">
        <f t="shared" si="32"/>
      </c>
      <c r="P83" s="62"/>
      <c r="Q83" s="59">
        <f t="shared" si="30"/>
      </c>
      <c r="R83" s="66"/>
      <c r="S83" s="61">
        <f t="shared" si="31"/>
      </c>
      <c r="T83" s="63"/>
      <c r="U83" s="59">
        <f>IF(T83=0,"",IF(G83="TH vận hành xe","X.Sơn","A10-T4"))</f>
      </c>
      <c r="V83" s="29" t="s">
        <v>39</v>
      </c>
      <c r="W83" s="22"/>
    </row>
    <row r="84" spans="1:23" ht="30" customHeight="1">
      <c r="A84" s="31"/>
      <c r="B84" s="35" t="s">
        <v>43</v>
      </c>
      <c r="C84" s="35">
        <v>9</v>
      </c>
      <c r="D84" s="36" t="s">
        <v>46</v>
      </c>
      <c r="E84" s="37">
        <v>1</v>
      </c>
      <c r="F84" s="38">
        <v>75</v>
      </c>
      <c r="G84" s="39" t="s">
        <v>70</v>
      </c>
      <c r="H84" s="20"/>
      <c r="I84" s="59">
        <f t="shared" si="29"/>
      </c>
      <c r="J84" s="46"/>
      <c r="K84" s="61">
        <f t="shared" si="28"/>
      </c>
      <c r="L84" s="44"/>
      <c r="M84" s="59">
        <f t="shared" si="26"/>
      </c>
      <c r="N84" s="48"/>
      <c r="O84" s="61">
        <f t="shared" si="32"/>
      </c>
      <c r="P84" s="43">
        <v>2</v>
      </c>
      <c r="Q84" s="32" t="str">
        <f t="shared" si="30"/>
        <v>A10-T4</v>
      </c>
      <c r="R84" s="50"/>
      <c r="S84" s="33">
        <f t="shared" si="31"/>
      </c>
      <c r="T84" s="21"/>
      <c r="U84" s="32"/>
      <c r="V84" s="29" t="s">
        <v>55</v>
      </c>
      <c r="W84" s="22"/>
    </row>
    <row r="85" spans="1:23" ht="30" customHeight="1">
      <c r="A85" s="31"/>
      <c r="B85" s="35" t="s">
        <v>43</v>
      </c>
      <c r="C85" s="35">
        <v>9</v>
      </c>
      <c r="D85" s="36" t="s">
        <v>46</v>
      </c>
      <c r="E85" s="37">
        <v>2</v>
      </c>
      <c r="F85" s="38"/>
      <c r="G85" s="39" t="s">
        <v>70</v>
      </c>
      <c r="H85" s="20"/>
      <c r="I85" s="59">
        <f t="shared" si="29"/>
      </c>
      <c r="J85" s="46"/>
      <c r="K85" s="61">
        <f t="shared" si="28"/>
      </c>
      <c r="L85" s="44"/>
      <c r="M85" s="59">
        <f t="shared" si="26"/>
      </c>
      <c r="N85" s="48"/>
      <c r="O85" s="61">
        <f t="shared" si="32"/>
      </c>
      <c r="P85" s="43">
        <v>2</v>
      </c>
      <c r="Q85" s="32" t="str">
        <f t="shared" si="30"/>
        <v>A10-T4</v>
      </c>
      <c r="R85" s="50"/>
      <c r="S85" s="33">
        <f t="shared" si="31"/>
      </c>
      <c r="T85" s="21"/>
      <c r="U85" s="32"/>
      <c r="V85" s="29" t="s">
        <v>66</v>
      </c>
      <c r="W85" s="22"/>
    </row>
    <row r="86" spans="1:23" ht="30" customHeight="1">
      <c r="A86" s="31"/>
      <c r="B86" s="35" t="s">
        <v>43</v>
      </c>
      <c r="C86" s="35">
        <v>9</v>
      </c>
      <c r="D86" s="36" t="s">
        <v>14</v>
      </c>
      <c r="E86" s="37">
        <v>2</v>
      </c>
      <c r="F86" s="38"/>
      <c r="G86" s="39" t="s">
        <v>70</v>
      </c>
      <c r="H86" s="20"/>
      <c r="I86" s="59">
        <f t="shared" si="29"/>
      </c>
      <c r="J86" s="46"/>
      <c r="K86" s="61">
        <f t="shared" si="28"/>
      </c>
      <c r="L86" s="44"/>
      <c r="M86" s="59">
        <f t="shared" si="26"/>
      </c>
      <c r="N86" s="48"/>
      <c r="O86" s="61">
        <f t="shared" si="32"/>
      </c>
      <c r="P86" s="43">
        <v>1</v>
      </c>
      <c r="Q86" s="32" t="str">
        <f t="shared" si="30"/>
        <v>A10-T4</v>
      </c>
      <c r="R86" s="50"/>
      <c r="S86" s="33">
        <f t="shared" si="31"/>
      </c>
      <c r="T86" s="21"/>
      <c r="U86" s="32"/>
      <c r="V86" s="29" t="s">
        <v>39</v>
      </c>
      <c r="W86" s="22"/>
    </row>
    <row r="87" spans="1:23" ht="30" customHeight="1">
      <c r="A87" s="31"/>
      <c r="B87" s="35" t="s">
        <v>43</v>
      </c>
      <c r="C87" s="35">
        <v>9</v>
      </c>
      <c r="D87" s="36" t="s">
        <v>47</v>
      </c>
      <c r="E87" s="37">
        <v>1</v>
      </c>
      <c r="F87" s="38">
        <v>79</v>
      </c>
      <c r="G87" s="39" t="s">
        <v>70</v>
      </c>
      <c r="H87" s="42">
        <v>1</v>
      </c>
      <c r="I87" s="59" t="str">
        <f t="shared" si="29"/>
        <v>A10-T4</v>
      </c>
      <c r="J87" s="46"/>
      <c r="K87" s="61">
        <f t="shared" si="28"/>
      </c>
      <c r="L87" s="44"/>
      <c r="M87" s="59">
        <f t="shared" si="26"/>
      </c>
      <c r="N87" s="48"/>
      <c r="O87" s="61">
        <f t="shared" si="32"/>
      </c>
      <c r="P87" s="44"/>
      <c r="Q87" s="32">
        <f t="shared" si="30"/>
      </c>
      <c r="R87" s="50"/>
      <c r="S87" s="33">
        <f t="shared" si="31"/>
      </c>
      <c r="T87" s="21"/>
      <c r="U87" s="32"/>
      <c r="V87" s="29" t="s">
        <v>39</v>
      </c>
      <c r="W87" s="22"/>
    </row>
    <row r="88" spans="1:23" ht="30" customHeight="1">
      <c r="A88" s="31"/>
      <c r="B88" s="35" t="s">
        <v>43</v>
      </c>
      <c r="C88" s="35">
        <v>9</v>
      </c>
      <c r="D88" s="36" t="s">
        <v>47</v>
      </c>
      <c r="E88" s="37">
        <v>2</v>
      </c>
      <c r="F88" s="38"/>
      <c r="G88" s="39" t="s">
        <v>70</v>
      </c>
      <c r="H88" s="42">
        <v>3</v>
      </c>
      <c r="I88" s="59" t="str">
        <f t="shared" si="29"/>
        <v>A10-T4</v>
      </c>
      <c r="J88" s="46"/>
      <c r="K88" s="61">
        <f t="shared" si="28"/>
      </c>
      <c r="L88" s="44"/>
      <c r="M88" s="59">
        <f t="shared" si="26"/>
      </c>
      <c r="N88" s="48"/>
      <c r="O88" s="61">
        <f t="shared" si="32"/>
      </c>
      <c r="P88" s="44"/>
      <c r="Q88" s="32">
        <f t="shared" si="30"/>
      </c>
      <c r="R88" s="50"/>
      <c r="S88" s="33">
        <f t="shared" si="31"/>
      </c>
      <c r="T88" s="21"/>
      <c r="U88" s="32"/>
      <c r="V88" s="29" t="s">
        <v>66</v>
      </c>
      <c r="W88" s="22"/>
    </row>
    <row r="89" spans="1:23" ht="30" customHeight="1">
      <c r="A89" s="31"/>
      <c r="B89" s="35" t="s">
        <v>43</v>
      </c>
      <c r="C89" s="35">
        <v>9</v>
      </c>
      <c r="D89" s="36" t="s">
        <v>47</v>
      </c>
      <c r="E89" s="37">
        <v>3</v>
      </c>
      <c r="F89" s="38"/>
      <c r="G89" s="39" t="s">
        <v>70</v>
      </c>
      <c r="H89" s="42">
        <v>1</v>
      </c>
      <c r="I89" s="59" t="str">
        <f t="shared" si="29"/>
        <v>A10-T4</v>
      </c>
      <c r="J89" s="46"/>
      <c r="K89" s="61">
        <f t="shared" si="28"/>
      </c>
      <c r="L89" s="44"/>
      <c r="M89" s="59">
        <f t="shared" si="26"/>
      </c>
      <c r="N89" s="48"/>
      <c r="O89" s="61">
        <f t="shared" si="32"/>
      </c>
      <c r="P89" s="44"/>
      <c r="Q89" s="32">
        <f t="shared" si="30"/>
      </c>
      <c r="R89" s="50"/>
      <c r="S89" s="33">
        <f t="shared" si="31"/>
      </c>
      <c r="T89" s="21"/>
      <c r="U89" s="32"/>
      <c r="V89" s="29" t="s">
        <v>34</v>
      </c>
      <c r="W89" s="22"/>
    </row>
    <row r="90" spans="1:23" ht="30" customHeight="1">
      <c r="A90" s="31">
        <v>36</v>
      </c>
      <c r="B90" s="17" t="s">
        <v>43</v>
      </c>
      <c r="C90" s="17">
        <v>9</v>
      </c>
      <c r="D90" s="24" t="s">
        <v>14</v>
      </c>
      <c r="E90" s="18">
        <v>2</v>
      </c>
      <c r="F90" s="19"/>
      <c r="G90" s="23" t="s">
        <v>48</v>
      </c>
      <c r="H90" s="20"/>
      <c r="I90" s="32">
        <f t="shared" si="29"/>
      </c>
      <c r="J90" s="46"/>
      <c r="K90" s="33">
        <f t="shared" si="28"/>
      </c>
      <c r="L90" s="44"/>
      <c r="M90" s="32">
        <f t="shared" si="26"/>
      </c>
      <c r="N90" s="48"/>
      <c r="O90" s="33">
        <f t="shared" si="32"/>
      </c>
      <c r="P90" s="44"/>
      <c r="Q90" s="32">
        <f t="shared" si="30"/>
      </c>
      <c r="R90" s="50" t="s">
        <v>58</v>
      </c>
      <c r="S90" s="33" t="str">
        <f t="shared" si="31"/>
        <v>X.Sơn</v>
      </c>
      <c r="T90" s="21"/>
      <c r="U90" s="32">
        <f aca="true" t="shared" si="33" ref="U90:U108">IF(T90=0,"",IF(G90="TH vận hành xe","X.Sơn","A10-T4"))</f>
      </c>
      <c r="V90" s="29" t="s">
        <v>34</v>
      </c>
      <c r="W90" s="22"/>
    </row>
    <row r="91" spans="1:23" ht="30" customHeight="1">
      <c r="A91" s="31">
        <v>37</v>
      </c>
      <c r="B91" s="17" t="s">
        <v>43</v>
      </c>
      <c r="C91" s="17">
        <v>9</v>
      </c>
      <c r="D91" s="24" t="s">
        <v>14</v>
      </c>
      <c r="E91" s="18">
        <v>3</v>
      </c>
      <c r="F91" s="19"/>
      <c r="G91" s="23" t="s">
        <v>48</v>
      </c>
      <c r="H91" s="20"/>
      <c r="I91" s="32">
        <f t="shared" si="29"/>
      </c>
      <c r="J91" s="46"/>
      <c r="K91" s="33">
        <f t="shared" si="28"/>
      </c>
      <c r="L91" s="44"/>
      <c r="M91" s="32">
        <f t="shared" si="26"/>
      </c>
      <c r="N91" s="48"/>
      <c r="O91" s="33">
        <f t="shared" si="32"/>
      </c>
      <c r="P91" s="44"/>
      <c r="Q91" s="32">
        <f t="shared" si="30"/>
      </c>
      <c r="R91" s="50" t="s">
        <v>56</v>
      </c>
      <c r="S91" s="33" t="str">
        <f t="shared" si="31"/>
        <v>X.Sơn</v>
      </c>
      <c r="T91" s="21"/>
      <c r="U91" s="32">
        <f t="shared" si="33"/>
      </c>
      <c r="V91" s="29" t="s">
        <v>53</v>
      </c>
      <c r="W91" s="22"/>
    </row>
    <row r="92" spans="1:23" ht="30" customHeight="1">
      <c r="A92" s="31">
        <v>38</v>
      </c>
      <c r="B92" s="17" t="s">
        <v>43</v>
      </c>
      <c r="C92" s="17">
        <v>9</v>
      </c>
      <c r="D92" s="24" t="s">
        <v>14</v>
      </c>
      <c r="E92" s="18">
        <v>4</v>
      </c>
      <c r="F92" s="19"/>
      <c r="G92" s="23" t="s">
        <v>48</v>
      </c>
      <c r="H92" s="20"/>
      <c r="I92" s="32">
        <f t="shared" si="29"/>
      </c>
      <c r="J92" s="46"/>
      <c r="K92" s="33">
        <f t="shared" si="28"/>
      </c>
      <c r="L92" s="44"/>
      <c r="M92" s="32">
        <f t="shared" si="26"/>
      </c>
      <c r="N92" s="48"/>
      <c r="O92" s="33">
        <f t="shared" si="32"/>
      </c>
      <c r="P92" s="44"/>
      <c r="Q92" s="32">
        <f t="shared" si="30"/>
      </c>
      <c r="R92" s="50" t="s">
        <v>56</v>
      </c>
      <c r="S92" s="33" t="str">
        <f t="shared" si="31"/>
        <v>X.Sơn</v>
      </c>
      <c r="T92" s="21"/>
      <c r="U92" s="32">
        <f t="shared" si="33"/>
      </c>
      <c r="V92" s="29" t="s">
        <v>54</v>
      </c>
      <c r="W92" s="22"/>
    </row>
    <row r="93" spans="1:23" ht="30" customHeight="1">
      <c r="A93" s="31">
        <v>39</v>
      </c>
      <c r="B93" s="17" t="s">
        <v>43</v>
      </c>
      <c r="C93" s="17">
        <v>9</v>
      </c>
      <c r="D93" s="24" t="s">
        <v>15</v>
      </c>
      <c r="E93" s="18">
        <v>1</v>
      </c>
      <c r="F93" s="19">
        <v>76</v>
      </c>
      <c r="G93" s="23" t="s">
        <v>48</v>
      </c>
      <c r="H93" s="20"/>
      <c r="I93" s="32">
        <f t="shared" si="29"/>
      </c>
      <c r="J93" s="46"/>
      <c r="K93" s="33">
        <f t="shared" si="28"/>
      </c>
      <c r="L93" s="44">
        <v>1</v>
      </c>
      <c r="M93" s="32" t="str">
        <f t="shared" si="26"/>
        <v>X.Sơn</v>
      </c>
      <c r="N93" s="48"/>
      <c r="O93" s="33">
        <f t="shared" si="32"/>
      </c>
      <c r="P93" s="44"/>
      <c r="Q93" s="32">
        <f t="shared" si="30"/>
      </c>
      <c r="R93" s="50"/>
      <c r="S93" s="33">
        <f t="shared" si="31"/>
      </c>
      <c r="T93" s="21"/>
      <c r="U93" s="32">
        <f t="shared" si="33"/>
      </c>
      <c r="V93" s="29" t="s">
        <v>12</v>
      </c>
      <c r="W93" s="22"/>
    </row>
    <row r="94" spans="1:23" ht="30" customHeight="1">
      <c r="A94" s="31"/>
      <c r="B94" s="68" t="s">
        <v>43</v>
      </c>
      <c r="C94" s="68">
        <v>11</v>
      </c>
      <c r="D94" s="69" t="s">
        <v>64</v>
      </c>
      <c r="E94" s="70">
        <v>2</v>
      </c>
      <c r="F94" s="71"/>
      <c r="G94" s="72" t="s">
        <v>48</v>
      </c>
      <c r="H94" s="42"/>
      <c r="I94" s="32"/>
      <c r="J94" s="46"/>
      <c r="K94" s="33"/>
      <c r="L94" s="43"/>
      <c r="M94" s="59">
        <f t="shared" si="26"/>
      </c>
      <c r="N94" s="47"/>
      <c r="O94" s="61">
        <f t="shared" si="32"/>
      </c>
      <c r="P94" s="43"/>
      <c r="Q94" s="32"/>
      <c r="R94" s="49"/>
      <c r="S94" s="33"/>
      <c r="T94" s="73" t="s">
        <v>56</v>
      </c>
      <c r="U94" s="74" t="str">
        <f t="shared" si="33"/>
        <v>X.Sơn</v>
      </c>
      <c r="V94" s="29" t="s">
        <v>17</v>
      </c>
      <c r="W94" s="22"/>
    </row>
    <row r="95" spans="1:23" ht="30" customHeight="1">
      <c r="A95" s="31">
        <v>41</v>
      </c>
      <c r="B95" s="17" t="s">
        <v>43</v>
      </c>
      <c r="C95" s="17">
        <v>9</v>
      </c>
      <c r="D95" s="24" t="s">
        <v>15</v>
      </c>
      <c r="E95" s="18">
        <v>3</v>
      </c>
      <c r="F95" s="19"/>
      <c r="G95" s="23" t="s">
        <v>48</v>
      </c>
      <c r="H95" s="20"/>
      <c r="I95" s="32">
        <f aca="true" t="shared" si="34" ref="I95:I108">IF(H95=0,"",IF(G95="TH vận hành xe","X.Sơn","A10-T4"))</f>
      </c>
      <c r="J95" s="46"/>
      <c r="K95" s="33">
        <f aca="true" t="shared" si="35" ref="K95:K108">IF(J95=0,"",IF(G95="TH vận hành xe","X.Sơn","A10-T4"))</f>
      </c>
      <c r="L95" s="44">
        <v>2</v>
      </c>
      <c r="M95" s="32" t="str">
        <f t="shared" si="26"/>
        <v>X.Sơn</v>
      </c>
      <c r="N95" s="48"/>
      <c r="O95" s="33">
        <f t="shared" si="32"/>
      </c>
      <c r="P95" s="44"/>
      <c r="Q95" s="32">
        <f aca="true" t="shared" si="36" ref="Q95:Q106">IF(P95=0,"",IF(G95="TH vận hành xe","X.Sơn","A10-T4"))</f>
      </c>
      <c r="R95" s="50"/>
      <c r="S95" s="33">
        <f aca="true" t="shared" si="37" ref="S95:S108">IF(R95=0,"",IF(G95="TH vận hành xe","X.Sơn","A10-T4"))</f>
      </c>
      <c r="T95" s="21"/>
      <c r="U95" s="32">
        <f t="shared" si="33"/>
      </c>
      <c r="V95" s="29" t="s">
        <v>35</v>
      </c>
      <c r="W95" s="22"/>
    </row>
    <row r="96" spans="1:23" ht="30" customHeight="1">
      <c r="A96" s="31">
        <v>42</v>
      </c>
      <c r="B96" s="17" t="s">
        <v>43</v>
      </c>
      <c r="C96" s="17">
        <v>9</v>
      </c>
      <c r="D96" s="24" t="s">
        <v>45</v>
      </c>
      <c r="E96" s="18">
        <v>1</v>
      </c>
      <c r="F96" s="19">
        <v>79</v>
      </c>
      <c r="G96" s="23" t="s">
        <v>48</v>
      </c>
      <c r="H96" s="20"/>
      <c r="I96" s="32">
        <f t="shared" si="34"/>
      </c>
      <c r="J96" s="46"/>
      <c r="K96" s="33">
        <f t="shared" si="35"/>
      </c>
      <c r="L96" s="44"/>
      <c r="M96" s="32">
        <f t="shared" si="26"/>
      </c>
      <c r="N96" s="48">
        <v>1</v>
      </c>
      <c r="O96" s="33" t="str">
        <f t="shared" si="32"/>
        <v>X.Sơn</v>
      </c>
      <c r="P96" s="44"/>
      <c r="Q96" s="32">
        <f t="shared" si="36"/>
      </c>
      <c r="R96" s="50"/>
      <c r="S96" s="33">
        <f t="shared" si="37"/>
      </c>
      <c r="T96" s="21"/>
      <c r="U96" s="32">
        <f t="shared" si="33"/>
      </c>
      <c r="V96" s="29" t="s">
        <v>17</v>
      </c>
      <c r="W96" s="22"/>
    </row>
    <row r="97" spans="1:23" ht="30" customHeight="1">
      <c r="A97" s="31">
        <v>43</v>
      </c>
      <c r="B97" s="17" t="s">
        <v>43</v>
      </c>
      <c r="C97" s="17">
        <v>9</v>
      </c>
      <c r="D97" s="24" t="s">
        <v>45</v>
      </c>
      <c r="E97" s="18">
        <v>2</v>
      </c>
      <c r="F97" s="19"/>
      <c r="G97" s="23" t="s">
        <v>48</v>
      </c>
      <c r="H97" s="20"/>
      <c r="I97" s="32">
        <f t="shared" si="34"/>
      </c>
      <c r="J97" s="46"/>
      <c r="K97" s="33">
        <f t="shared" si="35"/>
      </c>
      <c r="L97" s="44"/>
      <c r="M97" s="32">
        <f t="shared" si="26"/>
      </c>
      <c r="N97" s="48">
        <v>2</v>
      </c>
      <c r="O97" s="33" t="str">
        <f t="shared" si="32"/>
        <v>X.Sơn</v>
      </c>
      <c r="P97" s="44"/>
      <c r="Q97" s="32">
        <f t="shared" si="36"/>
      </c>
      <c r="R97" s="50"/>
      <c r="S97" s="33">
        <f t="shared" si="37"/>
      </c>
      <c r="T97" s="21"/>
      <c r="U97" s="32">
        <f t="shared" si="33"/>
      </c>
      <c r="V97" s="29" t="s">
        <v>34</v>
      </c>
      <c r="W97" s="22"/>
    </row>
    <row r="98" spans="1:23" ht="30" customHeight="1">
      <c r="A98" s="31">
        <v>44</v>
      </c>
      <c r="B98" s="17" t="s">
        <v>43</v>
      </c>
      <c r="C98" s="17">
        <v>9</v>
      </c>
      <c r="D98" s="24" t="s">
        <v>45</v>
      </c>
      <c r="E98" s="18">
        <v>3</v>
      </c>
      <c r="F98" s="19"/>
      <c r="G98" s="23" t="s">
        <v>48</v>
      </c>
      <c r="H98" s="20"/>
      <c r="I98" s="32">
        <f t="shared" si="34"/>
      </c>
      <c r="J98" s="46"/>
      <c r="K98" s="33">
        <f t="shared" si="35"/>
      </c>
      <c r="L98" s="44"/>
      <c r="M98" s="32">
        <f t="shared" si="26"/>
      </c>
      <c r="N98" s="48">
        <v>1</v>
      </c>
      <c r="O98" s="33" t="str">
        <f t="shared" si="32"/>
        <v>X.Sơn</v>
      </c>
      <c r="P98" s="44"/>
      <c r="Q98" s="32">
        <f t="shared" si="36"/>
      </c>
      <c r="R98" s="50"/>
      <c r="S98" s="33">
        <f t="shared" si="37"/>
      </c>
      <c r="T98" s="21"/>
      <c r="U98" s="32">
        <f t="shared" si="33"/>
      </c>
      <c r="V98" s="29" t="s">
        <v>54</v>
      </c>
      <c r="W98" s="22"/>
    </row>
    <row r="99" spans="1:23" ht="30" customHeight="1">
      <c r="A99" s="31">
        <v>45</v>
      </c>
      <c r="B99" s="17" t="s">
        <v>43</v>
      </c>
      <c r="C99" s="17">
        <v>9</v>
      </c>
      <c r="D99" s="24" t="s">
        <v>46</v>
      </c>
      <c r="E99" s="18">
        <v>1</v>
      </c>
      <c r="F99" s="19">
        <v>71</v>
      </c>
      <c r="G99" s="23" t="s">
        <v>48</v>
      </c>
      <c r="H99" s="20">
        <v>1</v>
      </c>
      <c r="I99" s="32" t="str">
        <f t="shared" si="34"/>
        <v>X.Sơn</v>
      </c>
      <c r="J99" s="46"/>
      <c r="K99" s="33">
        <f t="shared" si="35"/>
      </c>
      <c r="L99" s="44"/>
      <c r="M99" s="32">
        <f t="shared" si="26"/>
      </c>
      <c r="N99" s="48"/>
      <c r="O99" s="33">
        <f t="shared" si="32"/>
      </c>
      <c r="P99" s="44"/>
      <c r="Q99" s="32">
        <f t="shared" si="36"/>
      </c>
      <c r="R99" s="50"/>
      <c r="S99" s="33">
        <f t="shared" si="37"/>
      </c>
      <c r="T99" s="21"/>
      <c r="U99" s="32">
        <f t="shared" si="33"/>
      </c>
      <c r="V99" s="29" t="s">
        <v>17</v>
      </c>
      <c r="W99" s="22"/>
    </row>
    <row r="100" spans="1:23" ht="30" customHeight="1">
      <c r="A100" s="31">
        <v>46</v>
      </c>
      <c r="B100" s="17" t="s">
        <v>43</v>
      </c>
      <c r="C100" s="17">
        <v>9</v>
      </c>
      <c r="D100" s="24" t="s">
        <v>46</v>
      </c>
      <c r="E100" s="18">
        <v>2</v>
      </c>
      <c r="F100" s="19"/>
      <c r="G100" s="23" t="s">
        <v>48</v>
      </c>
      <c r="H100" s="20">
        <v>2</v>
      </c>
      <c r="I100" s="32" t="str">
        <f t="shared" si="34"/>
        <v>X.Sơn</v>
      </c>
      <c r="J100" s="46"/>
      <c r="K100" s="33">
        <f t="shared" si="35"/>
      </c>
      <c r="L100" s="44"/>
      <c r="M100" s="32">
        <f t="shared" si="26"/>
      </c>
      <c r="N100" s="48"/>
      <c r="O100" s="33">
        <f t="shared" si="32"/>
      </c>
      <c r="P100" s="44"/>
      <c r="Q100" s="32">
        <f t="shared" si="36"/>
      </c>
      <c r="R100" s="50"/>
      <c r="S100" s="33">
        <f t="shared" si="37"/>
      </c>
      <c r="T100" s="21"/>
      <c r="U100" s="32">
        <f t="shared" si="33"/>
      </c>
      <c r="V100" s="29" t="s">
        <v>34</v>
      </c>
      <c r="W100" s="22"/>
    </row>
    <row r="101" spans="1:23" ht="30" customHeight="1">
      <c r="A101" s="31">
        <v>47</v>
      </c>
      <c r="B101" s="17" t="s">
        <v>43</v>
      </c>
      <c r="C101" s="17">
        <v>9</v>
      </c>
      <c r="D101" s="24" t="s">
        <v>46</v>
      </c>
      <c r="E101" s="18">
        <v>3</v>
      </c>
      <c r="F101" s="19"/>
      <c r="G101" s="23" t="s">
        <v>48</v>
      </c>
      <c r="H101" s="20">
        <v>1</v>
      </c>
      <c r="I101" s="32" t="str">
        <f t="shared" si="34"/>
        <v>X.Sơn</v>
      </c>
      <c r="J101" s="46"/>
      <c r="K101" s="33">
        <f t="shared" si="35"/>
      </c>
      <c r="L101" s="44"/>
      <c r="M101" s="32">
        <f t="shared" si="26"/>
      </c>
      <c r="N101" s="48"/>
      <c r="O101" s="33">
        <f t="shared" si="32"/>
      </c>
      <c r="P101" s="44"/>
      <c r="Q101" s="32">
        <f t="shared" si="36"/>
      </c>
      <c r="R101" s="50"/>
      <c r="S101" s="33">
        <f t="shared" si="37"/>
      </c>
      <c r="T101" s="21"/>
      <c r="U101" s="32">
        <f t="shared" si="33"/>
      </c>
      <c r="V101" s="40" t="s">
        <v>53</v>
      </c>
      <c r="W101" s="22"/>
    </row>
    <row r="102" spans="1:23" ht="30" customHeight="1">
      <c r="A102" s="31">
        <v>48</v>
      </c>
      <c r="B102" s="17" t="s">
        <v>43</v>
      </c>
      <c r="C102" s="17">
        <v>9</v>
      </c>
      <c r="D102" s="24" t="s">
        <v>47</v>
      </c>
      <c r="E102" s="18">
        <v>1</v>
      </c>
      <c r="F102" s="19">
        <v>80</v>
      </c>
      <c r="G102" s="23" t="s">
        <v>48</v>
      </c>
      <c r="H102" s="20"/>
      <c r="I102" s="32">
        <f t="shared" si="34"/>
      </c>
      <c r="J102" s="46">
        <v>1</v>
      </c>
      <c r="K102" s="33" t="str">
        <f t="shared" si="35"/>
        <v>X.Sơn</v>
      </c>
      <c r="L102" s="44"/>
      <c r="M102" s="32">
        <f t="shared" si="26"/>
      </c>
      <c r="N102" s="48"/>
      <c r="O102" s="33">
        <f t="shared" si="32"/>
      </c>
      <c r="P102" s="44"/>
      <c r="Q102" s="32">
        <f t="shared" si="36"/>
      </c>
      <c r="R102" s="50"/>
      <c r="S102" s="33">
        <f t="shared" si="37"/>
      </c>
      <c r="T102" s="21"/>
      <c r="U102" s="32">
        <f t="shared" si="33"/>
      </c>
      <c r="V102" s="29" t="s">
        <v>12</v>
      </c>
      <c r="W102" s="22"/>
    </row>
    <row r="103" spans="1:23" ht="30" customHeight="1">
      <c r="A103" s="31">
        <v>40</v>
      </c>
      <c r="B103" s="17" t="s">
        <v>43</v>
      </c>
      <c r="C103" s="17">
        <v>9</v>
      </c>
      <c r="D103" s="24" t="s">
        <v>15</v>
      </c>
      <c r="E103" s="18">
        <v>2</v>
      </c>
      <c r="F103" s="19"/>
      <c r="G103" s="23" t="s">
        <v>48</v>
      </c>
      <c r="H103" s="20"/>
      <c r="I103" s="32">
        <f t="shared" si="34"/>
      </c>
      <c r="J103" s="46"/>
      <c r="K103" s="33">
        <f t="shared" si="35"/>
      </c>
      <c r="L103" s="44">
        <v>1</v>
      </c>
      <c r="M103" s="32" t="str">
        <f t="shared" si="26"/>
        <v>X.Sơn</v>
      </c>
      <c r="N103" s="46"/>
      <c r="O103" s="33">
        <f t="shared" si="32"/>
      </c>
      <c r="P103" s="44"/>
      <c r="Q103" s="32">
        <f t="shared" si="36"/>
      </c>
      <c r="R103" s="51"/>
      <c r="S103" s="33">
        <f t="shared" si="37"/>
      </c>
      <c r="T103" s="21"/>
      <c r="U103" s="32">
        <f t="shared" si="33"/>
      </c>
      <c r="V103" s="29" t="s">
        <v>41</v>
      </c>
      <c r="W103" s="22"/>
    </row>
    <row r="104" spans="1:23" s="34" customFormat="1" ht="30" customHeight="1">
      <c r="A104" s="31">
        <v>50</v>
      </c>
      <c r="B104" s="17" t="s">
        <v>43</v>
      </c>
      <c r="C104" s="17">
        <v>9</v>
      </c>
      <c r="D104" s="24" t="s">
        <v>47</v>
      </c>
      <c r="E104" s="18">
        <v>3</v>
      </c>
      <c r="F104" s="19"/>
      <c r="G104" s="23" t="s">
        <v>48</v>
      </c>
      <c r="H104" s="20"/>
      <c r="I104" s="32">
        <f t="shared" si="34"/>
      </c>
      <c r="J104" s="46">
        <v>2</v>
      </c>
      <c r="K104" s="33" t="str">
        <f t="shared" si="35"/>
        <v>X.Sơn</v>
      </c>
      <c r="L104" s="44"/>
      <c r="M104" s="32">
        <f t="shared" si="26"/>
      </c>
      <c r="N104" s="46"/>
      <c r="O104" s="33">
        <f t="shared" si="32"/>
      </c>
      <c r="P104" s="44"/>
      <c r="Q104" s="32">
        <f t="shared" si="36"/>
      </c>
      <c r="R104" s="51"/>
      <c r="S104" s="33">
        <f t="shared" si="37"/>
      </c>
      <c r="T104" s="21"/>
      <c r="U104" s="32">
        <f t="shared" si="33"/>
      </c>
      <c r="V104" s="29" t="s">
        <v>35</v>
      </c>
      <c r="W104" s="22"/>
    </row>
    <row r="105" spans="1:23" s="34" customFormat="1" ht="30" customHeight="1">
      <c r="A105" s="31">
        <v>49</v>
      </c>
      <c r="B105" s="17" t="s">
        <v>43</v>
      </c>
      <c r="C105" s="17">
        <v>9</v>
      </c>
      <c r="D105" s="24" t="s">
        <v>47</v>
      </c>
      <c r="E105" s="18">
        <v>2</v>
      </c>
      <c r="F105" s="19"/>
      <c r="G105" s="23" t="s">
        <v>48</v>
      </c>
      <c r="H105" s="20"/>
      <c r="I105" s="32">
        <f t="shared" si="34"/>
      </c>
      <c r="J105" s="46">
        <v>2</v>
      </c>
      <c r="K105" s="33" t="str">
        <f t="shared" si="35"/>
        <v>X.Sơn</v>
      </c>
      <c r="L105" s="44"/>
      <c r="M105" s="32">
        <f t="shared" si="26"/>
      </c>
      <c r="N105" s="48"/>
      <c r="O105" s="33">
        <f>IF(N105=0,"",IF(G105="TH vận hành xe","X.Sơn","A10-T4"))</f>
      </c>
      <c r="P105" s="44"/>
      <c r="Q105" s="32">
        <f t="shared" si="36"/>
      </c>
      <c r="R105" s="50"/>
      <c r="S105" s="33">
        <f t="shared" si="37"/>
      </c>
      <c r="T105" s="21"/>
      <c r="U105" s="32">
        <f t="shared" si="33"/>
      </c>
      <c r="V105" s="29" t="s">
        <v>41</v>
      </c>
      <c r="W105" s="22"/>
    </row>
    <row r="106" spans="1:23" s="34" customFormat="1" ht="30" customHeight="1">
      <c r="A106" s="31">
        <v>51</v>
      </c>
      <c r="B106" s="17" t="s">
        <v>43</v>
      </c>
      <c r="C106" s="17">
        <v>9</v>
      </c>
      <c r="D106" s="24" t="s">
        <v>47</v>
      </c>
      <c r="E106" s="18">
        <v>4</v>
      </c>
      <c r="F106" s="19"/>
      <c r="G106" s="23" t="s">
        <v>48</v>
      </c>
      <c r="H106" s="20"/>
      <c r="I106" s="32">
        <f t="shared" si="34"/>
      </c>
      <c r="J106" s="46">
        <v>1</v>
      </c>
      <c r="K106" s="33" t="str">
        <f t="shared" si="35"/>
        <v>X.Sơn</v>
      </c>
      <c r="L106" s="44"/>
      <c r="M106" s="32">
        <f t="shared" si="26"/>
      </c>
      <c r="N106" s="46"/>
      <c r="O106" s="33">
        <f>IF(N106=0,"",IF(G106="TH vận hành xe","X.Sơn","A10-T4"))</f>
      </c>
      <c r="P106" s="44"/>
      <c r="Q106" s="32">
        <f t="shared" si="36"/>
      </c>
      <c r="R106" s="51"/>
      <c r="S106" s="33">
        <f t="shared" si="37"/>
      </c>
      <c r="T106" s="21"/>
      <c r="U106" s="32">
        <f t="shared" si="33"/>
      </c>
      <c r="V106" s="29" t="s">
        <v>37</v>
      </c>
      <c r="W106" s="22"/>
    </row>
    <row r="107" spans="1:23" ht="30" customHeight="1">
      <c r="A107" s="52">
        <v>52</v>
      </c>
      <c r="B107" s="53" t="s">
        <v>43</v>
      </c>
      <c r="C107" s="53">
        <v>10</v>
      </c>
      <c r="D107" s="54" t="s">
        <v>49</v>
      </c>
      <c r="E107" s="55">
        <v>1</v>
      </c>
      <c r="F107" s="56">
        <v>21</v>
      </c>
      <c r="G107" s="57" t="s">
        <v>50</v>
      </c>
      <c r="H107" s="58"/>
      <c r="I107" s="59">
        <f t="shared" si="34"/>
      </c>
      <c r="J107" s="60"/>
      <c r="K107" s="61">
        <f t="shared" si="35"/>
      </c>
      <c r="L107" s="62"/>
      <c r="M107" s="59">
        <f t="shared" si="26"/>
      </c>
      <c r="N107" s="60"/>
      <c r="O107" s="61">
        <f>IF(N107=0,"",IF(G107="TH vận hành xe","X.Sơn","A10-T4"))</f>
      </c>
      <c r="P107" s="62">
        <v>3</v>
      </c>
      <c r="Q107" s="59" t="str">
        <f>IF(P107=0,"",IF(O107="TH vận hành xe","X.Sơn","A10-T4"))</f>
        <v>A10-T4</v>
      </c>
      <c r="R107" s="67"/>
      <c r="S107" s="61">
        <f t="shared" si="37"/>
      </c>
      <c r="T107" s="63"/>
      <c r="U107" s="59"/>
      <c r="V107" s="29" t="s">
        <v>55</v>
      </c>
      <c r="W107" s="64"/>
    </row>
    <row r="108" spans="1:23" s="34" customFormat="1" ht="30" customHeight="1">
      <c r="A108" s="31">
        <v>53</v>
      </c>
      <c r="B108" s="17" t="s">
        <v>43</v>
      </c>
      <c r="C108" s="17">
        <v>9</v>
      </c>
      <c r="D108" s="24" t="s">
        <v>51</v>
      </c>
      <c r="E108" s="18"/>
      <c r="F108" s="19"/>
      <c r="G108" s="23" t="s">
        <v>52</v>
      </c>
      <c r="H108" s="20"/>
      <c r="I108" s="32">
        <f t="shared" si="34"/>
      </c>
      <c r="J108" s="46"/>
      <c r="K108" s="33">
        <f t="shared" si="35"/>
      </c>
      <c r="L108" s="44"/>
      <c r="M108" s="32">
        <f t="shared" si="26"/>
      </c>
      <c r="N108" s="46">
        <v>1</v>
      </c>
      <c r="O108" s="33" t="str">
        <f>IF(N108=0,"",IF(G108="TH vận hành xe","X.Sơn","A10-T4"))</f>
        <v>A10-T4</v>
      </c>
      <c r="P108" s="44"/>
      <c r="Q108" s="32">
        <f>IF(P108=0,"",IF(G108="TH vận hành xe","X.Sơn","A10-T4"))</f>
      </c>
      <c r="R108" s="51"/>
      <c r="S108" s="33">
        <f t="shared" si="37"/>
      </c>
      <c r="T108" s="21"/>
      <c r="U108" s="32">
        <f t="shared" si="33"/>
      </c>
      <c r="V108" s="29" t="s">
        <v>39</v>
      </c>
      <c r="W108" s="22"/>
    </row>
    <row r="113" spans="8:14" ht="15">
      <c r="H113" s="86" t="s">
        <v>28</v>
      </c>
      <c r="I113" s="86"/>
      <c r="J113" s="86"/>
      <c r="K113" s="86"/>
      <c r="L113" s="86"/>
      <c r="M113" s="86"/>
      <c r="N113" s="86"/>
    </row>
    <row r="114" spans="8:21" ht="15">
      <c r="H114" s="83">
        <v>2</v>
      </c>
      <c r="I114" s="83"/>
      <c r="J114" s="83">
        <v>3</v>
      </c>
      <c r="K114" s="83"/>
      <c r="L114" s="87">
        <v>4</v>
      </c>
      <c r="M114" s="87"/>
      <c r="N114" s="84">
        <v>5</v>
      </c>
      <c r="O114" s="84"/>
      <c r="P114" s="87">
        <v>6</v>
      </c>
      <c r="Q114" s="87"/>
      <c r="R114" s="84">
        <v>7</v>
      </c>
      <c r="S114" s="84"/>
      <c r="T114" s="84" t="s">
        <v>5</v>
      </c>
      <c r="U114" s="84"/>
    </row>
    <row r="115" spans="6:21" ht="15">
      <c r="F115" s="85" t="s">
        <v>29</v>
      </c>
      <c r="G115" s="7" t="s">
        <v>30</v>
      </c>
      <c r="H115" s="83">
        <f>_xlfn.COUNTIFS($H$7:$H$108,"=1",$I$7:$I$108,"=A10-T4")</f>
        <v>7</v>
      </c>
      <c r="I115" s="83"/>
      <c r="J115" s="83">
        <f>_xlfn.COUNTIFS($J$7:$J$108,"=1",$K$7:$K$108,"=A10-T4")</f>
        <v>8</v>
      </c>
      <c r="K115" s="83"/>
      <c r="L115" s="83">
        <f>_xlfn.COUNTIFS($L$7:$L$108,"=1",$M$7:$M$108,"=A10-T4")</f>
        <v>8</v>
      </c>
      <c r="M115" s="83"/>
      <c r="N115" s="83">
        <f>_xlfn.COUNTIFS($N$7:$N$108,"=1",$O$7:$O$108,"=A10-T4")</f>
        <v>6</v>
      </c>
      <c r="O115" s="83"/>
      <c r="P115" s="83">
        <f>_xlfn.COUNTIFS($P$7:$P$108,"=1",$Q$7:$Q$108,"=A10-T4")</f>
        <v>8</v>
      </c>
      <c r="Q115" s="83"/>
      <c r="R115" s="83">
        <f>_xlfn.COUNTIFS($R$7:$R$108,"=1",$S$7:$S$108,"=A10-T4")</f>
        <v>9</v>
      </c>
      <c r="S115" s="83"/>
      <c r="T115" s="83">
        <f>_xlfn.COUNTIFS($T$7:$T$108,"=1",$U$7:$U$108,"=A10-T4")</f>
        <v>2</v>
      </c>
      <c r="U115" s="83"/>
    </row>
    <row r="116" spans="6:21" ht="15">
      <c r="F116" s="85"/>
      <c r="G116" s="7" t="s">
        <v>31</v>
      </c>
      <c r="H116" s="83">
        <f>_xlfn.COUNTIFS($H$7:$H$108,"=2",$I$7:$I$108,"=A10-T4")</f>
        <v>9</v>
      </c>
      <c r="I116" s="83"/>
      <c r="J116" s="83">
        <f>_xlfn.COUNTIFS($J$7:$J$108,"=2",$K$7:$K$108,"=A10-T4")</f>
        <v>9</v>
      </c>
      <c r="K116" s="83"/>
      <c r="L116" s="83">
        <f>_xlfn.COUNTIFS($L$7:$L$108,"=2",$M$7:$M$108,"=A10-T4")</f>
        <v>8</v>
      </c>
      <c r="M116" s="83"/>
      <c r="N116" s="83">
        <f>_xlfn.COUNTIFS($N$7:$N$108,"=2",$O$7:$O$108,"=A10-T4")</f>
        <v>8</v>
      </c>
      <c r="O116" s="83"/>
      <c r="P116" s="83">
        <f>_xlfn.COUNTIFS($P$7:$P$108,"=2",$Q$7:$Q$108,"=A10-T4")</f>
        <v>9</v>
      </c>
      <c r="Q116" s="83"/>
      <c r="R116" s="83">
        <f>_xlfn.COUNTIFS($R$7:$R$108,"=2",$S$7:$S$108,"=A10-T4")</f>
        <v>5</v>
      </c>
      <c r="S116" s="83"/>
      <c r="T116" s="83">
        <f>_xlfn.COUNTIFS($T$7:$T$108,"=2",$U$7:$U$108,"=A10-T4")</f>
        <v>2</v>
      </c>
      <c r="U116" s="83"/>
    </row>
    <row r="117" spans="6:21" ht="15">
      <c r="F117" s="85"/>
      <c r="G117" s="7" t="s">
        <v>32</v>
      </c>
      <c r="H117" s="83">
        <f>_xlfn.COUNTIFS($H$7:$H$108,"=3",$I$7:$I$108,"=A10-T4")</f>
        <v>3</v>
      </c>
      <c r="I117" s="83"/>
      <c r="J117" s="83">
        <f>_xlfn.COUNTIFS($J$7:$J$108,"=3",$K$7:$K$108,"=A10-T4")</f>
        <v>3</v>
      </c>
      <c r="K117" s="83"/>
      <c r="L117" s="83">
        <f>_xlfn.COUNTIFS($L$7:$L$108,"=3",$M$7:$M$108,"=A10-T4")</f>
        <v>2</v>
      </c>
      <c r="M117" s="83"/>
      <c r="N117" s="83">
        <f>_xlfn.COUNTIFS($N$7:$N$108,"=3",$O$7:$O$108,"=A10-T4")</f>
        <v>3</v>
      </c>
      <c r="O117" s="83"/>
      <c r="P117" s="83">
        <f>_xlfn.COUNTIFS($P$7:$P$108,"=3",$Q$7:$Q$108,"=A10-T4")</f>
        <v>3</v>
      </c>
      <c r="Q117" s="83"/>
      <c r="R117" s="83">
        <f>_xlfn.COUNTIFS($R$7:$R$108,"=3",$S$7:$S$108,"=A10-T4")</f>
        <v>0</v>
      </c>
      <c r="S117" s="83"/>
      <c r="T117" s="83">
        <f>_xlfn.COUNTIFS($T$7:$T$108,"=3",$U$7:$U$108,"=A10-T4")</f>
        <v>0</v>
      </c>
      <c r="U117" s="83"/>
    </row>
    <row r="120" spans="6:14" ht="15">
      <c r="F120" s="30"/>
      <c r="H120" s="86" t="s">
        <v>28</v>
      </c>
      <c r="I120" s="86"/>
      <c r="J120" s="86"/>
      <c r="K120" s="86"/>
      <c r="L120" s="86"/>
      <c r="M120" s="86"/>
      <c r="N120" s="86"/>
    </row>
    <row r="121" spans="6:21" ht="15">
      <c r="F121" s="30"/>
      <c r="H121" s="83">
        <v>2</v>
      </c>
      <c r="I121" s="83"/>
      <c r="J121" s="83">
        <v>3</v>
      </c>
      <c r="K121" s="83"/>
      <c r="L121" s="87">
        <v>4</v>
      </c>
      <c r="M121" s="87"/>
      <c r="N121" s="84">
        <v>5</v>
      </c>
      <c r="O121" s="84"/>
      <c r="P121" s="87">
        <v>6</v>
      </c>
      <c r="Q121" s="87"/>
      <c r="R121" s="84">
        <v>7</v>
      </c>
      <c r="S121" s="84"/>
      <c r="T121" s="84" t="s">
        <v>5</v>
      </c>
      <c r="U121" s="84"/>
    </row>
    <row r="122" spans="6:21" ht="15">
      <c r="F122" s="85" t="s">
        <v>57</v>
      </c>
      <c r="G122" s="7" t="s">
        <v>30</v>
      </c>
      <c r="H122" s="83">
        <f>_xlfn.COUNTIFS($H$7:$H$108,"=1",$I$7:$I$108,"=X.Sơn")</f>
        <v>2</v>
      </c>
      <c r="I122" s="83"/>
      <c r="J122" s="83">
        <f>_xlfn.COUNTIFS($J$7:$J$108,"=1",$K$7:$K$108,"=X.Sơn")</f>
        <v>2</v>
      </c>
      <c r="K122" s="83"/>
      <c r="L122" s="83">
        <f>_xlfn.COUNTIFS($L$7:$L$108,"=1",$M$7:$M$108,"=X.Sơn")</f>
        <v>2</v>
      </c>
      <c r="M122" s="83"/>
      <c r="N122" s="83">
        <f>_xlfn.COUNTIFS($N$7:$N$108,"=1",$O$7:$O$108,"=X.Sơn")</f>
        <v>2</v>
      </c>
      <c r="O122" s="83"/>
      <c r="P122" s="83">
        <f>_xlfn.COUNTIFS($P$7:$P$108,"=1",$Q$7:$Q$108,"=X.Sơn")</f>
        <v>2</v>
      </c>
      <c r="Q122" s="83"/>
      <c r="R122" s="83">
        <f>_xlfn.COUNTIFS($R$7:$R$108,"=1",$S$7:$S$108,"=X.Sơn")</f>
        <v>2</v>
      </c>
      <c r="S122" s="83"/>
      <c r="T122" s="83">
        <f>_xlfn.COUNTIFS($T$7:$T$108,"=1",$U$7:$U$108,"=X.Sơn")</f>
        <v>1</v>
      </c>
      <c r="U122" s="83"/>
    </row>
    <row r="123" spans="6:21" ht="15">
      <c r="F123" s="85"/>
      <c r="G123" s="7" t="s">
        <v>31</v>
      </c>
      <c r="H123" s="83">
        <f>_xlfn.COUNTIFS($H$7:$H$108,"=2",$I$7:$I$108,"=X.Sơn")</f>
        <v>1</v>
      </c>
      <c r="I123" s="83"/>
      <c r="J123" s="83">
        <f>_xlfn.COUNTIFS($J$7:$J$108,"=2",$K$7:$K$108,"=X.Sơn")</f>
        <v>2</v>
      </c>
      <c r="K123" s="83"/>
      <c r="L123" s="83">
        <f>_xlfn.COUNTIFS($L$7:$L$108,"=2",$M$7:$M$108,"=X.Sơn")</f>
        <v>1</v>
      </c>
      <c r="M123" s="83"/>
      <c r="N123" s="83">
        <f>_xlfn.COUNTIFS($N$7:$N$108,"=2",$O$7:$O$108,"=X.Sơn")</f>
        <v>1</v>
      </c>
      <c r="O123" s="83"/>
      <c r="P123" s="83">
        <f>_xlfn.COUNTIFS($P$7:$P$108,"=2",$Q$7:$Q$108,"=X.Sơn")</f>
        <v>2</v>
      </c>
      <c r="Q123" s="83"/>
      <c r="R123" s="83">
        <f>_xlfn.COUNTIFS($R$7:$R$108,"=2",$S$7:$S$108,"=X.Sơn")</f>
        <v>2</v>
      </c>
      <c r="S123" s="83"/>
      <c r="T123" s="83">
        <f>_xlfn.COUNTIFS($T$7:$T$108,"=2",$U$7:$U$108,"=X.Sơn")</f>
        <v>2</v>
      </c>
      <c r="U123" s="83"/>
    </row>
    <row r="124" spans="6:21" ht="15">
      <c r="F124" s="85"/>
      <c r="G124" s="7" t="s">
        <v>32</v>
      </c>
      <c r="H124" s="83">
        <f>_xlfn.COUNTIFS($H$7:$H$108,"=3",$I$7:$I$108,"=X.Sơn")</f>
        <v>0</v>
      </c>
      <c r="I124" s="83"/>
      <c r="J124" s="83">
        <f>_xlfn.COUNTIFS($J$7:$J$108,"=3",$K$7:$K$108,"=X.Sơn")</f>
        <v>0</v>
      </c>
      <c r="K124" s="83"/>
      <c r="L124" s="83">
        <f>_xlfn.COUNTIFS($L$7:$L$108,"=3",$M$7:$M$108,"=X.Sơn")</f>
        <v>0</v>
      </c>
      <c r="M124" s="83"/>
      <c r="N124" s="83">
        <f>_xlfn.COUNTIFS($N$7:$N$108,"=3",$O$7:$O$108,"=X.Sơn")</f>
        <v>0</v>
      </c>
      <c r="O124" s="83"/>
      <c r="P124" s="83">
        <f>_xlfn.COUNTIFS($P$7:$P$108,"=3",$Q$7:$Q$108,"=X.Sơn")</f>
        <v>0</v>
      </c>
      <c r="Q124" s="83"/>
      <c r="R124" s="83">
        <f>_xlfn.COUNTIFS($R$7:$R$108,"=3",$S$7:$S$108,"=X.Sơn")</f>
        <v>0</v>
      </c>
      <c r="S124" s="83"/>
      <c r="T124" s="83">
        <f>_xlfn.COUNTIFS($T$7:$T$108,"=3",$U$7:$U$108,"=X.Sơn")</f>
        <v>1</v>
      </c>
      <c r="U124" s="83"/>
    </row>
  </sheetData>
  <sheetProtection/>
  <autoFilter ref="A6:W108">
    <sortState ref="A7:W124">
      <sortCondition sortBy="value" ref="G7:G124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13:N113"/>
    <mergeCell ref="F115:F117"/>
    <mergeCell ref="H114:I114"/>
    <mergeCell ref="J114:K114"/>
    <mergeCell ref="L114:M114"/>
    <mergeCell ref="N114:O114"/>
    <mergeCell ref="H116:I116"/>
    <mergeCell ref="J116:K116"/>
    <mergeCell ref="L116:M116"/>
    <mergeCell ref="N116:O116"/>
    <mergeCell ref="P114:Q114"/>
    <mergeCell ref="R114:S114"/>
    <mergeCell ref="T114:U114"/>
    <mergeCell ref="H115:I115"/>
    <mergeCell ref="J115:K115"/>
    <mergeCell ref="L115:M115"/>
    <mergeCell ref="N115:O115"/>
    <mergeCell ref="P115:Q115"/>
    <mergeCell ref="R115:S115"/>
    <mergeCell ref="T115:U115"/>
    <mergeCell ref="P116:Q116"/>
    <mergeCell ref="R116:S116"/>
    <mergeCell ref="T116:U116"/>
    <mergeCell ref="T117:U117"/>
    <mergeCell ref="H117:I117"/>
    <mergeCell ref="J117:K117"/>
    <mergeCell ref="L117:M117"/>
    <mergeCell ref="N117:O117"/>
    <mergeCell ref="P117:Q117"/>
    <mergeCell ref="R117:S117"/>
    <mergeCell ref="H120:N120"/>
    <mergeCell ref="H121:I121"/>
    <mergeCell ref="J121:K121"/>
    <mergeCell ref="L121:M121"/>
    <mergeCell ref="N121:O121"/>
    <mergeCell ref="P121:Q121"/>
    <mergeCell ref="F122:F124"/>
    <mergeCell ref="H122:I122"/>
    <mergeCell ref="J122:K122"/>
    <mergeCell ref="L122:M122"/>
    <mergeCell ref="N122:O122"/>
    <mergeCell ref="P122:Q122"/>
    <mergeCell ref="L123:M123"/>
    <mergeCell ref="N123:O123"/>
    <mergeCell ref="P123:Q123"/>
    <mergeCell ref="H124:I124"/>
    <mergeCell ref="R124:S124"/>
    <mergeCell ref="T124:U124"/>
    <mergeCell ref="R123:S123"/>
    <mergeCell ref="R121:S121"/>
    <mergeCell ref="T121:U121"/>
    <mergeCell ref="R122:S122"/>
    <mergeCell ref="T122:U122"/>
    <mergeCell ref="T123:U123"/>
    <mergeCell ref="H123:I123"/>
    <mergeCell ref="J123:K123"/>
    <mergeCell ref="J124:K124"/>
    <mergeCell ref="L124:M124"/>
    <mergeCell ref="N124:O124"/>
    <mergeCell ref="P124:Q124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2017-03-23T01:50:22Z</dcterms:modified>
  <cp:category/>
  <cp:version/>
  <cp:contentType/>
  <cp:contentStatus/>
</cp:coreProperties>
</file>